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on Drive\CALIOPEA\WORK\LIBRAIRIE DES ECOLES\2020\Manuels numériques Singapour\GRILLE RESULTAT\CE1\"/>
    </mc:Choice>
  </mc:AlternateContent>
  <xr:revisionPtr revIDLastSave="0" documentId="13_ncr:1_{94B118D7-A40E-44D5-A075-DE7727F82628}" xr6:coauthVersionLast="45" xr6:coauthVersionMax="45" xr10:uidLastSave="{00000000-0000-0000-0000-000000000000}"/>
  <bookViews>
    <workbookView xWindow="-120" yWindow="-120" windowWidth="29040" windowHeight="15840" tabRatio="860" xr2:uid="{E9A0099A-7D84-4DB2-BBFE-AC924052A70A}"/>
  </bookViews>
  <sheets>
    <sheet name="Notice explicative" sheetId="1" r:id="rId1"/>
    <sheet name="Grille de programmation" sheetId="49" r:id="rId2"/>
    <sheet name="Pilotage de Ma Classe" sheetId="3" r:id="rId3"/>
    <sheet name="U1" sheetId="4" r:id="rId4"/>
    <sheet name="U2" sheetId="33" r:id="rId5"/>
    <sheet name="U3" sheetId="34" r:id="rId6"/>
    <sheet name="U4" sheetId="35" r:id="rId7"/>
    <sheet name="U5" sheetId="36" r:id="rId8"/>
    <sheet name="U6" sheetId="37" r:id="rId9"/>
    <sheet name="U7" sheetId="38" r:id="rId10"/>
    <sheet name="U8" sheetId="39" r:id="rId11"/>
    <sheet name="U9" sheetId="46" r:id="rId12"/>
    <sheet name="U10" sheetId="40" r:id="rId13"/>
    <sheet name="U11" sheetId="48" r:id="rId14"/>
    <sheet name="U12" sheetId="43" r:id="rId15"/>
    <sheet name="U13" sheetId="47" r:id="rId16"/>
    <sheet name="U14" sheetId="41" r:id="rId17"/>
    <sheet name="U15" sheetId="44" r:id="rId18"/>
    <sheet name="U16" sheetId="42" r:id="rId19"/>
    <sheet name="Positionnement - LSU" sheetId="8" r:id="rId20"/>
    <sheet name="DATA_Pauline" sheetId="9" state="hidden" r:id="rId21"/>
    <sheet name="data_pauline_unite" sheetId="16" state="hidden" r:id="rId22"/>
  </sheets>
  <definedNames>
    <definedName name="date_naissance_eleve">DATA_Pauline!$B$6:$B$35</definedName>
    <definedName name="liste_eleves">DATA_Pauline!$A$6:$A$35</definedName>
    <definedName name="T1_C">DATA_Pauline!$D$5:$M$5</definedName>
    <definedName name="_xlnm.Print_Area" localSheetId="1">'Grille de programmation'!$A$1:$G$53</definedName>
    <definedName name="_xlnm.Print_Area" localSheetId="2">'Pilotage de Ma Classe'!$A$1:$W$36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4" i="48" l="1"/>
  <c r="N15" i="48"/>
  <c r="N16" i="48"/>
  <c r="N17" i="48"/>
  <c r="N18" i="48"/>
  <c r="N19" i="48"/>
  <c r="N20" i="48"/>
  <c r="N21" i="48"/>
  <c r="N22" i="48"/>
  <c r="N23" i="48"/>
  <c r="N24" i="48"/>
  <c r="N25" i="48"/>
  <c r="N26" i="48"/>
  <c r="N27" i="48"/>
  <c r="N28" i="48"/>
  <c r="N29" i="48"/>
  <c r="N30" i="48"/>
  <c r="N31" i="48"/>
  <c r="N32" i="48"/>
  <c r="N33" i="48"/>
  <c r="N34" i="48"/>
  <c r="N35" i="48"/>
  <c r="N36" i="48"/>
  <c r="N37" i="48"/>
  <c r="N38" i="48"/>
  <c r="N39" i="48"/>
  <c r="N40" i="48"/>
  <c r="N41" i="48"/>
  <c r="N42" i="48"/>
  <c r="N13" i="48"/>
  <c r="I12" i="48"/>
  <c r="J12" i="48"/>
  <c r="K12" i="48"/>
  <c r="L12" i="48"/>
  <c r="M12" i="48"/>
  <c r="AC7" i="9" l="1"/>
  <c r="AD7" i="9"/>
  <c r="AE7" i="9"/>
  <c r="AF7" i="9"/>
  <c r="AG7" i="9"/>
  <c r="AH7" i="9"/>
  <c r="AC8" i="9"/>
  <c r="AD8" i="9"/>
  <c r="AE8" i="9"/>
  <c r="AF8" i="9"/>
  <c r="AG8" i="9"/>
  <c r="AH8" i="9"/>
  <c r="AC9" i="9"/>
  <c r="AD9" i="9"/>
  <c r="AE9" i="9"/>
  <c r="AF9" i="9"/>
  <c r="AG9" i="9"/>
  <c r="AH9" i="9"/>
  <c r="AC10" i="9"/>
  <c r="AD10" i="9"/>
  <c r="AE10" i="9"/>
  <c r="AF10" i="9"/>
  <c r="AG10" i="9"/>
  <c r="AH10" i="9"/>
  <c r="AC11" i="9"/>
  <c r="AD11" i="9"/>
  <c r="AE11" i="9"/>
  <c r="AF11" i="9"/>
  <c r="AG11" i="9"/>
  <c r="AH11" i="9"/>
  <c r="AC12" i="9"/>
  <c r="AD12" i="9"/>
  <c r="AE12" i="9"/>
  <c r="AF12" i="9"/>
  <c r="AG12" i="9"/>
  <c r="AH12" i="9"/>
  <c r="Z13" i="9"/>
  <c r="AA13" i="9"/>
  <c r="AC13" i="9"/>
  <c r="AD13" i="9"/>
  <c r="AE13" i="9"/>
  <c r="AF13" i="9"/>
  <c r="AG13" i="9"/>
  <c r="AH13" i="9"/>
  <c r="Z14" i="9"/>
  <c r="AA14" i="9"/>
  <c r="AC14" i="9"/>
  <c r="AD14" i="9"/>
  <c r="AE14" i="9"/>
  <c r="AF14" i="9"/>
  <c r="AG14" i="9"/>
  <c r="AH14" i="9"/>
  <c r="Z15" i="9"/>
  <c r="AA15" i="9"/>
  <c r="AC15" i="9"/>
  <c r="AD15" i="9"/>
  <c r="AE15" i="9"/>
  <c r="AF15" i="9"/>
  <c r="AG15" i="9"/>
  <c r="AH15" i="9"/>
  <c r="Z16" i="9"/>
  <c r="AA16" i="9"/>
  <c r="AC16" i="9"/>
  <c r="AD16" i="9"/>
  <c r="AE16" i="9"/>
  <c r="AF16" i="9"/>
  <c r="AG16" i="9"/>
  <c r="AH16" i="9"/>
  <c r="Z17" i="9"/>
  <c r="AA17" i="9"/>
  <c r="AC17" i="9"/>
  <c r="AD17" i="9"/>
  <c r="AE17" i="9"/>
  <c r="AF17" i="9"/>
  <c r="AG17" i="9"/>
  <c r="AH17" i="9"/>
  <c r="Z18" i="9"/>
  <c r="AA18" i="9"/>
  <c r="AC18" i="9"/>
  <c r="AD18" i="9"/>
  <c r="AE18" i="9"/>
  <c r="AF18" i="9"/>
  <c r="AG18" i="9"/>
  <c r="AH18" i="9"/>
  <c r="Z19" i="9"/>
  <c r="AA19" i="9"/>
  <c r="AC19" i="9"/>
  <c r="AD19" i="9"/>
  <c r="AE19" i="9"/>
  <c r="AF19" i="9"/>
  <c r="AG19" i="9"/>
  <c r="AH19" i="9"/>
  <c r="Z20" i="9"/>
  <c r="AA20" i="9"/>
  <c r="AC20" i="9"/>
  <c r="AD20" i="9"/>
  <c r="AE20" i="9"/>
  <c r="AF20" i="9"/>
  <c r="AG20" i="9"/>
  <c r="AH20" i="9"/>
  <c r="Z21" i="9"/>
  <c r="AA21" i="9"/>
  <c r="AC21" i="9"/>
  <c r="AD21" i="9"/>
  <c r="AE21" i="9"/>
  <c r="AF21" i="9"/>
  <c r="AG21" i="9"/>
  <c r="AH21" i="9"/>
  <c r="Z22" i="9"/>
  <c r="AA22" i="9"/>
  <c r="AC22" i="9"/>
  <c r="AD22" i="9"/>
  <c r="AE22" i="9"/>
  <c r="AF22" i="9"/>
  <c r="AG22" i="9"/>
  <c r="AH22" i="9"/>
  <c r="Z23" i="9"/>
  <c r="AA23" i="9"/>
  <c r="AC23" i="9"/>
  <c r="AD23" i="9"/>
  <c r="AE23" i="9"/>
  <c r="AF23" i="9"/>
  <c r="AG23" i="9"/>
  <c r="AH23" i="9"/>
  <c r="Z24" i="9"/>
  <c r="AA24" i="9"/>
  <c r="AC24" i="9"/>
  <c r="AD24" i="9"/>
  <c r="AE24" i="9"/>
  <c r="AF24" i="9"/>
  <c r="AG24" i="9"/>
  <c r="AH24" i="9"/>
  <c r="Z25" i="9"/>
  <c r="AA25" i="9"/>
  <c r="AC25" i="9"/>
  <c r="AD25" i="9"/>
  <c r="AE25" i="9"/>
  <c r="AF25" i="9"/>
  <c r="AG25" i="9"/>
  <c r="AH25" i="9"/>
  <c r="Z26" i="9"/>
  <c r="AA26" i="9"/>
  <c r="AC26" i="9"/>
  <c r="AD26" i="9"/>
  <c r="AE26" i="9"/>
  <c r="AF26" i="9"/>
  <c r="AG26" i="9"/>
  <c r="AH26" i="9"/>
  <c r="Z27" i="9"/>
  <c r="AA27" i="9"/>
  <c r="AC27" i="9"/>
  <c r="AD27" i="9"/>
  <c r="AE27" i="9"/>
  <c r="AF27" i="9"/>
  <c r="AG27" i="9"/>
  <c r="AH27" i="9"/>
  <c r="Z28" i="9"/>
  <c r="AA28" i="9"/>
  <c r="AC28" i="9"/>
  <c r="AD28" i="9"/>
  <c r="AE28" i="9"/>
  <c r="AF28" i="9"/>
  <c r="AG28" i="9"/>
  <c r="AH28" i="9"/>
  <c r="Z29" i="9"/>
  <c r="AA29" i="9"/>
  <c r="AC29" i="9"/>
  <c r="AD29" i="9"/>
  <c r="AE29" i="9"/>
  <c r="AF29" i="9"/>
  <c r="AG29" i="9"/>
  <c r="AH29" i="9"/>
  <c r="Z30" i="9"/>
  <c r="AA30" i="9"/>
  <c r="AC30" i="9"/>
  <c r="AD30" i="9"/>
  <c r="AE30" i="9"/>
  <c r="AF30" i="9"/>
  <c r="AG30" i="9"/>
  <c r="AH30" i="9"/>
  <c r="Z31" i="9"/>
  <c r="AA31" i="9"/>
  <c r="AC31" i="9"/>
  <c r="AD31" i="9"/>
  <c r="AE31" i="9"/>
  <c r="AF31" i="9"/>
  <c r="AG31" i="9"/>
  <c r="AH31" i="9"/>
  <c r="Z32" i="9"/>
  <c r="AA32" i="9"/>
  <c r="AC32" i="9"/>
  <c r="AD32" i="9"/>
  <c r="AE32" i="9"/>
  <c r="AF32" i="9"/>
  <c r="AG32" i="9"/>
  <c r="AH32" i="9"/>
  <c r="Z33" i="9"/>
  <c r="AA33" i="9"/>
  <c r="AC33" i="9"/>
  <c r="AD33" i="9"/>
  <c r="AE33" i="9"/>
  <c r="AF33" i="9"/>
  <c r="AG33" i="9"/>
  <c r="AH33" i="9"/>
  <c r="Z34" i="9"/>
  <c r="AA34" i="9"/>
  <c r="AC34" i="9"/>
  <c r="AD34" i="9"/>
  <c r="AE34" i="9"/>
  <c r="AF34" i="9"/>
  <c r="AG34" i="9"/>
  <c r="AH34" i="9"/>
  <c r="Z35" i="9"/>
  <c r="AA35" i="9"/>
  <c r="AC35" i="9"/>
  <c r="AD35" i="9"/>
  <c r="AE35" i="9"/>
  <c r="AF35" i="9"/>
  <c r="AG35" i="9"/>
  <c r="AH35" i="9"/>
  <c r="AF6" i="9"/>
  <c r="P7" i="9"/>
  <c r="R7" i="9"/>
  <c r="S7" i="9"/>
  <c r="T7" i="9"/>
  <c r="U7" i="9"/>
  <c r="V7" i="9"/>
  <c r="W7" i="9"/>
  <c r="O8" i="9"/>
  <c r="P8" i="9"/>
  <c r="R8" i="9"/>
  <c r="S8" i="9"/>
  <c r="T8" i="9"/>
  <c r="U8" i="9"/>
  <c r="V8" i="9"/>
  <c r="W8" i="9"/>
  <c r="O9" i="9"/>
  <c r="P9" i="9"/>
  <c r="R9" i="9"/>
  <c r="S9" i="9"/>
  <c r="T9" i="9"/>
  <c r="U9" i="9"/>
  <c r="V9" i="9"/>
  <c r="W9" i="9"/>
  <c r="O10" i="9"/>
  <c r="P10" i="9"/>
  <c r="R10" i="9"/>
  <c r="S10" i="9"/>
  <c r="T10" i="9"/>
  <c r="U10" i="9"/>
  <c r="V10" i="9"/>
  <c r="W10" i="9"/>
  <c r="O11" i="9"/>
  <c r="P11" i="9"/>
  <c r="R11" i="9"/>
  <c r="S11" i="9"/>
  <c r="T11" i="9"/>
  <c r="U11" i="9"/>
  <c r="V11" i="9"/>
  <c r="W11" i="9"/>
  <c r="O12" i="9"/>
  <c r="P12" i="9"/>
  <c r="R12" i="9"/>
  <c r="S12" i="9"/>
  <c r="T12" i="9"/>
  <c r="U12" i="9"/>
  <c r="V12" i="9"/>
  <c r="W12" i="9"/>
  <c r="O13" i="9"/>
  <c r="P13" i="9"/>
  <c r="R13" i="9"/>
  <c r="S13" i="9"/>
  <c r="T13" i="9"/>
  <c r="U13" i="9"/>
  <c r="V13" i="9"/>
  <c r="W13" i="9"/>
  <c r="O14" i="9"/>
  <c r="P14" i="9"/>
  <c r="R14" i="9"/>
  <c r="S14" i="9"/>
  <c r="T14" i="9"/>
  <c r="U14" i="9"/>
  <c r="V14" i="9"/>
  <c r="W14" i="9"/>
  <c r="O15" i="9"/>
  <c r="P15" i="9"/>
  <c r="R15" i="9"/>
  <c r="S15" i="9"/>
  <c r="T15" i="9"/>
  <c r="U15" i="9"/>
  <c r="V15" i="9"/>
  <c r="W15" i="9"/>
  <c r="O16" i="9"/>
  <c r="P16" i="9"/>
  <c r="R16" i="9"/>
  <c r="S16" i="9"/>
  <c r="T16" i="9"/>
  <c r="U16" i="9"/>
  <c r="V16" i="9"/>
  <c r="W16" i="9"/>
  <c r="O17" i="9"/>
  <c r="P17" i="9"/>
  <c r="R17" i="9"/>
  <c r="S17" i="9"/>
  <c r="T17" i="9"/>
  <c r="U17" i="9"/>
  <c r="V17" i="9"/>
  <c r="W17" i="9"/>
  <c r="O18" i="9"/>
  <c r="P18" i="9"/>
  <c r="R18" i="9"/>
  <c r="S18" i="9"/>
  <c r="T18" i="9"/>
  <c r="U18" i="9"/>
  <c r="V18" i="9"/>
  <c r="W18" i="9"/>
  <c r="O19" i="9"/>
  <c r="P19" i="9"/>
  <c r="R19" i="9"/>
  <c r="S19" i="9"/>
  <c r="T19" i="9"/>
  <c r="U19" i="9"/>
  <c r="V19" i="9"/>
  <c r="W19" i="9"/>
  <c r="O20" i="9"/>
  <c r="P20" i="9"/>
  <c r="R20" i="9"/>
  <c r="S20" i="9"/>
  <c r="T20" i="9"/>
  <c r="U20" i="9"/>
  <c r="V20" i="9"/>
  <c r="W20" i="9"/>
  <c r="O21" i="9"/>
  <c r="P21" i="9"/>
  <c r="R21" i="9"/>
  <c r="S21" i="9"/>
  <c r="T21" i="9"/>
  <c r="U21" i="9"/>
  <c r="V21" i="9"/>
  <c r="W21" i="9"/>
  <c r="O22" i="9"/>
  <c r="P22" i="9"/>
  <c r="R22" i="9"/>
  <c r="S22" i="9"/>
  <c r="T22" i="9"/>
  <c r="U22" i="9"/>
  <c r="V22" i="9"/>
  <c r="W22" i="9"/>
  <c r="O23" i="9"/>
  <c r="P23" i="9"/>
  <c r="R23" i="9"/>
  <c r="S23" i="9"/>
  <c r="T23" i="9"/>
  <c r="U23" i="9"/>
  <c r="V23" i="9"/>
  <c r="W23" i="9"/>
  <c r="O24" i="9"/>
  <c r="P24" i="9"/>
  <c r="R24" i="9"/>
  <c r="S24" i="9"/>
  <c r="T24" i="9"/>
  <c r="U24" i="9"/>
  <c r="V24" i="9"/>
  <c r="W24" i="9"/>
  <c r="O25" i="9"/>
  <c r="P25" i="9"/>
  <c r="R25" i="9"/>
  <c r="S25" i="9"/>
  <c r="T25" i="9"/>
  <c r="U25" i="9"/>
  <c r="V25" i="9"/>
  <c r="W25" i="9"/>
  <c r="O26" i="9"/>
  <c r="P26" i="9"/>
  <c r="R26" i="9"/>
  <c r="S26" i="9"/>
  <c r="T26" i="9"/>
  <c r="U26" i="9"/>
  <c r="V26" i="9"/>
  <c r="W26" i="9"/>
  <c r="O27" i="9"/>
  <c r="P27" i="9"/>
  <c r="R27" i="9"/>
  <c r="S27" i="9"/>
  <c r="T27" i="9"/>
  <c r="U27" i="9"/>
  <c r="V27" i="9"/>
  <c r="W27" i="9"/>
  <c r="O28" i="9"/>
  <c r="P28" i="9"/>
  <c r="R28" i="9"/>
  <c r="S28" i="9"/>
  <c r="T28" i="9"/>
  <c r="U28" i="9"/>
  <c r="V28" i="9"/>
  <c r="W28" i="9"/>
  <c r="O29" i="9"/>
  <c r="P29" i="9"/>
  <c r="R29" i="9"/>
  <c r="S29" i="9"/>
  <c r="T29" i="9"/>
  <c r="U29" i="9"/>
  <c r="V29" i="9"/>
  <c r="W29" i="9"/>
  <c r="O30" i="9"/>
  <c r="P30" i="9"/>
  <c r="R30" i="9"/>
  <c r="S30" i="9"/>
  <c r="T30" i="9"/>
  <c r="U30" i="9"/>
  <c r="V30" i="9"/>
  <c r="W30" i="9"/>
  <c r="O31" i="9"/>
  <c r="P31" i="9"/>
  <c r="R31" i="9"/>
  <c r="S31" i="9"/>
  <c r="T31" i="9"/>
  <c r="U31" i="9"/>
  <c r="V31" i="9"/>
  <c r="W31" i="9"/>
  <c r="O32" i="9"/>
  <c r="P32" i="9"/>
  <c r="R32" i="9"/>
  <c r="S32" i="9"/>
  <c r="T32" i="9"/>
  <c r="U32" i="9"/>
  <c r="V32" i="9"/>
  <c r="W32" i="9"/>
  <c r="O33" i="9"/>
  <c r="P33" i="9"/>
  <c r="R33" i="9"/>
  <c r="S33" i="9"/>
  <c r="T33" i="9"/>
  <c r="U33" i="9"/>
  <c r="V33" i="9"/>
  <c r="W33" i="9"/>
  <c r="O34" i="9"/>
  <c r="P34" i="9"/>
  <c r="R34" i="9"/>
  <c r="S34" i="9"/>
  <c r="T34" i="9"/>
  <c r="U34" i="9"/>
  <c r="V34" i="9"/>
  <c r="W34" i="9"/>
  <c r="O35" i="9"/>
  <c r="P35" i="9"/>
  <c r="R35" i="9"/>
  <c r="S35" i="9"/>
  <c r="T35" i="9"/>
  <c r="U35" i="9"/>
  <c r="V35" i="9"/>
  <c r="W35" i="9"/>
  <c r="U6" i="9"/>
  <c r="BN99" i="16"/>
  <c r="BN100" i="16"/>
  <c r="BN101" i="16"/>
  <c r="BN102" i="16"/>
  <c r="BN103" i="16"/>
  <c r="BN104" i="16"/>
  <c r="BN105" i="16"/>
  <c r="BN106" i="16"/>
  <c r="BN107" i="16"/>
  <c r="BN108" i="16"/>
  <c r="BN109" i="16"/>
  <c r="BN110" i="16"/>
  <c r="BN111" i="16"/>
  <c r="BN112" i="16"/>
  <c r="BN113" i="16"/>
  <c r="BN114" i="16"/>
  <c r="BN115" i="16"/>
  <c r="BN116" i="16"/>
  <c r="BN117" i="16"/>
  <c r="BN118" i="16"/>
  <c r="BN119" i="16"/>
  <c r="BN120" i="16"/>
  <c r="BN121" i="16"/>
  <c r="BN122" i="16"/>
  <c r="BN123" i="16"/>
  <c r="BN124" i="16"/>
  <c r="BN125" i="16"/>
  <c r="BN126" i="16"/>
  <c r="BN127" i="16"/>
  <c r="BN98" i="16"/>
  <c r="BN62" i="16"/>
  <c r="BN63" i="16"/>
  <c r="BN64" i="16"/>
  <c r="BN65" i="16"/>
  <c r="BN66" i="16"/>
  <c r="BN67" i="16"/>
  <c r="BN68" i="16"/>
  <c r="BN69" i="16"/>
  <c r="BN70" i="16"/>
  <c r="BN71" i="16"/>
  <c r="BN72" i="16"/>
  <c r="BN73" i="16"/>
  <c r="BN74" i="16"/>
  <c r="BN75" i="16"/>
  <c r="BN76" i="16"/>
  <c r="BN77" i="16"/>
  <c r="BN78" i="16"/>
  <c r="BN79" i="16"/>
  <c r="BN80" i="16"/>
  <c r="BN81" i="16"/>
  <c r="BN82" i="16"/>
  <c r="BN83" i="16"/>
  <c r="BN84" i="16"/>
  <c r="BN85" i="16"/>
  <c r="BN86" i="16"/>
  <c r="BN87" i="16"/>
  <c r="BN88" i="16"/>
  <c r="BN89" i="16"/>
  <c r="BN90" i="16"/>
  <c r="BN61" i="16"/>
  <c r="T6" i="9" s="1"/>
  <c r="BF99" i="16"/>
  <c r="BG99" i="16"/>
  <c r="BH99" i="16"/>
  <c r="BI99" i="16"/>
  <c r="BF100" i="16"/>
  <c r="BG100" i="16"/>
  <c r="BH100" i="16"/>
  <c r="BI100" i="16"/>
  <c r="BF101" i="16"/>
  <c r="BG101" i="16"/>
  <c r="BH101" i="16"/>
  <c r="BI101" i="16"/>
  <c r="BF102" i="16"/>
  <c r="BG102" i="16"/>
  <c r="BH102" i="16"/>
  <c r="BI102" i="16"/>
  <c r="BF103" i="16"/>
  <c r="BG103" i="16"/>
  <c r="BH103" i="16"/>
  <c r="BI103" i="16"/>
  <c r="BF104" i="16"/>
  <c r="BG104" i="16"/>
  <c r="BH104" i="16"/>
  <c r="BI104" i="16"/>
  <c r="BF105" i="16"/>
  <c r="BG105" i="16"/>
  <c r="BH105" i="16"/>
  <c r="BI105" i="16"/>
  <c r="BF106" i="16"/>
  <c r="BG106" i="16"/>
  <c r="BH106" i="16"/>
  <c r="BI106" i="16"/>
  <c r="BF107" i="16"/>
  <c r="BG107" i="16"/>
  <c r="BH107" i="16"/>
  <c r="BI107" i="16"/>
  <c r="BF108" i="16"/>
  <c r="BG108" i="16"/>
  <c r="BH108" i="16"/>
  <c r="BI108" i="16"/>
  <c r="BF109" i="16"/>
  <c r="BG109" i="16"/>
  <c r="BH109" i="16"/>
  <c r="BI109" i="16"/>
  <c r="BF110" i="16"/>
  <c r="BG110" i="16"/>
  <c r="BH110" i="16"/>
  <c r="BI110" i="16"/>
  <c r="BF111" i="16"/>
  <c r="BG111" i="16"/>
  <c r="BH111" i="16"/>
  <c r="BI111" i="16"/>
  <c r="BF112" i="16"/>
  <c r="BG112" i="16"/>
  <c r="BH112" i="16"/>
  <c r="BI112" i="16"/>
  <c r="BF113" i="16"/>
  <c r="BG113" i="16"/>
  <c r="BH113" i="16"/>
  <c r="BI113" i="16"/>
  <c r="BF114" i="16"/>
  <c r="BG114" i="16"/>
  <c r="BH114" i="16"/>
  <c r="BI114" i="16"/>
  <c r="BF115" i="16"/>
  <c r="BG115" i="16"/>
  <c r="BH115" i="16"/>
  <c r="BI115" i="16"/>
  <c r="BF116" i="16"/>
  <c r="BG116" i="16"/>
  <c r="BH116" i="16"/>
  <c r="BI116" i="16"/>
  <c r="BF117" i="16"/>
  <c r="BG117" i="16"/>
  <c r="BH117" i="16"/>
  <c r="BI117" i="16"/>
  <c r="BF118" i="16"/>
  <c r="BG118" i="16"/>
  <c r="BH118" i="16"/>
  <c r="BI118" i="16"/>
  <c r="BF119" i="16"/>
  <c r="BG119" i="16"/>
  <c r="BH119" i="16"/>
  <c r="BI119" i="16"/>
  <c r="BF120" i="16"/>
  <c r="BG120" i="16"/>
  <c r="BH120" i="16"/>
  <c r="BI120" i="16"/>
  <c r="BF121" i="16"/>
  <c r="BG121" i="16"/>
  <c r="BH121" i="16"/>
  <c r="BI121" i="16"/>
  <c r="BF122" i="16"/>
  <c r="BG122" i="16"/>
  <c r="BH122" i="16"/>
  <c r="BI122" i="16"/>
  <c r="BF123" i="16"/>
  <c r="BG123" i="16"/>
  <c r="BH123" i="16"/>
  <c r="BI123" i="16"/>
  <c r="BF124" i="16"/>
  <c r="BG124" i="16"/>
  <c r="BH124" i="16"/>
  <c r="BI124" i="16"/>
  <c r="BF125" i="16"/>
  <c r="BG125" i="16"/>
  <c r="BH125" i="16"/>
  <c r="BI125" i="16"/>
  <c r="BF126" i="16"/>
  <c r="BG126" i="16"/>
  <c r="BH126" i="16"/>
  <c r="BI126" i="16"/>
  <c r="BF127" i="16"/>
  <c r="BG127" i="16"/>
  <c r="BH127" i="16"/>
  <c r="BI127" i="16"/>
  <c r="BG98" i="16"/>
  <c r="BH98" i="16"/>
  <c r="BI98" i="16"/>
  <c r="BF98" i="16"/>
  <c r="BF62" i="16"/>
  <c r="BG62" i="16"/>
  <c r="BH62" i="16"/>
  <c r="BI62" i="16"/>
  <c r="BF63" i="16"/>
  <c r="BG63" i="16"/>
  <c r="BH63" i="16"/>
  <c r="BI63" i="16"/>
  <c r="BF64" i="16"/>
  <c r="BG64" i="16"/>
  <c r="BH64" i="16"/>
  <c r="BI64" i="16"/>
  <c r="BF65" i="16"/>
  <c r="BG65" i="16"/>
  <c r="BH65" i="16"/>
  <c r="BI65" i="16"/>
  <c r="BF66" i="16"/>
  <c r="BG66" i="16"/>
  <c r="BH66" i="16"/>
  <c r="BI66" i="16"/>
  <c r="BF67" i="16"/>
  <c r="BG67" i="16"/>
  <c r="BH67" i="16"/>
  <c r="BI67" i="16"/>
  <c r="BF68" i="16"/>
  <c r="BG68" i="16"/>
  <c r="BH68" i="16"/>
  <c r="BI68" i="16"/>
  <c r="BF69" i="16"/>
  <c r="BG69" i="16"/>
  <c r="BH69" i="16"/>
  <c r="BI69" i="16"/>
  <c r="BF70" i="16"/>
  <c r="BG70" i="16"/>
  <c r="BH70" i="16"/>
  <c r="BI70" i="16"/>
  <c r="BF71" i="16"/>
  <c r="BG71" i="16"/>
  <c r="BH71" i="16"/>
  <c r="BI71" i="16"/>
  <c r="BF72" i="16"/>
  <c r="BG72" i="16"/>
  <c r="BH72" i="16"/>
  <c r="BI72" i="16"/>
  <c r="BF73" i="16"/>
  <c r="BG73" i="16"/>
  <c r="BH73" i="16"/>
  <c r="BI73" i="16"/>
  <c r="BF74" i="16"/>
  <c r="BG74" i="16"/>
  <c r="BH74" i="16"/>
  <c r="BI74" i="16"/>
  <c r="BF75" i="16"/>
  <c r="BG75" i="16"/>
  <c r="BH75" i="16"/>
  <c r="BI75" i="16"/>
  <c r="BF76" i="16"/>
  <c r="BG76" i="16"/>
  <c r="BH76" i="16"/>
  <c r="BI76" i="16"/>
  <c r="BF77" i="16"/>
  <c r="BG77" i="16"/>
  <c r="BH77" i="16"/>
  <c r="BI77" i="16"/>
  <c r="BF78" i="16"/>
  <c r="BG78" i="16"/>
  <c r="BH78" i="16"/>
  <c r="BI78" i="16"/>
  <c r="BF79" i="16"/>
  <c r="BG79" i="16"/>
  <c r="BH79" i="16"/>
  <c r="BI79" i="16"/>
  <c r="BF80" i="16"/>
  <c r="BG80" i="16"/>
  <c r="BH80" i="16"/>
  <c r="BI80" i="16"/>
  <c r="BF81" i="16"/>
  <c r="BG81" i="16"/>
  <c r="BH81" i="16"/>
  <c r="BI81" i="16"/>
  <c r="BF82" i="16"/>
  <c r="BG82" i="16"/>
  <c r="BH82" i="16"/>
  <c r="BI82" i="16"/>
  <c r="BF83" i="16"/>
  <c r="BG83" i="16"/>
  <c r="BH83" i="16"/>
  <c r="BI83" i="16"/>
  <c r="BF84" i="16"/>
  <c r="BG84" i="16"/>
  <c r="BH84" i="16"/>
  <c r="BI84" i="16"/>
  <c r="BF85" i="16"/>
  <c r="BG85" i="16"/>
  <c r="BH85" i="16"/>
  <c r="BI85" i="16"/>
  <c r="BF86" i="16"/>
  <c r="BG86" i="16"/>
  <c r="BH86" i="16"/>
  <c r="BI86" i="16"/>
  <c r="BF87" i="16"/>
  <c r="BG87" i="16"/>
  <c r="BH87" i="16"/>
  <c r="BI87" i="16"/>
  <c r="BF88" i="16"/>
  <c r="BG88" i="16"/>
  <c r="BH88" i="16"/>
  <c r="BI88" i="16"/>
  <c r="BF89" i="16"/>
  <c r="BG89" i="16"/>
  <c r="BH89" i="16"/>
  <c r="BI89" i="16"/>
  <c r="BF90" i="16"/>
  <c r="BG90" i="16"/>
  <c r="BH90" i="16"/>
  <c r="BI90" i="16"/>
  <c r="BG61" i="16"/>
  <c r="BH61" i="16"/>
  <c r="BI61" i="16"/>
  <c r="BF61" i="16"/>
  <c r="BL99" i="16"/>
  <c r="BM99" i="16"/>
  <c r="BL100" i="16"/>
  <c r="BM100" i="16"/>
  <c r="BL101" i="16"/>
  <c r="BM101" i="16"/>
  <c r="BL102" i="16"/>
  <c r="BM102" i="16"/>
  <c r="BL103" i="16"/>
  <c r="BM103" i="16"/>
  <c r="BL104" i="16"/>
  <c r="BM104" i="16"/>
  <c r="BL105" i="16"/>
  <c r="BM105" i="16"/>
  <c r="BL106" i="16"/>
  <c r="BM106" i="16"/>
  <c r="BL107" i="16"/>
  <c r="BM107" i="16"/>
  <c r="BL108" i="16"/>
  <c r="BM108" i="16"/>
  <c r="BL109" i="16"/>
  <c r="BM109" i="16"/>
  <c r="BL110" i="16"/>
  <c r="BM110" i="16"/>
  <c r="BL111" i="16"/>
  <c r="BM111" i="16"/>
  <c r="BL112" i="16"/>
  <c r="BM112" i="16"/>
  <c r="BL113" i="16"/>
  <c r="BM113" i="16"/>
  <c r="BL114" i="16"/>
  <c r="BM114" i="16"/>
  <c r="BL115" i="16"/>
  <c r="BM115" i="16"/>
  <c r="BL116" i="16"/>
  <c r="BM116" i="16"/>
  <c r="BL117" i="16"/>
  <c r="BM117" i="16"/>
  <c r="BL118" i="16"/>
  <c r="BM118" i="16"/>
  <c r="BL119" i="16"/>
  <c r="BM119" i="16"/>
  <c r="BL120" i="16"/>
  <c r="BM120" i="16"/>
  <c r="BL121" i="16"/>
  <c r="BM121" i="16"/>
  <c r="BL122" i="16"/>
  <c r="BM122" i="16"/>
  <c r="BL123" i="16"/>
  <c r="BM123" i="16"/>
  <c r="BL124" i="16"/>
  <c r="BM124" i="16"/>
  <c r="BL125" i="16"/>
  <c r="BM125" i="16"/>
  <c r="BL126" i="16"/>
  <c r="BM126" i="16"/>
  <c r="BL127" i="16"/>
  <c r="BM127" i="16"/>
  <c r="BM98" i="16"/>
  <c r="BL98" i="16"/>
  <c r="BL62" i="16"/>
  <c r="BM62" i="16"/>
  <c r="BL63" i="16"/>
  <c r="BM63" i="16"/>
  <c r="BL64" i="16"/>
  <c r="BM64" i="16"/>
  <c r="BL65" i="16"/>
  <c r="BM65" i="16"/>
  <c r="BL66" i="16"/>
  <c r="BM66" i="16"/>
  <c r="BL67" i="16"/>
  <c r="BM67" i="16"/>
  <c r="BL68" i="16"/>
  <c r="BM68" i="16"/>
  <c r="BL69" i="16"/>
  <c r="BM69" i="16"/>
  <c r="BL70" i="16"/>
  <c r="BM70" i="16"/>
  <c r="BL71" i="16"/>
  <c r="BM71" i="16"/>
  <c r="BL72" i="16"/>
  <c r="BM72" i="16"/>
  <c r="BL73" i="16"/>
  <c r="BM73" i="16"/>
  <c r="BL74" i="16"/>
  <c r="BM74" i="16"/>
  <c r="BL75" i="16"/>
  <c r="BM75" i="16"/>
  <c r="BL76" i="16"/>
  <c r="BM76" i="16"/>
  <c r="BL77" i="16"/>
  <c r="BM77" i="16"/>
  <c r="BL78" i="16"/>
  <c r="BM78" i="16"/>
  <c r="BL79" i="16"/>
  <c r="BM79" i="16"/>
  <c r="BL80" i="16"/>
  <c r="BM80" i="16"/>
  <c r="BL81" i="16"/>
  <c r="BM81" i="16"/>
  <c r="BL82" i="16"/>
  <c r="BM82" i="16"/>
  <c r="BL83" i="16"/>
  <c r="BM83" i="16"/>
  <c r="BL84" i="16"/>
  <c r="BM84" i="16"/>
  <c r="BL85" i="16"/>
  <c r="BM85" i="16"/>
  <c r="BL86" i="16"/>
  <c r="BM86" i="16"/>
  <c r="BL87" i="16"/>
  <c r="BM87" i="16"/>
  <c r="BL88" i="16"/>
  <c r="BM88" i="16"/>
  <c r="BL89" i="16"/>
  <c r="BM89" i="16"/>
  <c r="BL90" i="16"/>
  <c r="BM90" i="16"/>
  <c r="BM61" i="16"/>
  <c r="BL61" i="16"/>
  <c r="BC99" i="16"/>
  <c r="BD99" i="16"/>
  <c r="BE99" i="16"/>
  <c r="BC100" i="16"/>
  <c r="BD100" i="16"/>
  <c r="BE100" i="16"/>
  <c r="BC101" i="16"/>
  <c r="BD101" i="16"/>
  <c r="BE101" i="16"/>
  <c r="BC102" i="16"/>
  <c r="BD102" i="16"/>
  <c r="BE102" i="16"/>
  <c r="BC103" i="16"/>
  <c r="BD103" i="16"/>
  <c r="BE103" i="16"/>
  <c r="BC104" i="16"/>
  <c r="BD104" i="16"/>
  <c r="BE104" i="16"/>
  <c r="BC105" i="16"/>
  <c r="BD105" i="16"/>
  <c r="BE105" i="16"/>
  <c r="BC106" i="16"/>
  <c r="BD106" i="16"/>
  <c r="BE106" i="16"/>
  <c r="BC107" i="16"/>
  <c r="BD107" i="16"/>
  <c r="BE107" i="16"/>
  <c r="BC108" i="16"/>
  <c r="BD108" i="16"/>
  <c r="BE108" i="16"/>
  <c r="BC109" i="16"/>
  <c r="BD109" i="16"/>
  <c r="BE109" i="16"/>
  <c r="BC110" i="16"/>
  <c r="BD110" i="16"/>
  <c r="BE110" i="16"/>
  <c r="BC111" i="16"/>
  <c r="BD111" i="16"/>
  <c r="BE111" i="16"/>
  <c r="BC112" i="16"/>
  <c r="BD112" i="16"/>
  <c r="BE112" i="16"/>
  <c r="BC113" i="16"/>
  <c r="BD113" i="16"/>
  <c r="BE113" i="16"/>
  <c r="BC114" i="16"/>
  <c r="BD114" i="16"/>
  <c r="BE114" i="16"/>
  <c r="BC115" i="16"/>
  <c r="BD115" i="16"/>
  <c r="BE115" i="16"/>
  <c r="BC116" i="16"/>
  <c r="BD116" i="16"/>
  <c r="BE116" i="16"/>
  <c r="BC117" i="16"/>
  <c r="BD117" i="16"/>
  <c r="BE117" i="16"/>
  <c r="BC118" i="16"/>
  <c r="BD118" i="16"/>
  <c r="BE118" i="16"/>
  <c r="BC119" i="16"/>
  <c r="BD119" i="16"/>
  <c r="BE119" i="16"/>
  <c r="BC120" i="16"/>
  <c r="BD120" i="16"/>
  <c r="BE120" i="16"/>
  <c r="BC121" i="16"/>
  <c r="BD121" i="16"/>
  <c r="BE121" i="16"/>
  <c r="BC122" i="16"/>
  <c r="BD122" i="16"/>
  <c r="BE122" i="16"/>
  <c r="BC123" i="16"/>
  <c r="BD123" i="16"/>
  <c r="BE123" i="16"/>
  <c r="BC124" i="16"/>
  <c r="BD124" i="16"/>
  <c r="BE124" i="16"/>
  <c r="BC125" i="16"/>
  <c r="BD125" i="16"/>
  <c r="BE125" i="16"/>
  <c r="BC126" i="16"/>
  <c r="BD126" i="16"/>
  <c r="BE126" i="16"/>
  <c r="BC127" i="16"/>
  <c r="BD127" i="16"/>
  <c r="BE127" i="16"/>
  <c r="BD98" i="16"/>
  <c r="BE98" i="16"/>
  <c r="BC98" i="16"/>
  <c r="BC62" i="16"/>
  <c r="BD62" i="16"/>
  <c r="BE62" i="16"/>
  <c r="BC63" i="16"/>
  <c r="BD63" i="16"/>
  <c r="BE63" i="16"/>
  <c r="BC64" i="16"/>
  <c r="BD64" i="16"/>
  <c r="BE64" i="16"/>
  <c r="BC65" i="16"/>
  <c r="BD65" i="16"/>
  <c r="BE65" i="16"/>
  <c r="BC66" i="16"/>
  <c r="BD66" i="16"/>
  <c r="BE66" i="16"/>
  <c r="BC67" i="16"/>
  <c r="BD67" i="16"/>
  <c r="BE67" i="16"/>
  <c r="BC68" i="16"/>
  <c r="BD68" i="16"/>
  <c r="BE68" i="16"/>
  <c r="BC69" i="16"/>
  <c r="BD69" i="16"/>
  <c r="BE69" i="16"/>
  <c r="BC70" i="16"/>
  <c r="BD70" i="16"/>
  <c r="BE70" i="16"/>
  <c r="BC71" i="16"/>
  <c r="BD71" i="16"/>
  <c r="BE71" i="16"/>
  <c r="BC72" i="16"/>
  <c r="BD72" i="16"/>
  <c r="BE72" i="16"/>
  <c r="BC73" i="16"/>
  <c r="BD73" i="16"/>
  <c r="BE73" i="16"/>
  <c r="BC74" i="16"/>
  <c r="BD74" i="16"/>
  <c r="BE74" i="16"/>
  <c r="BC75" i="16"/>
  <c r="BD75" i="16"/>
  <c r="BE75" i="16"/>
  <c r="BC76" i="16"/>
  <c r="BD76" i="16"/>
  <c r="BE76" i="16"/>
  <c r="BC77" i="16"/>
  <c r="BD77" i="16"/>
  <c r="BE77" i="16"/>
  <c r="BC78" i="16"/>
  <c r="BD78" i="16"/>
  <c r="BE78" i="16"/>
  <c r="BC79" i="16"/>
  <c r="BD79" i="16"/>
  <c r="BE79" i="16"/>
  <c r="BC80" i="16"/>
  <c r="BD80" i="16"/>
  <c r="BE80" i="16"/>
  <c r="BC81" i="16"/>
  <c r="BD81" i="16"/>
  <c r="BE81" i="16"/>
  <c r="BC82" i="16"/>
  <c r="BD82" i="16"/>
  <c r="BE82" i="16"/>
  <c r="BC83" i="16"/>
  <c r="BD83" i="16"/>
  <c r="BE83" i="16"/>
  <c r="BC84" i="16"/>
  <c r="BD84" i="16"/>
  <c r="BE84" i="16"/>
  <c r="BC85" i="16"/>
  <c r="BD85" i="16"/>
  <c r="BE85" i="16"/>
  <c r="BC86" i="16"/>
  <c r="BD86" i="16"/>
  <c r="BE86" i="16"/>
  <c r="BC87" i="16"/>
  <c r="BD87" i="16"/>
  <c r="BE87" i="16"/>
  <c r="BC88" i="16"/>
  <c r="BD88" i="16"/>
  <c r="BE88" i="16"/>
  <c r="BC89" i="16"/>
  <c r="BD89" i="16"/>
  <c r="BE89" i="16"/>
  <c r="BC90" i="16"/>
  <c r="BD90" i="16"/>
  <c r="BE90" i="16"/>
  <c r="BD61" i="16"/>
  <c r="BE61" i="16"/>
  <c r="BC61" i="16"/>
  <c r="BZ99" i="16"/>
  <c r="CA99" i="16"/>
  <c r="CB99" i="16"/>
  <c r="CC99" i="16"/>
  <c r="CD99" i="16"/>
  <c r="CE99" i="16"/>
  <c r="CF99" i="16"/>
  <c r="BZ100" i="16"/>
  <c r="CA100" i="16"/>
  <c r="CB100" i="16"/>
  <c r="CC100" i="16"/>
  <c r="CD100" i="16"/>
  <c r="CE100" i="16"/>
  <c r="CF100" i="16"/>
  <c r="BZ101" i="16"/>
  <c r="CA101" i="16"/>
  <c r="CB101" i="16"/>
  <c r="CC101" i="16"/>
  <c r="CD101" i="16"/>
  <c r="CE101" i="16"/>
  <c r="CF101" i="16"/>
  <c r="BZ102" i="16"/>
  <c r="CA102" i="16"/>
  <c r="CB102" i="16"/>
  <c r="CC102" i="16"/>
  <c r="CD102" i="16"/>
  <c r="CE102" i="16"/>
  <c r="CF102" i="16"/>
  <c r="BZ103" i="16"/>
  <c r="CA103" i="16"/>
  <c r="CB103" i="16"/>
  <c r="CC103" i="16"/>
  <c r="CD103" i="16"/>
  <c r="CE103" i="16"/>
  <c r="CF103" i="16"/>
  <c r="BZ104" i="16"/>
  <c r="CA104" i="16"/>
  <c r="CB104" i="16"/>
  <c r="CC104" i="16"/>
  <c r="CD104" i="16"/>
  <c r="CE104" i="16"/>
  <c r="CF104" i="16"/>
  <c r="BZ105" i="16"/>
  <c r="CA105" i="16"/>
  <c r="CB105" i="16"/>
  <c r="CC105" i="16"/>
  <c r="CD105" i="16"/>
  <c r="CE105" i="16"/>
  <c r="CF105" i="16"/>
  <c r="BZ106" i="16"/>
  <c r="CA106" i="16"/>
  <c r="CB106" i="16"/>
  <c r="CC106" i="16"/>
  <c r="CD106" i="16"/>
  <c r="CE106" i="16"/>
  <c r="CF106" i="16"/>
  <c r="BZ107" i="16"/>
  <c r="CA107" i="16"/>
  <c r="CB107" i="16"/>
  <c r="CC107" i="16"/>
  <c r="CD107" i="16"/>
  <c r="CE107" i="16"/>
  <c r="CF107" i="16"/>
  <c r="BZ108" i="16"/>
  <c r="CA108" i="16"/>
  <c r="CB108" i="16"/>
  <c r="CC108" i="16"/>
  <c r="CD108" i="16"/>
  <c r="CE108" i="16"/>
  <c r="CF108" i="16"/>
  <c r="BZ109" i="16"/>
  <c r="CA109" i="16"/>
  <c r="CB109" i="16"/>
  <c r="CC109" i="16"/>
  <c r="CD109" i="16"/>
  <c r="CE109" i="16"/>
  <c r="CF109" i="16"/>
  <c r="BZ110" i="16"/>
  <c r="CA110" i="16"/>
  <c r="CB110" i="16"/>
  <c r="CC110" i="16"/>
  <c r="CD110" i="16"/>
  <c r="CE110" i="16"/>
  <c r="CF110" i="16"/>
  <c r="BZ111" i="16"/>
  <c r="CA111" i="16"/>
  <c r="CB111" i="16"/>
  <c r="CC111" i="16"/>
  <c r="CD111" i="16"/>
  <c r="CE111" i="16"/>
  <c r="CF111" i="16"/>
  <c r="BZ112" i="16"/>
  <c r="CA112" i="16"/>
  <c r="CB112" i="16"/>
  <c r="CC112" i="16"/>
  <c r="CD112" i="16"/>
  <c r="CE112" i="16"/>
  <c r="CF112" i="16"/>
  <c r="BZ113" i="16"/>
  <c r="CA113" i="16"/>
  <c r="CB113" i="16"/>
  <c r="CC113" i="16"/>
  <c r="CD113" i="16"/>
  <c r="CE113" i="16"/>
  <c r="CF113" i="16"/>
  <c r="BZ114" i="16"/>
  <c r="CA114" i="16"/>
  <c r="CB114" i="16"/>
  <c r="CC114" i="16"/>
  <c r="CD114" i="16"/>
  <c r="CE114" i="16"/>
  <c r="CF114" i="16"/>
  <c r="BZ115" i="16"/>
  <c r="CA115" i="16"/>
  <c r="CB115" i="16"/>
  <c r="CC115" i="16"/>
  <c r="CD115" i="16"/>
  <c r="CE115" i="16"/>
  <c r="CF115" i="16"/>
  <c r="BZ116" i="16"/>
  <c r="CA116" i="16"/>
  <c r="CB116" i="16"/>
  <c r="CC116" i="16"/>
  <c r="CD116" i="16"/>
  <c r="CE116" i="16"/>
  <c r="CF116" i="16"/>
  <c r="BZ117" i="16"/>
  <c r="CA117" i="16"/>
  <c r="CB117" i="16"/>
  <c r="CC117" i="16"/>
  <c r="CD117" i="16"/>
  <c r="CE117" i="16"/>
  <c r="CF117" i="16"/>
  <c r="BZ118" i="16"/>
  <c r="CA118" i="16"/>
  <c r="CB118" i="16"/>
  <c r="CC118" i="16"/>
  <c r="CD118" i="16"/>
  <c r="CE118" i="16"/>
  <c r="CF118" i="16"/>
  <c r="BZ119" i="16"/>
  <c r="CA119" i="16"/>
  <c r="CB119" i="16"/>
  <c r="CC119" i="16"/>
  <c r="CD119" i="16"/>
  <c r="CE119" i="16"/>
  <c r="CF119" i="16"/>
  <c r="BZ120" i="16"/>
  <c r="CA120" i="16"/>
  <c r="CB120" i="16"/>
  <c r="CC120" i="16"/>
  <c r="CD120" i="16"/>
  <c r="CE120" i="16"/>
  <c r="CF120" i="16"/>
  <c r="BZ121" i="16"/>
  <c r="CA121" i="16"/>
  <c r="CB121" i="16"/>
  <c r="CC121" i="16"/>
  <c r="CD121" i="16"/>
  <c r="CE121" i="16"/>
  <c r="CF121" i="16"/>
  <c r="BZ122" i="16"/>
  <c r="CA122" i="16"/>
  <c r="CB122" i="16"/>
  <c r="CC122" i="16"/>
  <c r="CD122" i="16"/>
  <c r="CE122" i="16"/>
  <c r="CF122" i="16"/>
  <c r="BZ123" i="16"/>
  <c r="CA123" i="16"/>
  <c r="CB123" i="16"/>
  <c r="CC123" i="16"/>
  <c r="CD123" i="16"/>
  <c r="CE123" i="16"/>
  <c r="CF123" i="16"/>
  <c r="BZ124" i="16"/>
  <c r="CA124" i="16"/>
  <c r="CB124" i="16"/>
  <c r="CC124" i="16"/>
  <c r="CD124" i="16"/>
  <c r="CE124" i="16"/>
  <c r="CF124" i="16"/>
  <c r="BZ125" i="16"/>
  <c r="CA125" i="16"/>
  <c r="CB125" i="16"/>
  <c r="CC125" i="16"/>
  <c r="CD125" i="16"/>
  <c r="CE125" i="16"/>
  <c r="CF125" i="16"/>
  <c r="BZ126" i="16"/>
  <c r="CA126" i="16"/>
  <c r="CB126" i="16"/>
  <c r="CC126" i="16"/>
  <c r="CD126" i="16"/>
  <c r="CE126" i="16"/>
  <c r="CF126" i="16"/>
  <c r="BZ127" i="16"/>
  <c r="CA127" i="16"/>
  <c r="CB127" i="16"/>
  <c r="CC127" i="16"/>
  <c r="CD127" i="16"/>
  <c r="CE127" i="16"/>
  <c r="CF127" i="16"/>
  <c r="CA98" i="16"/>
  <c r="CB98" i="16"/>
  <c r="CC98" i="16"/>
  <c r="CD98" i="16"/>
  <c r="CE98" i="16"/>
  <c r="CF98" i="16"/>
  <c r="BZ98" i="16"/>
  <c r="BZ62" i="16"/>
  <c r="CA62" i="16"/>
  <c r="CB62" i="16"/>
  <c r="CC62" i="16"/>
  <c r="CD62" i="16"/>
  <c r="CE62" i="16"/>
  <c r="CF62" i="16"/>
  <c r="BZ63" i="16"/>
  <c r="CA63" i="16"/>
  <c r="CB63" i="16"/>
  <c r="CC63" i="16"/>
  <c r="CD63" i="16"/>
  <c r="CE63" i="16"/>
  <c r="CF63" i="16"/>
  <c r="BZ64" i="16"/>
  <c r="CA64" i="16"/>
  <c r="CB64" i="16"/>
  <c r="CC64" i="16"/>
  <c r="CD64" i="16"/>
  <c r="CE64" i="16"/>
  <c r="CF64" i="16"/>
  <c r="BZ65" i="16"/>
  <c r="CA65" i="16"/>
  <c r="CB65" i="16"/>
  <c r="CC65" i="16"/>
  <c r="CD65" i="16"/>
  <c r="CE65" i="16"/>
  <c r="CF65" i="16"/>
  <c r="BZ66" i="16"/>
  <c r="CA66" i="16"/>
  <c r="CB66" i="16"/>
  <c r="CC66" i="16"/>
  <c r="CD66" i="16"/>
  <c r="CE66" i="16"/>
  <c r="CF66" i="16"/>
  <c r="BZ67" i="16"/>
  <c r="CA67" i="16"/>
  <c r="CB67" i="16"/>
  <c r="CC67" i="16"/>
  <c r="CD67" i="16"/>
  <c r="CE67" i="16"/>
  <c r="CF67" i="16"/>
  <c r="BZ68" i="16"/>
  <c r="CA68" i="16"/>
  <c r="CB68" i="16"/>
  <c r="CC68" i="16"/>
  <c r="CD68" i="16"/>
  <c r="CE68" i="16"/>
  <c r="CF68" i="16"/>
  <c r="BZ69" i="16"/>
  <c r="CA69" i="16"/>
  <c r="CB69" i="16"/>
  <c r="CC69" i="16"/>
  <c r="CD69" i="16"/>
  <c r="CE69" i="16"/>
  <c r="CF69" i="16"/>
  <c r="BZ70" i="16"/>
  <c r="CA70" i="16"/>
  <c r="CB70" i="16"/>
  <c r="CC70" i="16"/>
  <c r="CD70" i="16"/>
  <c r="CE70" i="16"/>
  <c r="CF70" i="16"/>
  <c r="BZ71" i="16"/>
  <c r="CA71" i="16"/>
  <c r="CB71" i="16"/>
  <c r="CC71" i="16"/>
  <c r="CD71" i="16"/>
  <c r="CE71" i="16"/>
  <c r="CF71" i="16"/>
  <c r="BZ72" i="16"/>
  <c r="CA72" i="16"/>
  <c r="CB72" i="16"/>
  <c r="CC72" i="16"/>
  <c r="CD72" i="16"/>
  <c r="CE72" i="16"/>
  <c r="CF72" i="16"/>
  <c r="BZ73" i="16"/>
  <c r="CA73" i="16"/>
  <c r="CB73" i="16"/>
  <c r="CC73" i="16"/>
  <c r="CD73" i="16"/>
  <c r="CE73" i="16"/>
  <c r="CF73" i="16"/>
  <c r="BZ74" i="16"/>
  <c r="CA74" i="16"/>
  <c r="CB74" i="16"/>
  <c r="CC74" i="16"/>
  <c r="CD74" i="16"/>
  <c r="CE74" i="16"/>
  <c r="CF74" i="16"/>
  <c r="BZ75" i="16"/>
  <c r="CA75" i="16"/>
  <c r="CB75" i="16"/>
  <c r="CC75" i="16"/>
  <c r="CD75" i="16"/>
  <c r="CE75" i="16"/>
  <c r="CF75" i="16"/>
  <c r="BZ76" i="16"/>
  <c r="CA76" i="16"/>
  <c r="CB76" i="16"/>
  <c r="CC76" i="16"/>
  <c r="CD76" i="16"/>
  <c r="CE76" i="16"/>
  <c r="CF76" i="16"/>
  <c r="BZ77" i="16"/>
  <c r="CA77" i="16"/>
  <c r="CB77" i="16"/>
  <c r="CC77" i="16"/>
  <c r="CD77" i="16"/>
  <c r="CE77" i="16"/>
  <c r="CF77" i="16"/>
  <c r="BZ78" i="16"/>
  <c r="CA78" i="16"/>
  <c r="CB78" i="16"/>
  <c r="CC78" i="16"/>
  <c r="CD78" i="16"/>
  <c r="CE78" i="16"/>
  <c r="CF78" i="16"/>
  <c r="BZ79" i="16"/>
  <c r="CA79" i="16"/>
  <c r="CB79" i="16"/>
  <c r="CC79" i="16"/>
  <c r="CD79" i="16"/>
  <c r="CE79" i="16"/>
  <c r="CF79" i="16"/>
  <c r="BZ80" i="16"/>
  <c r="CA80" i="16"/>
  <c r="CB80" i="16"/>
  <c r="CC80" i="16"/>
  <c r="CD80" i="16"/>
  <c r="CE80" i="16"/>
  <c r="CF80" i="16"/>
  <c r="BZ81" i="16"/>
  <c r="CA81" i="16"/>
  <c r="CB81" i="16"/>
  <c r="CC81" i="16"/>
  <c r="CD81" i="16"/>
  <c r="CE81" i="16"/>
  <c r="CF81" i="16"/>
  <c r="BZ82" i="16"/>
  <c r="CA82" i="16"/>
  <c r="CB82" i="16"/>
  <c r="CC82" i="16"/>
  <c r="CD82" i="16"/>
  <c r="CE82" i="16"/>
  <c r="CF82" i="16"/>
  <c r="BZ83" i="16"/>
  <c r="CA83" i="16"/>
  <c r="CB83" i="16"/>
  <c r="CC83" i="16"/>
  <c r="CD83" i="16"/>
  <c r="CE83" i="16"/>
  <c r="CF83" i="16"/>
  <c r="BZ84" i="16"/>
  <c r="CA84" i="16"/>
  <c r="CB84" i="16"/>
  <c r="CC84" i="16"/>
  <c r="CD84" i="16"/>
  <c r="CE84" i="16"/>
  <c r="CF84" i="16"/>
  <c r="BZ85" i="16"/>
  <c r="CA85" i="16"/>
  <c r="CB85" i="16"/>
  <c r="CC85" i="16"/>
  <c r="CD85" i="16"/>
  <c r="CE85" i="16"/>
  <c r="CF85" i="16"/>
  <c r="BZ86" i="16"/>
  <c r="CA86" i="16"/>
  <c r="CB86" i="16"/>
  <c r="CC86" i="16"/>
  <c r="CD86" i="16"/>
  <c r="CE86" i="16"/>
  <c r="CF86" i="16"/>
  <c r="BZ87" i="16"/>
  <c r="CA87" i="16"/>
  <c r="CB87" i="16"/>
  <c r="CC87" i="16"/>
  <c r="CD87" i="16"/>
  <c r="CE87" i="16"/>
  <c r="CF87" i="16"/>
  <c r="BZ88" i="16"/>
  <c r="CA88" i="16"/>
  <c r="CB88" i="16"/>
  <c r="CC88" i="16"/>
  <c r="CD88" i="16"/>
  <c r="CE88" i="16"/>
  <c r="CF88" i="16"/>
  <c r="BZ89" i="16"/>
  <c r="CA89" i="16"/>
  <c r="CB89" i="16"/>
  <c r="CC89" i="16"/>
  <c r="CD89" i="16"/>
  <c r="CE89" i="16"/>
  <c r="CF89" i="16"/>
  <c r="BZ90" i="16"/>
  <c r="CA90" i="16"/>
  <c r="CB90" i="16"/>
  <c r="CC90" i="16"/>
  <c r="CD90" i="16"/>
  <c r="CE90" i="16"/>
  <c r="CF90" i="16"/>
  <c r="CA61" i="16"/>
  <c r="CB61" i="16"/>
  <c r="CC61" i="16"/>
  <c r="CD61" i="16"/>
  <c r="CE61" i="16"/>
  <c r="CF61" i="16"/>
  <c r="BZ61" i="16"/>
  <c r="Z99" i="16"/>
  <c r="AB7" i="9" s="1"/>
  <c r="AA99" i="16"/>
  <c r="AB99" i="16"/>
  <c r="AC99" i="16"/>
  <c r="AD99" i="16"/>
  <c r="Z100" i="16"/>
  <c r="AA100" i="16"/>
  <c r="AB100" i="16"/>
  <c r="AC100" i="16"/>
  <c r="AD100" i="16"/>
  <c r="AB8" i="9" s="1"/>
  <c r="Z101" i="16"/>
  <c r="AB9" i="9" s="1"/>
  <c r="AA101" i="16"/>
  <c r="AB101" i="16"/>
  <c r="AC101" i="16"/>
  <c r="AD101" i="16"/>
  <c r="Z102" i="16"/>
  <c r="AA102" i="16"/>
  <c r="AB102" i="16"/>
  <c r="AC102" i="16"/>
  <c r="AD102" i="16"/>
  <c r="Z103" i="16"/>
  <c r="AA103" i="16"/>
  <c r="AB103" i="16"/>
  <c r="AC103" i="16"/>
  <c r="AD103" i="16"/>
  <c r="Z104" i="16"/>
  <c r="AB12" i="9" s="1"/>
  <c r="AA104" i="16"/>
  <c r="AB104" i="16"/>
  <c r="AC104" i="16"/>
  <c r="AD104" i="16"/>
  <c r="Z105" i="16"/>
  <c r="AA105" i="16"/>
  <c r="AB105" i="16"/>
  <c r="AC105" i="16"/>
  <c r="AD105" i="16"/>
  <c r="Z106" i="16"/>
  <c r="AA106" i="16"/>
  <c r="AB106" i="16"/>
  <c r="AC106" i="16"/>
  <c r="AD106" i="16"/>
  <c r="Z107" i="16"/>
  <c r="AA107" i="16"/>
  <c r="AB107" i="16"/>
  <c r="AC107" i="16"/>
  <c r="AD107" i="16"/>
  <c r="Z108" i="16"/>
  <c r="AA108" i="16"/>
  <c r="AB108" i="16"/>
  <c r="AC108" i="16"/>
  <c r="AD108" i="16"/>
  <c r="AB16" i="9" s="1"/>
  <c r="Z109" i="16"/>
  <c r="AA109" i="16"/>
  <c r="AB109" i="16"/>
  <c r="AC109" i="16"/>
  <c r="AD109" i="16"/>
  <c r="Z110" i="16"/>
  <c r="AA110" i="16"/>
  <c r="AB110" i="16"/>
  <c r="AC110" i="16"/>
  <c r="AD110" i="16"/>
  <c r="Z111" i="16"/>
  <c r="AA111" i="16"/>
  <c r="AB111" i="16"/>
  <c r="AC111" i="16"/>
  <c r="AD111" i="16"/>
  <c r="Z112" i="16"/>
  <c r="AB20" i="9" s="1"/>
  <c r="AA112" i="16"/>
  <c r="AB112" i="16"/>
  <c r="AC112" i="16"/>
  <c r="AD112" i="16"/>
  <c r="Z113" i="16"/>
  <c r="AA113" i="16"/>
  <c r="AB113" i="16"/>
  <c r="AC113" i="16"/>
  <c r="AD113" i="16"/>
  <c r="Z114" i="16"/>
  <c r="AA114" i="16"/>
  <c r="AB114" i="16"/>
  <c r="AC114" i="16"/>
  <c r="AD114" i="16"/>
  <c r="Z115" i="16"/>
  <c r="AA115" i="16"/>
  <c r="AB115" i="16"/>
  <c r="AC115" i="16"/>
  <c r="AD115" i="16"/>
  <c r="Z116" i="16"/>
  <c r="AA116" i="16"/>
  <c r="AB116" i="16"/>
  <c r="AC116" i="16"/>
  <c r="AD116" i="16"/>
  <c r="AB24" i="9" s="1"/>
  <c r="Z117" i="16"/>
  <c r="AA117" i="16"/>
  <c r="AB117" i="16"/>
  <c r="AC117" i="16"/>
  <c r="AD117" i="16"/>
  <c r="Z118" i="16"/>
  <c r="AA118" i="16"/>
  <c r="AB118" i="16"/>
  <c r="AC118" i="16"/>
  <c r="AD118" i="16"/>
  <c r="Z119" i="16"/>
  <c r="AA119" i="16"/>
  <c r="AB119" i="16"/>
  <c r="AC119" i="16"/>
  <c r="AD119" i="16"/>
  <c r="Z120" i="16"/>
  <c r="AB28" i="9" s="1"/>
  <c r="AA120" i="16"/>
  <c r="AB120" i="16"/>
  <c r="AC120" i="16"/>
  <c r="AD120" i="16"/>
  <c r="Z121" i="16"/>
  <c r="AA121" i="16"/>
  <c r="AB121" i="16"/>
  <c r="AC121" i="16"/>
  <c r="AD121" i="16"/>
  <c r="Z122" i="16"/>
  <c r="AA122" i="16"/>
  <c r="AB122" i="16"/>
  <c r="AC122" i="16"/>
  <c r="AD122" i="16"/>
  <c r="Z123" i="16"/>
  <c r="AA123" i="16"/>
  <c r="AB123" i="16"/>
  <c r="AC123" i="16"/>
  <c r="AD123" i="16"/>
  <c r="Z124" i="16"/>
  <c r="AA124" i="16"/>
  <c r="AB124" i="16"/>
  <c r="AC124" i="16"/>
  <c r="AD124" i="16"/>
  <c r="AB32" i="9" s="1"/>
  <c r="Z125" i="16"/>
  <c r="AA125" i="16"/>
  <c r="AB125" i="16"/>
  <c r="AC125" i="16"/>
  <c r="AD125" i="16"/>
  <c r="Z126" i="16"/>
  <c r="AA126" i="16"/>
  <c r="AB126" i="16"/>
  <c r="AC126" i="16"/>
  <c r="AD126" i="16"/>
  <c r="Z127" i="16"/>
  <c r="AA127" i="16"/>
  <c r="AB127" i="16"/>
  <c r="AC127" i="16"/>
  <c r="AD127" i="16"/>
  <c r="AA98" i="16"/>
  <c r="AB98" i="16"/>
  <c r="AC98" i="16"/>
  <c r="AD98" i="16"/>
  <c r="Z98" i="16"/>
  <c r="Z62" i="16"/>
  <c r="AA62" i="16"/>
  <c r="AB62" i="16"/>
  <c r="AC62" i="16"/>
  <c r="AD62" i="16"/>
  <c r="Z63" i="16"/>
  <c r="AA63" i="16"/>
  <c r="AB63" i="16"/>
  <c r="AC63" i="16"/>
  <c r="AD63" i="16"/>
  <c r="Z64" i="16"/>
  <c r="AA64" i="16"/>
  <c r="AB64" i="16"/>
  <c r="AC64" i="16"/>
  <c r="AD64" i="16"/>
  <c r="Z65" i="16"/>
  <c r="AA65" i="16"/>
  <c r="AB65" i="16"/>
  <c r="AC65" i="16"/>
  <c r="AD65" i="16"/>
  <c r="Q10" i="9" s="1"/>
  <c r="Z66" i="16"/>
  <c r="AA66" i="16"/>
  <c r="AB66" i="16"/>
  <c r="AC66" i="16"/>
  <c r="AD66" i="16"/>
  <c r="Z67" i="16"/>
  <c r="AA67" i="16"/>
  <c r="AB67" i="16"/>
  <c r="AC67" i="16"/>
  <c r="AD67" i="16"/>
  <c r="Z68" i="16"/>
  <c r="AA68" i="16"/>
  <c r="AB68" i="16"/>
  <c r="AC68" i="16"/>
  <c r="AD68" i="16"/>
  <c r="Z69" i="16"/>
  <c r="Q14" i="9" s="1"/>
  <c r="AA69" i="16"/>
  <c r="AB69" i="16"/>
  <c r="AC69" i="16"/>
  <c r="AD69" i="16"/>
  <c r="Z70" i="16"/>
  <c r="AA70" i="16"/>
  <c r="AB70" i="16"/>
  <c r="AC70" i="16"/>
  <c r="AD70" i="16"/>
  <c r="Z71" i="16"/>
  <c r="AA71" i="16"/>
  <c r="AB71" i="16"/>
  <c r="AC71" i="16"/>
  <c r="AD71" i="16"/>
  <c r="Z72" i="16"/>
  <c r="AA72" i="16"/>
  <c r="AB72" i="16"/>
  <c r="AC72" i="16"/>
  <c r="AD72" i="16"/>
  <c r="Z73" i="16"/>
  <c r="AA73" i="16"/>
  <c r="AB73" i="16"/>
  <c r="AC73" i="16"/>
  <c r="AD73" i="16"/>
  <c r="Q18" i="9" s="1"/>
  <c r="Z74" i="16"/>
  <c r="AA74" i="16"/>
  <c r="AB74" i="16"/>
  <c r="AC74" i="16"/>
  <c r="AD74" i="16"/>
  <c r="Z75" i="16"/>
  <c r="AA75" i="16"/>
  <c r="AB75" i="16"/>
  <c r="AC75" i="16"/>
  <c r="AD75" i="16"/>
  <c r="Z76" i="16"/>
  <c r="AA76" i="16"/>
  <c r="AB76" i="16"/>
  <c r="AC76" i="16"/>
  <c r="AD76" i="16"/>
  <c r="Z77" i="16"/>
  <c r="Q22" i="9" s="1"/>
  <c r="AA77" i="16"/>
  <c r="AB77" i="16"/>
  <c r="AC77" i="16"/>
  <c r="AD77" i="16"/>
  <c r="Z78" i="16"/>
  <c r="AA78" i="16"/>
  <c r="AB78" i="16"/>
  <c r="AC78" i="16"/>
  <c r="AD78" i="16"/>
  <c r="Z79" i="16"/>
  <c r="AA79" i="16"/>
  <c r="AB79" i="16"/>
  <c r="AC79" i="16"/>
  <c r="AD79" i="16"/>
  <c r="Z80" i="16"/>
  <c r="AA80" i="16"/>
  <c r="AB80" i="16"/>
  <c r="AC80" i="16"/>
  <c r="AD80" i="16"/>
  <c r="Z81" i="16"/>
  <c r="AA81" i="16"/>
  <c r="AB81" i="16"/>
  <c r="AC81" i="16"/>
  <c r="AD81" i="16"/>
  <c r="Q26" i="9" s="1"/>
  <c r="Z82" i="16"/>
  <c r="AA82" i="16"/>
  <c r="AB82" i="16"/>
  <c r="AC82" i="16"/>
  <c r="AD82" i="16"/>
  <c r="Z83" i="16"/>
  <c r="AA83" i="16"/>
  <c r="AB83" i="16"/>
  <c r="AC83" i="16"/>
  <c r="AD83" i="16"/>
  <c r="Z84" i="16"/>
  <c r="AA84" i="16"/>
  <c r="AB84" i="16"/>
  <c r="AC84" i="16"/>
  <c r="AD84" i="16"/>
  <c r="Z85" i="16"/>
  <c r="Q30" i="9" s="1"/>
  <c r="AA85" i="16"/>
  <c r="AB85" i="16"/>
  <c r="AC85" i="16"/>
  <c r="AD85" i="16"/>
  <c r="Z86" i="16"/>
  <c r="AA86" i="16"/>
  <c r="AB86" i="16"/>
  <c r="AC86" i="16"/>
  <c r="AD86" i="16"/>
  <c r="Z87" i="16"/>
  <c r="Q32" i="9" s="1"/>
  <c r="AA87" i="16"/>
  <c r="AB87" i="16"/>
  <c r="AC87" i="16"/>
  <c r="AD87" i="16"/>
  <c r="Z88" i="16"/>
  <c r="AA88" i="16"/>
  <c r="AB88" i="16"/>
  <c r="AC88" i="16"/>
  <c r="AD88" i="16"/>
  <c r="Z89" i="16"/>
  <c r="AA89" i="16"/>
  <c r="AB89" i="16"/>
  <c r="AC89" i="16"/>
  <c r="AD89" i="16"/>
  <c r="Q34" i="9" s="1"/>
  <c r="Z90" i="16"/>
  <c r="AA90" i="16"/>
  <c r="AB90" i="16"/>
  <c r="AC90" i="16"/>
  <c r="AD90" i="16"/>
  <c r="AA61" i="16"/>
  <c r="AB61" i="16"/>
  <c r="AC61" i="16"/>
  <c r="AD61" i="16"/>
  <c r="Z61" i="16"/>
  <c r="BK99" i="16"/>
  <c r="BK100" i="16"/>
  <c r="BK101" i="16"/>
  <c r="BK102" i="16"/>
  <c r="BK103" i="16"/>
  <c r="BK104" i="16"/>
  <c r="BK105" i="16"/>
  <c r="BK106" i="16"/>
  <c r="BK107" i="16"/>
  <c r="BK108" i="16"/>
  <c r="BK109" i="16"/>
  <c r="BK110" i="16"/>
  <c r="BK111" i="16"/>
  <c r="BK112" i="16"/>
  <c r="BK113" i="16"/>
  <c r="BK114" i="16"/>
  <c r="BK115" i="16"/>
  <c r="BK116" i="16"/>
  <c r="BK117" i="16"/>
  <c r="BK118" i="16"/>
  <c r="BK119" i="16"/>
  <c r="BK120" i="16"/>
  <c r="BK121" i="16"/>
  <c r="BK122" i="16"/>
  <c r="BK123" i="16"/>
  <c r="BK124" i="16"/>
  <c r="BK125" i="16"/>
  <c r="BK126" i="16"/>
  <c r="BK127" i="16"/>
  <c r="BK98" i="16"/>
  <c r="BK62" i="16"/>
  <c r="BK63" i="16"/>
  <c r="BK64" i="16"/>
  <c r="BK65" i="16"/>
  <c r="BK66" i="16"/>
  <c r="BK67" i="16"/>
  <c r="BK68" i="16"/>
  <c r="BK69" i="16"/>
  <c r="BK70" i="16"/>
  <c r="BK71" i="16"/>
  <c r="BK72" i="16"/>
  <c r="BK73" i="16"/>
  <c r="BK74" i="16"/>
  <c r="BK75" i="16"/>
  <c r="BK76" i="16"/>
  <c r="BK77" i="16"/>
  <c r="BK78" i="16"/>
  <c r="BK79" i="16"/>
  <c r="BK80" i="16"/>
  <c r="BK81" i="16"/>
  <c r="BK82" i="16"/>
  <c r="BK83" i="16"/>
  <c r="BK84" i="16"/>
  <c r="BK85" i="16"/>
  <c r="BK86" i="16"/>
  <c r="BK87" i="16"/>
  <c r="BK88" i="16"/>
  <c r="BK89" i="16"/>
  <c r="BK90" i="16"/>
  <c r="BK61" i="16"/>
  <c r="BK24" i="16"/>
  <c r="AZ99" i="16"/>
  <c r="BA99" i="16"/>
  <c r="BB99" i="16"/>
  <c r="AZ100" i="16"/>
  <c r="BA100" i="16"/>
  <c r="BB100" i="16"/>
  <c r="AZ101" i="16"/>
  <c r="BA101" i="16"/>
  <c r="BB101" i="16"/>
  <c r="AZ102" i="16"/>
  <c r="BA102" i="16"/>
  <c r="BB102" i="16"/>
  <c r="AZ103" i="16"/>
  <c r="BA103" i="16"/>
  <c r="BB103" i="16"/>
  <c r="AZ104" i="16"/>
  <c r="BA104" i="16"/>
  <c r="BB104" i="16"/>
  <c r="AZ105" i="16"/>
  <c r="BA105" i="16"/>
  <c r="BB105" i="16"/>
  <c r="AZ106" i="16"/>
  <c r="BA106" i="16"/>
  <c r="BB106" i="16"/>
  <c r="AZ107" i="16"/>
  <c r="BA107" i="16"/>
  <c r="BB107" i="16"/>
  <c r="AZ108" i="16"/>
  <c r="BA108" i="16"/>
  <c r="BB108" i="16"/>
  <c r="AZ109" i="16"/>
  <c r="BA109" i="16"/>
  <c r="BB109" i="16"/>
  <c r="AZ110" i="16"/>
  <c r="BA110" i="16"/>
  <c r="BB110" i="16"/>
  <c r="AZ111" i="16"/>
  <c r="BA111" i="16"/>
  <c r="BB111" i="16"/>
  <c r="AZ112" i="16"/>
  <c r="BA112" i="16"/>
  <c r="BB112" i="16"/>
  <c r="AZ113" i="16"/>
  <c r="BA113" i="16"/>
  <c r="BB113" i="16"/>
  <c r="AZ114" i="16"/>
  <c r="BA114" i="16"/>
  <c r="BB114" i="16"/>
  <c r="AZ115" i="16"/>
  <c r="BA115" i="16"/>
  <c r="BB115" i="16"/>
  <c r="AZ116" i="16"/>
  <c r="BA116" i="16"/>
  <c r="BB116" i="16"/>
  <c r="AZ117" i="16"/>
  <c r="BA117" i="16"/>
  <c r="BB117" i="16"/>
  <c r="AZ118" i="16"/>
  <c r="BA118" i="16"/>
  <c r="BB118" i="16"/>
  <c r="AZ119" i="16"/>
  <c r="BA119" i="16"/>
  <c r="BB119" i="16"/>
  <c r="AZ120" i="16"/>
  <c r="BA120" i="16"/>
  <c r="BB120" i="16"/>
  <c r="AZ121" i="16"/>
  <c r="BA121" i="16"/>
  <c r="BB121" i="16"/>
  <c r="AZ122" i="16"/>
  <c r="BA122" i="16"/>
  <c r="BB122" i="16"/>
  <c r="AZ123" i="16"/>
  <c r="BA123" i="16"/>
  <c r="BB123" i="16"/>
  <c r="AZ124" i="16"/>
  <c r="BA124" i="16"/>
  <c r="BB124" i="16"/>
  <c r="AZ125" i="16"/>
  <c r="BA125" i="16"/>
  <c r="BB125" i="16"/>
  <c r="AZ126" i="16"/>
  <c r="BA126" i="16"/>
  <c r="BB126" i="16"/>
  <c r="AZ127" i="16"/>
  <c r="BA127" i="16"/>
  <c r="BB127" i="16"/>
  <c r="BA98" i="16"/>
  <c r="BB98" i="16"/>
  <c r="AZ98" i="16"/>
  <c r="AZ62" i="16"/>
  <c r="BA62" i="16"/>
  <c r="BB62" i="16"/>
  <c r="AZ63" i="16"/>
  <c r="BA63" i="16"/>
  <c r="BB63" i="16"/>
  <c r="AZ64" i="16"/>
  <c r="BA64" i="16"/>
  <c r="BB64" i="16"/>
  <c r="AZ65" i="16"/>
  <c r="BA65" i="16"/>
  <c r="BB65" i="16"/>
  <c r="AZ66" i="16"/>
  <c r="BA66" i="16"/>
  <c r="BB66" i="16"/>
  <c r="AZ67" i="16"/>
  <c r="BA67" i="16"/>
  <c r="BB67" i="16"/>
  <c r="AZ68" i="16"/>
  <c r="BA68" i="16"/>
  <c r="BB68" i="16"/>
  <c r="AZ69" i="16"/>
  <c r="BA69" i="16"/>
  <c r="BB69" i="16"/>
  <c r="AZ70" i="16"/>
  <c r="BA70" i="16"/>
  <c r="BB70" i="16"/>
  <c r="AZ71" i="16"/>
  <c r="BA71" i="16"/>
  <c r="BB71" i="16"/>
  <c r="AZ72" i="16"/>
  <c r="BA72" i="16"/>
  <c r="BB72" i="16"/>
  <c r="AZ73" i="16"/>
  <c r="BA73" i="16"/>
  <c r="BB73" i="16"/>
  <c r="AZ74" i="16"/>
  <c r="BA74" i="16"/>
  <c r="BB74" i="16"/>
  <c r="AZ75" i="16"/>
  <c r="BA75" i="16"/>
  <c r="BB75" i="16"/>
  <c r="AZ76" i="16"/>
  <c r="BA76" i="16"/>
  <c r="BB76" i="16"/>
  <c r="AZ77" i="16"/>
  <c r="BA77" i="16"/>
  <c r="BB77" i="16"/>
  <c r="AZ78" i="16"/>
  <c r="BA78" i="16"/>
  <c r="BB78" i="16"/>
  <c r="AZ79" i="16"/>
  <c r="BA79" i="16"/>
  <c r="BB79" i="16"/>
  <c r="AZ80" i="16"/>
  <c r="BA80" i="16"/>
  <c r="BB80" i="16"/>
  <c r="AZ81" i="16"/>
  <c r="BA81" i="16"/>
  <c r="BB81" i="16"/>
  <c r="AZ82" i="16"/>
  <c r="BA82" i="16"/>
  <c r="BB82" i="16"/>
  <c r="AZ83" i="16"/>
  <c r="BA83" i="16"/>
  <c r="BB83" i="16"/>
  <c r="AZ84" i="16"/>
  <c r="BA84" i="16"/>
  <c r="BB84" i="16"/>
  <c r="AZ85" i="16"/>
  <c r="BA85" i="16"/>
  <c r="BB85" i="16"/>
  <c r="AZ86" i="16"/>
  <c r="BA86" i="16"/>
  <c r="BB86" i="16"/>
  <c r="AZ87" i="16"/>
  <c r="BA87" i="16"/>
  <c r="BB87" i="16"/>
  <c r="AZ88" i="16"/>
  <c r="BA88" i="16"/>
  <c r="BB88" i="16"/>
  <c r="AZ89" i="16"/>
  <c r="BA89" i="16"/>
  <c r="BB89" i="16"/>
  <c r="AZ90" i="16"/>
  <c r="BA90" i="16"/>
  <c r="BB90" i="16"/>
  <c r="BA61" i="16"/>
  <c r="BB61" i="16"/>
  <c r="AZ61" i="16"/>
  <c r="AT99" i="16"/>
  <c r="AT100" i="16"/>
  <c r="AT101" i="16"/>
  <c r="AT102" i="16"/>
  <c r="AT103" i="16"/>
  <c r="AT104" i="16"/>
  <c r="AT105" i="16"/>
  <c r="AT106" i="16"/>
  <c r="AT107" i="16"/>
  <c r="AT108" i="16"/>
  <c r="AT109" i="16"/>
  <c r="AT110" i="16"/>
  <c r="AT111" i="16"/>
  <c r="AT112" i="16"/>
  <c r="AT113" i="16"/>
  <c r="AT114" i="16"/>
  <c r="AT115" i="16"/>
  <c r="AT116" i="16"/>
  <c r="AT117" i="16"/>
  <c r="AT118" i="16"/>
  <c r="AT119" i="16"/>
  <c r="AT120" i="16"/>
  <c r="AT121" i="16"/>
  <c r="AT122" i="16"/>
  <c r="AT123" i="16"/>
  <c r="AT124" i="16"/>
  <c r="AT125" i="16"/>
  <c r="AT126" i="16"/>
  <c r="AT127" i="16"/>
  <c r="AT98" i="16"/>
  <c r="AT62" i="16"/>
  <c r="AT63" i="16"/>
  <c r="AT64" i="16"/>
  <c r="AT65" i="16"/>
  <c r="AT66" i="16"/>
  <c r="AT67" i="16"/>
  <c r="AT68" i="16"/>
  <c r="AT69" i="16"/>
  <c r="AT70" i="16"/>
  <c r="AT71" i="16"/>
  <c r="AT72" i="16"/>
  <c r="AT73" i="16"/>
  <c r="AT74" i="16"/>
  <c r="AT75" i="16"/>
  <c r="AT76" i="16"/>
  <c r="AT77" i="16"/>
  <c r="AT78" i="16"/>
  <c r="AT79" i="16"/>
  <c r="AT80" i="16"/>
  <c r="AT81" i="16"/>
  <c r="AT82" i="16"/>
  <c r="AT83" i="16"/>
  <c r="AT84" i="16"/>
  <c r="AT85" i="16"/>
  <c r="AT86" i="16"/>
  <c r="AT87" i="16"/>
  <c r="AT88" i="16"/>
  <c r="AT89" i="16"/>
  <c r="AT90" i="16"/>
  <c r="AT61" i="16"/>
  <c r="S127" i="16"/>
  <c r="T127" i="16"/>
  <c r="U127" i="16"/>
  <c r="V127" i="16"/>
  <c r="W127" i="16"/>
  <c r="X127" i="16"/>
  <c r="Y127" i="16"/>
  <c r="S99" i="16"/>
  <c r="T99" i="16"/>
  <c r="U99" i="16"/>
  <c r="V99" i="16"/>
  <c r="W99" i="16"/>
  <c r="X99" i="16"/>
  <c r="Y99" i="16"/>
  <c r="S100" i="16"/>
  <c r="T100" i="16"/>
  <c r="U100" i="16"/>
  <c r="V100" i="16"/>
  <c r="W100" i="16"/>
  <c r="X100" i="16"/>
  <c r="Y100" i="16"/>
  <c r="S101" i="16"/>
  <c r="T101" i="16"/>
  <c r="U101" i="16"/>
  <c r="V101" i="16"/>
  <c r="W101" i="16"/>
  <c r="X101" i="16"/>
  <c r="Y101" i="16"/>
  <c r="S102" i="16"/>
  <c r="T102" i="16"/>
  <c r="U102" i="16"/>
  <c r="V102" i="16"/>
  <c r="W102" i="16"/>
  <c r="X102" i="16"/>
  <c r="Y102" i="16"/>
  <c r="S103" i="16"/>
  <c r="T103" i="16"/>
  <c r="U103" i="16"/>
  <c r="V103" i="16"/>
  <c r="W103" i="16"/>
  <c r="X103" i="16"/>
  <c r="Y103" i="16"/>
  <c r="S104" i="16"/>
  <c r="T104" i="16"/>
  <c r="U104" i="16"/>
  <c r="V104" i="16"/>
  <c r="W104" i="16"/>
  <c r="X104" i="16"/>
  <c r="Y104" i="16"/>
  <c r="S105" i="16"/>
  <c r="T105" i="16"/>
  <c r="U105" i="16"/>
  <c r="V105" i="16"/>
  <c r="W105" i="16"/>
  <c r="X105" i="16"/>
  <c r="Y105" i="16"/>
  <c r="S106" i="16"/>
  <c r="T106" i="16"/>
  <c r="U106" i="16"/>
  <c r="V106" i="16"/>
  <c r="W106" i="16"/>
  <c r="X106" i="16"/>
  <c r="Y106" i="16"/>
  <c r="S107" i="16"/>
  <c r="T107" i="16"/>
  <c r="U107" i="16"/>
  <c r="V107" i="16"/>
  <c r="W107" i="16"/>
  <c r="X107" i="16"/>
  <c r="Y107" i="16"/>
  <c r="S108" i="16"/>
  <c r="T108" i="16"/>
  <c r="U108" i="16"/>
  <c r="V108" i="16"/>
  <c r="W108" i="16"/>
  <c r="X108" i="16"/>
  <c r="Y108" i="16"/>
  <c r="S109" i="16"/>
  <c r="T109" i="16"/>
  <c r="U109" i="16"/>
  <c r="V109" i="16"/>
  <c r="W109" i="16"/>
  <c r="X109" i="16"/>
  <c r="Y109" i="16"/>
  <c r="S110" i="16"/>
  <c r="T110" i="16"/>
  <c r="U110" i="16"/>
  <c r="V110" i="16"/>
  <c r="W110" i="16"/>
  <c r="X110" i="16"/>
  <c r="Y110" i="16"/>
  <c r="S111" i="16"/>
  <c r="T111" i="16"/>
  <c r="U111" i="16"/>
  <c r="V111" i="16"/>
  <c r="W111" i="16"/>
  <c r="X111" i="16"/>
  <c r="Y111" i="16"/>
  <c r="S112" i="16"/>
  <c r="T112" i="16"/>
  <c r="U112" i="16"/>
  <c r="V112" i="16"/>
  <c r="W112" i="16"/>
  <c r="X112" i="16"/>
  <c r="Y112" i="16"/>
  <c r="S113" i="16"/>
  <c r="T113" i="16"/>
  <c r="U113" i="16"/>
  <c r="V113" i="16"/>
  <c r="W113" i="16"/>
  <c r="X113" i="16"/>
  <c r="Y113" i="16"/>
  <c r="S114" i="16"/>
  <c r="T114" i="16"/>
  <c r="U114" i="16"/>
  <c r="V114" i="16"/>
  <c r="W114" i="16"/>
  <c r="X114" i="16"/>
  <c r="Y114" i="16"/>
  <c r="S115" i="16"/>
  <c r="T115" i="16"/>
  <c r="U115" i="16"/>
  <c r="V115" i="16"/>
  <c r="W115" i="16"/>
  <c r="X115" i="16"/>
  <c r="Y115" i="16"/>
  <c r="S116" i="16"/>
  <c r="T116" i="16"/>
  <c r="U116" i="16"/>
  <c r="V116" i="16"/>
  <c r="W116" i="16"/>
  <c r="X116" i="16"/>
  <c r="Y116" i="16"/>
  <c r="S117" i="16"/>
  <c r="T117" i="16"/>
  <c r="U117" i="16"/>
  <c r="V117" i="16"/>
  <c r="W117" i="16"/>
  <c r="X117" i="16"/>
  <c r="Y117" i="16"/>
  <c r="S118" i="16"/>
  <c r="T118" i="16"/>
  <c r="U118" i="16"/>
  <c r="V118" i="16"/>
  <c r="W118" i="16"/>
  <c r="X118" i="16"/>
  <c r="Y118" i="16"/>
  <c r="S119" i="16"/>
  <c r="T119" i="16"/>
  <c r="U119" i="16"/>
  <c r="V119" i="16"/>
  <c r="W119" i="16"/>
  <c r="X119" i="16"/>
  <c r="Y119" i="16"/>
  <c r="S120" i="16"/>
  <c r="T120" i="16"/>
  <c r="U120" i="16"/>
  <c r="V120" i="16"/>
  <c r="W120" i="16"/>
  <c r="X120" i="16"/>
  <c r="Y120" i="16"/>
  <c r="S121" i="16"/>
  <c r="T121" i="16"/>
  <c r="U121" i="16"/>
  <c r="V121" i="16"/>
  <c r="W121" i="16"/>
  <c r="X121" i="16"/>
  <c r="Y121" i="16"/>
  <c r="S122" i="16"/>
  <c r="T122" i="16"/>
  <c r="U122" i="16"/>
  <c r="V122" i="16"/>
  <c r="W122" i="16"/>
  <c r="X122" i="16"/>
  <c r="Y122" i="16"/>
  <c r="S123" i="16"/>
  <c r="T123" i="16"/>
  <c r="U123" i="16"/>
  <c r="V123" i="16"/>
  <c r="W123" i="16"/>
  <c r="X123" i="16"/>
  <c r="Y123" i="16"/>
  <c r="S124" i="16"/>
  <c r="T124" i="16"/>
  <c r="U124" i="16"/>
  <c r="V124" i="16"/>
  <c r="W124" i="16"/>
  <c r="X124" i="16"/>
  <c r="Y124" i="16"/>
  <c r="S125" i="16"/>
  <c r="T125" i="16"/>
  <c r="U125" i="16"/>
  <c r="V125" i="16"/>
  <c r="W125" i="16"/>
  <c r="X125" i="16"/>
  <c r="Y125" i="16"/>
  <c r="S126" i="16"/>
  <c r="T126" i="16"/>
  <c r="U126" i="16"/>
  <c r="V126" i="16"/>
  <c r="W126" i="16"/>
  <c r="X126" i="16"/>
  <c r="Y126" i="16"/>
  <c r="T98" i="16"/>
  <c r="U98" i="16"/>
  <c r="V98" i="16"/>
  <c r="W98" i="16"/>
  <c r="X98" i="16"/>
  <c r="Y98" i="16"/>
  <c r="S98" i="16"/>
  <c r="S62" i="16"/>
  <c r="T62" i="16"/>
  <c r="U62" i="16"/>
  <c r="V62" i="16"/>
  <c r="W62" i="16"/>
  <c r="X62" i="16"/>
  <c r="Y62" i="16"/>
  <c r="S63" i="16"/>
  <c r="T63" i="16"/>
  <c r="U63" i="16"/>
  <c r="V63" i="16"/>
  <c r="W63" i="16"/>
  <c r="X63" i="16"/>
  <c r="Y63" i="16"/>
  <c r="S64" i="16"/>
  <c r="T64" i="16"/>
  <c r="U64" i="16"/>
  <c r="V64" i="16"/>
  <c r="W64" i="16"/>
  <c r="X64" i="16"/>
  <c r="Y64" i="16"/>
  <c r="S65" i="16"/>
  <c r="T65" i="16"/>
  <c r="U65" i="16"/>
  <c r="V65" i="16"/>
  <c r="W65" i="16"/>
  <c r="X65" i="16"/>
  <c r="Y65" i="16"/>
  <c r="S66" i="16"/>
  <c r="T66" i="16"/>
  <c r="U66" i="16"/>
  <c r="V66" i="16"/>
  <c r="W66" i="16"/>
  <c r="X66" i="16"/>
  <c r="Y66" i="16"/>
  <c r="S67" i="16"/>
  <c r="T67" i="16"/>
  <c r="U67" i="16"/>
  <c r="V67" i="16"/>
  <c r="W67" i="16"/>
  <c r="X67" i="16"/>
  <c r="Y67" i="16"/>
  <c r="S68" i="16"/>
  <c r="T68" i="16"/>
  <c r="U68" i="16"/>
  <c r="V68" i="16"/>
  <c r="W68" i="16"/>
  <c r="X68" i="16"/>
  <c r="Y68" i="16"/>
  <c r="S69" i="16"/>
  <c r="T69" i="16"/>
  <c r="U69" i="16"/>
  <c r="V69" i="16"/>
  <c r="W69" i="16"/>
  <c r="X69" i="16"/>
  <c r="Y69" i="16"/>
  <c r="S70" i="16"/>
  <c r="T70" i="16"/>
  <c r="U70" i="16"/>
  <c r="V70" i="16"/>
  <c r="W70" i="16"/>
  <c r="X70" i="16"/>
  <c r="Y70" i="16"/>
  <c r="S71" i="16"/>
  <c r="T71" i="16"/>
  <c r="U71" i="16"/>
  <c r="V71" i="16"/>
  <c r="W71" i="16"/>
  <c r="X71" i="16"/>
  <c r="Y71" i="16"/>
  <c r="S72" i="16"/>
  <c r="T72" i="16"/>
  <c r="U72" i="16"/>
  <c r="V72" i="16"/>
  <c r="W72" i="16"/>
  <c r="X72" i="16"/>
  <c r="Y72" i="16"/>
  <c r="S73" i="16"/>
  <c r="T73" i="16"/>
  <c r="U73" i="16"/>
  <c r="V73" i="16"/>
  <c r="W73" i="16"/>
  <c r="X73" i="16"/>
  <c r="Y73" i="16"/>
  <c r="S74" i="16"/>
  <c r="T74" i="16"/>
  <c r="U74" i="16"/>
  <c r="V74" i="16"/>
  <c r="W74" i="16"/>
  <c r="X74" i="16"/>
  <c r="Y74" i="16"/>
  <c r="S75" i="16"/>
  <c r="T75" i="16"/>
  <c r="U75" i="16"/>
  <c r="V75" i="16"/>
  <c r="W75" i="16"/>
  <c r="X75" i="16"/>
  <c r="Y75" i="16"/>
  <c r="S76" i="16"/>
  <c r="T76" i="16"/>
  <c r="U76" i="16"/>
  <c r="V76" i="16"/>
  <c r="W76" i="16"/>
  <c r="X76" i="16"/>
  <c r="Y76" i="16"/>
  <c r="S77" i="16"/>
  <c r="T77" i="16"/>
  <c r="U77" i="16"/>
  <c r="V77" i="16"/>
  <c r="W77" i="16"/>
  <c r="X77" i="16"/>
  <c r="Y77" i="16"/>
  <c r="S78" i="16"/>
  <c r="T78" i="16"/>
  <c r="U78" i="16"/>
  <c r="V78" i="16"/>
  <c r="W78" i="16"/>
  <c r="X78" i="16"/>
  <c r="Y78" i="16"/>
  <c r="S79" i="16"/>
  <c r="T79" i="16"/>
  <c r="U79" i="16"/>
  <c r="V79" i="16"/>
  <c r="W79" i="16"/>
  <c r="X79" i="16"/>
  <c r="Y79" i="16"/>
  <c r="S80" i="16"/>
  <c r="T80" i="16"/>
  <c r="U80" i="16"/>
  <c r="V80" i="16"/>
  <c r="W80" i="16"/>
  <c r="X80" i="16"/>
  <c r="Y80" i="16"/>
  <c r="S81" i="16"/>
  <c r="T81" i="16"/>
  <c r="U81" i="16"/>
  <c r="V81" i="16"/>
  <c r="W81" i="16"/>
  <c r="X81" i="16"/>
  <c r="Y81" i="16"/>
  <c r="S82" i="16"/>
  <c r="T82" i="16"/>
  <c r="U82" i="16"/>
  <c r="V82" i="16"/>
  <c r="W82" i="16"/>
  <c r="X82" i="16"/>
  <c r="Y82" i="16"/>
  <c r="S83" i="16"/>
  <c r="T83" i="16"/>
  <c r="U83" i="16"/>
  <c r="V83" i="16"/>
  <c r="W83" i="16"/>
  <c r="X83" i="16"/>
  <c r="Y83" i="16"/>
  <c r="S84" i="16"/>
  <c r="T84" i="16"/>
  <c r="U84" i="16"/>
  <c r="V84" i="16"/>
  <c r="W84" i="16"/>
  <c r="X84" i="16"/>
  <c r="Y84" i="16"/>
  <c r="S85" i="16"/>
  <c r="T85" i="16"/>
  <c r="U85" i="16"/>
  <c r="V85" i="16"/>
  <c r="W85" i="16"/>
  <c r="X85" i="16"/>
  <c r="Y85" i="16"/>
  <c r="S86" i="16"/>
  <c r="T86" i="16"/>
  <c r="U86" i="16"/>
  <c r="V86" i="16"/>
  <c r="W86" i="16"/>
  <c r="X86" i="16"/>
  <c r="Y86" i="16"/>
  <c r="S87" i="16"/>
  <c r="T87" i="16"/>
  <c r="U87" i="16"/>
  <c r="V87" i="16"/>
  <c r="W87" i="16"/>
  <c r="X87" i="16"/>
  <c r="Y87" i="16"/>
  <c r="S88" i="16"/>
  <c r="T88" i="16"/>
  <c r="U88" i="16"/>
  <c r="V88" i="16"/>
  <c r="W88" i="16"/>
  <c r="X88" i="16"/>
  <c r="Y88" i="16"/>
  <c r="S89" i="16"/>
  <c r="T89" i="16"/>
  <c r="U89" i="16"/>
  <c r="V89" i="16"/>
  <c r="W89" i="16"/>
  <c r="X89" i="16"/>
  <c r="Y89" i="16"/>
  <c r="S90" i="16"/>
  <c r="T90" i="16"/>
  <c r="U90" i="16"/>
  <c r="V90" i="16"/>
  <c r="W90" i="16"/>
  <c r="X90" i="16"/>
  <c r="Y90" i="16"/>
  <c r="T61" i="16"/>
  <c r="U61" i="16"/>
  <c r="V61" i="16"/>
  <c r="W61" i="16"/>
  <c r="X61" i="16"/>
  <c r="Y61" i="16"/>
  <c r="S61" i="16"/>
  <c r="AS99" i="16"/>
  <c r="AS100" i="16"/>
  <c r="AS101" i="16"/>
  <c r="AS102" i="16"/>
  <c r="AS103" i="16"/>
  <c r="AS104" i="16"/>
  <c r="AS105" i="16"/>
  <c r="AS106" i="16"/>
  <c r="AS107" i="16"/>
  <c r="AS108" i="16"/>
  <c r="AS109" i="16"/>
  <c r="AS110" i="16"/>
  <c r="AS111" i="16"/>
  <c r="AS112" i="16"/>
  <c r="AS113" i="16"/>
  <c r="AS114" i="16"/>
  <c r="AS115" i="16"/>
  <c r="AS116" i="16"/>
  <c r="AS117" i="16"/>
  <c r="AS118" i="16"/>
  <c r="AS119" i="16"/>
  <c r="AS120" i="16"/>
  <c r="AS121" i="16"/>
  <c r="AS122" i="16"/>
  <c r="AS123" i="16"/>
  <c r="AS124" i="16"/>
  <c r="AS125" i="16"/>
  <c r="AS126" i="16"/>
  <c r="AS127" i="16"/>
  <c r="AS98" i="16"/>
  <c r="AS62" i="16"/>
  <c r="AS63" i="16"/>
  <c r="AS64" i="16"/>
  <c r="AS65" i="16"/>
  <c r="AS66" i="16"/>
  <c r="AS67" i="16"/>
  <c r="AS68" i="16"/>
  <c r="AS69" i="16"/>
  <c r="AS70" i="16"/>
  <c r="AS71" i="16"/>
  <c r="AS72" i="16"/>
  <c r="AS73" i="16"/>
  <c r="AS74" i="16"/>
  <c r="AS75" i="16"/>
  <c r="AS76" i="16"/>
  <c r="AS77" i="16"/>
  <c r="AS78" i="16"/>
  <c r="AS79" i="16"/>
  <c r="AS80" i="16"/>
  <c r="AS81" i="16"/>
  <c r="AS82" i="16"/>
  <c r="AS83" i="16"/>
  <c r="AS84" i="16"/>
  <c r="AS85" i="16"/>
  <c r="AS86" i="16"/>
  <c r="AS87" i="16"/>
  <c r="AS88" i="16"/>
  <c r="AS89" i="16"/>
  <c r="AS90" i="16"/>
  <c r="AS61" i="16"/>
  <c r="BO99" i="16"/>
  <c r="BP99" i="16"/>
  <c r="BQ99" i="16"/>
  <c r="BR99" i="16"/>
  <c r="BO100" i="16"/>
  <c r="BP100" i="16"/>
  <c r="BQ100" i="16"/>
  <c r="BR100" i="16"/>
  <c r="BO101" i="16"/>
  <c r="BP101" i="16"/>
  <c r="BQ101" i="16"/>
  <c r="BR101" i="16"/>
  <c r="BO102" i="16"/>
  <c r="BP102" i="16"/>
  <c r="BQ102" i="16"/>
  <c r="BR102" i="16"/>
  <c r="BO103" i="16"/>
  <c r="BP103" i="16"/>
  <c r="BQ103" i="16"/>
  <c r="BR103" i="16"/>
  <c r="BO104" i="16"/>
  <c r="BP104" i="16"/>
  <c r="BQ104" i="16"/>
  <c r="BR104" i="16"/>
  <c r="BO105" i="16"/>
  <c r="BP105" i="16"/>
  <c r="BQ105" i="16"/>
  <c r="BR105" i="16"/>
  <c r="BO106" i="16"/>
  <c r="BP106" i="16"/>
  <c r="BQ106" i="16"/>
  <c r="BR106" i="16"/>
  <c r="BO107" i="16"/>
  <c r="BP107" i="16"/>
  <c r="BQ107" i="16"/>
  <c r="BR107" i="16"/>
  <c r="BO108" i="16"/>
  <c r="BP108" i="16"/>
  <c r="BQ108" i="16"/>
  <c r="BR108" i="16"/>
  <c r="BO109" i="16"/>
  <c r="BP109" i="16"/>
  <c r="BQ109" i="16"/>
  <c r="BR109" i="16"/>
  <c r="BO110" i="16"/>
  <c r="BP110" i="16"/>
  <c r="BQ110" i="16"/>
  <c r="BR110" i="16"/>
  <c r="BO111" i="16"/>
  <c r="BP111" i="16"/>
  <c r="BQ111" i="16"/>
  <c r="BR111" i="16"/>
  <c r="BO112" i="16"/>
  <c r="BP112" i="16"/>
  <c r="BQ112" i="16"/>
  <c r="BR112" i="16"/>
  <c r="BO113" i="16"/>
  <c r="BP113" i="16"/>
  <c r="BQ113" i="16"/>
  <c r="BR113" i="16"/>
  <c r="BO114" i="16"/>
  <c r="BP114" i="16"/>
  <c r="BQ114" i="16"/>
  <c r="BR114" i="16"/>
  <c r="BO115" i="16"/>
  <c r="BP115" i="16"/>
  <c r="BQ115" i="16"/>
  <c r="BR115" i="16"/>
  <c r="BO116" i="16"/>
  <c r="BP116" i="16"/>
  <c r="BQ116" i="16"/>
  <c r="BR116" i="16"/>
  <c r="BO117" i="16"/>
  <c r="BP117" i="16"/>
  <c r="BQ117" i="16"/>
  <c r="BR117" i="16"/>
  <c r="BO118" i="16"/>
  <c r="BP118" i="16"/>
  <c r="BQ118" i="16"/>
  <c r="BR118" i="16"/>
  <c r="BO119" i="16"/>
  <c r="BP119" i="16"/>
  <c r="BQ119" i="16"/>
  <c r="BR119" i="16"/>
  <c r="BO120" i="16"/>
  <c r="BP120" i="16"/>
  <c r="BQ120" i="16"/>
  <c r="BR120" i="16"/>
  <c r="BO121" i="16"/>
  <c r="BP121" i="16"/>
  <c r="BQ121" i="16"/>
  <c r="BR121" i="16"/>
  <c r="BO122" i="16"/>
  <c r="BP122" i="16"/>
  <c r="BQ122" i="16"/>
  <c r="BR122" i="16"/>
  <c r="BO123" i="16"/>
  <c r="BP123" i="16"/>
  <c r="BQ123" i="16"/>
  <c r="BR123" i="16"/>
  <c r="BO124" i="16"/>
  <c r="BP124" i="16"/>
  <c r="BQ124" i="16"/>
  <c r="BR124" i="16"/>
  <c r="BO125" i="16"/>
  <c r="BP125" i="16"/>
  <c r="BQ125" i="16"/>
  <c r="BR125" i="16"/>
  <c r="BO126" i="16"/>
  <c r="BP126" i="16"/>
  <c r="BQ126" i="16"/>
  <c r="BR126" i="16"/>
  <c r="BO127" i="16"/>
  <c r="BP127" i="16"/>
  <c r="BQ127" i="16"/>
  <c r="BR127" i="16"/>
  <c r="BP98" i="16"/>
  <c r="BQ98" i="16"/>
  <c r="BR98" i="16"/>
  <c r="BO98" i="16"/>
  <c r="BO62" i="16"/>
  <c r="BP62" i="16"/>
  <c r="BQ62" i="16"/>
  <c r="BR62" i="16"/>
  <c r="BO63" i="16"/>
  <c r="BP63" i="16"/>
  <c r="BQ63" i="16"/>
  <c r="BR63" i="16"/>
  <c r="BO64" i="16"/>
  <c r="BP64" i="16"/>
  <c r="BQ64" i="16"/>
  <c r="BR64" i="16"/>
  <c r="BO65" i="16"/>
  <c r="BP65" i="16"/>
  <c r="BQ65" i="16"/>
  <c r="BR65" i="16"/>
  <c r="BO66" i="16"/>
  <c r="BP66" i="16"/>
  <c r="BQ66" i="16"/>
  <c r="BR66" i="16"/>
  <c r="BO67" i="16"/>
  <c r="BP67" i="16"/>
  <c r="BQ67" i="16"/>
  <c r="BR67" i="16"/>
  <c r="BO68" i="16"/>
  <c r="BP68" i="16"/>
  <c r="BQ68" i="16"/>
  <c r="BR68" i="16"/>
  <c r="BO69" i="16"/>
  <c r="BP69" i="16"/>
  <c r="BQ69" i="16"/>
  <c r="BR69" i="16"/>
  <c r="BO70" i="16"/>
  <c r="BP70" i="16"/>
  <c r="BQ70" i="16"/>
  <c r="BR70" i="16"/>
  <c r="BO71" i="16"/>
  <c r="BP71" i="16"/>
  <c r="BQ71" i="16"/>
  <c r="BR71" i="16"/>
  <c r="BO72" i="16"/>
  <c r="BP72" i="16"/>
  <c r="BQ72" i="16"/>
  <c r="BR72" i="16"/>
  <c r="BO73" i="16"/>
  <c r="BP73" i="16"/>
  <c r="BQ73" i="16"/>
  <c r="BR73" i="16"/>
  <c r="BO74" i="16"/>
  <c r="BP74" i="16"/>
  <c r="BQ74" i="16"/>
  <c r="BR74" i="16"/>
  <c r="BO75" i="16"/>
  <c r="BP75" i="16"/>
  <c r="BQ75" i="16"/>
  <c r="BR75" i="16"/>
  <c r="BO76" i="16"/>
  <c r="BP76" i="16"/>
  <c r="BQ76" i="16"/>
  <c r="BR76" i="16"/>
  <c r="BO77" i="16"/>
  <c r="BP77" i="16"/>
  <c r="BQ77" i="16"/>
  <c r="BR77" i="16"/>
  <c r="BO78" i="16"/>
  <c r="BP78" i="16"/>
  <c r="BQ78" i="16"/>
  <c r="BR78" i="16"/>
  <c r="BO79" i="16"/>
  <c r="BP79" i="16"/>
  <c r="BQ79" i="16"/>
  <c r="BR79" i="16"/>
  <c r="BO80" i="16"/>
  <c r="BP80" i="16"/>
  <c r="BQ80" i="16"/>
  <c r="BR80" i="16"/>
  <c r="BO81" i="16"/>
  <c r="BP81" i="16"/>
  <c r="BQ81" i="16"/>
  <c r="BR81" i="16"/>
  <c r="BO82" i="16"/>
  <c r="BP82" i="16"/>
  <c r="BQ82" i="16"/>
  <c r="BR82" i="16"/>
  <c r="BO83" i="16"/>
  <c r="BP83" i="16"/>
  <c r="BQ83" i="16"/>
  <c r="BR83" i="16"/>
  <c r="BO84" i="16"/>
  <c r="BP84" i="16"/>
  <c r="BQ84" i="16"/>
  <c r="BR84" i="16"/>
  <c r="BO85" i="16"/>
  <c r="BP85" i="16"/>
  <c r="BQ85" i="16"/>
  <c r="BR85" i="16"/>
  <c r="BO86" i="16"/>
  <c r="BP86" i="16"/>
  <c r="BQ86" i="16"/>
  <c r="BR86" i="16"/>
  <c r="BO87" i="16"/>
  <c r="BP87" i="16"/>
  <c r="BQ87" i="16"/>
  <c r="BR87" i="16"/>
  <c r="BO88" i="16"/>
  <c r="BP88" i="16"/>
  <c r="BQ88" i="16"/>
  <c r="BR88" i="16"/>
  <c r="BO89" i="16"/>
  <c r="BP89" i="16"/>
  <c r="BQ89" i="16"/>
  <c r="BR89" i="16"/>
  <c r="BO90" i="16"/>
  <c r="BP90" i="16"/>
  <c r="BQ90" i="16"/>
  <c r="BR90" i="16"/>
  <c r="BP61" i="16"/>
  <c r="BQ61" i="16"/>
  <c r="BR61" i="16"/>
  <c r="BO61" i="16"/>
  <c r="AP99" i="16"/>
  <c r="AQ99" i="16"/>
  <c r="AR99" i="16"/>
  <c r="AP100" i="16"/>
  <c r="AQ100" i="16"/>
  <c r="AR100" i="16"/>
  <c r="AP101" i="16"/>
  <c r="AQ101" i="16"/>
  <c r="AR101" i="16"/>
  <c r="AP102" i="16"/>
  <c r="AQ102" i="16"/>
  <c r="AR102" i="16"/>
  <c r="AP103" i="16"/>
  <c r="AQ103" i="16"/>
  <c r="AR103" i="16"/>
  <c r="AP104" i="16"/>
  <c r="AQ104" i="16"/>
  <c r="AR104" i="16"/>
  <c r="AP105" i="16"/>
  <c r="AQ105" i="16"/>
  <c r="AR105" i="16"/>
  <c r="AP106" i="16"/>
  <c r="AQ106" i="16"/>
  <c r="AR106" i="16"/>
  <c r="AP107" i="16"/>
  <c r="AQ107" i="16"/>
  <c r="AR107" i="16"/>
  <c r="AP108" i="16"/>
  <c r="AQ108" i="16"/>
  <c r="AR108" i="16"/>
  <c r="AP109" i="16"/>
  <c r="AQ109" i="16"/>
  <c r="AR109" i="16"/>
  <c r="AP110" i="16"/>
  <c r="AQ110" i="16"/>
  <c r="AR110" i="16"/>
  <c r="AP111" i="16"/>
  <c r="AQ111" i="16"/>
  <c r="AR111" i="16"/>
  <c r="AP112" i="16"/>
  <c r="AQ112" i="16"/>
  <c r="AR112" i="16"/>
  <c r="AP113" i="16"/>
  <c r="AQ113" i="16"/>
  <c r="AR113" i="16"/>
  <c r="AP114" i="16"/>
  <c r="AQ114" i="16"/>
  <c r="AR114" i="16"/>
  <c r="AP115" i="16"/>
  <c r="AQ115" i="16"/>
  <c r="AR115" i="16"/>
  <c r="AP116" i="16"/>
  <c r="AQ116" i="16"/>
  <c r="AR116" i="16"/>
  <c r="AP117" i="16"/>
  <c r="AQ117" i="16"/>
  <c r="AR117" i="16"/>
  <c r="AP118" i="16"/>
  <c r="AQ118" i="16"/>
  <c r="AR118" i="16"/>
  <c r="AP119" i="16"/>
  <c r="AQ119" i="16"/>
  <c r="AR119" i="16"/>
  <c r="AP120" i="16"/>
  <c r="AQ120" i="16"/>
  <c r="AR120" i="16"/>
  <c r="AP121" i="16"/>
  <c r="AQ121" i="16"/>
  <c r="AR121" i="16"/>
  <c r="AP122" i="16"/>
  <c r="AQ122" i="16"/>
  <c r="AR122" i="16"/>
  <c r="AP123" i="16"/>
  <c r="AQ123" i="16"/>
  <c r="AR123" i="16"/>
  <c r="AP124" i="16"/>
  <c r="AQ124" i="16"/>
  <c r="AR124" i="16"/>
  <c r="AP125" i="16"/>
  <c r="AQ125" i="16"/>
  <c r="AR125" i="16"/>
  <c r="AP126" i="16"/>
  <c r="AQ126" i="16"/>
  <c r="AR126" i="16"/>
  <c r="AP127" i="16"/>
  <c r="AQ127" i="16"/>
  <c r="AR127" i="16"/>
  <c r="AQ98" i="16"/>
  <c r="AR98" i="16"/>
  <c r="AP98" i="16"/>
  <c r="AP62" i="16"/>
  <c r="AQ62" i="16"/>
  <c r="AR62" i="16"/>
  <c r="AP63" i="16"/>
  <c r="AQ63" i="16"/>
  <c r="AR63" i="16"/>
  <c r="AP64" i="16"/>
  <c r="AQ64" i="16"/>
  <c r="AR64" i="16"/>
  <c r="AP65" i="16"/>
  <c r="AQ65" i="16"/>
  <c r="AR65" i="16"/>
  <c r="AP66" i="16"/>
  <c r="AQ66" i="16"/>
  <c r="AR66" i="16"/>
  <c r="AP67" i="16"/>
  <c r="AQ67" i="16"/>
  <c r="AR67" i="16"/>
  <c r="AP68" i="16"/>
  <c r="AQ68" i="16"/>
  <c r="AR68" i="16"/>
  <c r="AP69" i="16"/>
  <c r="AQ69" i="16"/>
  <c r="AR69" i="16"/>
  <c r="AP70" i="16"/>
  <c r="AQ70" i="16"/>
  <c r="AR70" i="16"/>
  <c r="AP71" i="16"/>
  <c r="AQ71" i="16"/>
  <c r="AR71" i="16"/>
  <c r="AP72" i="16"/>
  <c r="AQ72" i="16"/>
  <c r="AR72" i="16"/>
  <c r="AP73" i="16"/>
  <c r="AQ73" i="16"/>
  <c r="AR73" i="16"/>
  <c r="AP74" i="16"/>
  <c r="AQ74" i="16"/>
  <c r="AR74" i="16"/>
  <c r="AP75" i="16"/>
  <c r="AQ75" i="16"/>
  <c r="AR75" i="16"/>
  <c r="AP76" i="16"/>
  <c r="AQ76" i="16"/>
  <c r="AR76" i="16"/>
  <c r="AP77" i="16"/>
  <c r="AQ77" i="16"/>
  <c r="AR77" i="16"/>
  <c r="AP78" i="16"/>
  <c r="AQ78" i="16"/>
  <c r="AR78" i="16"/>
  <c r="AP79" i="16"/>
  <c r="AQ79" i="16"/>
  <c r="AR79" i="16"/>
  <c r="AP80" i="16"/>
  <c r="AQ80" i="16"/>
  <c r="AR80" i="16"/>
  <c r="AP81" i="16"/>
  <c r="AQ81" i="16"/>
  <c r="AR81" i="16"/>
  <c r="AP82" i="16"/>
  <c r="AQ82" i="16"/>
  <c r="AR82" i="16"/>
  <c r="AP83" i="16"/>
  <c r="AQ83" i="16"/>
  <c r="AR83" i="16"/>
  <c r="AP84" i="16"/>
  <c r="AQ84" i="16"/>
  <c r="AR84" i="16"/>
  <c r="AP85" i="16"/>
  <c r="AQ85" i="16"/>
  <c r="AR85" i="16"/>
  <c r="AP86" i="16"/>
  <c r="AQ86" i="16"/>
  <c r="AR86" i="16"/>
  <c r="AP87" i="16"/>
  <c r="AQ87" i="16"/>
  <c r="AR87" i="16"/>
  <c r="AP88" i="16"/>
  <c r="AQ88" i="16"/>
  <c r="AR88" i="16"/>
  <c r="AP89" i="16"/>
  <c r="AQ89" i="16"/>
  <c r="AR89" i="16"/>
  <c r="AP90" i="16"/>
  <c r="AQ90" i="16"/>
  <c r="AR90" i="16"/>
  <c r="AQ61" i="16"/>
  <c r="AR61" i="16"/>
  <c r="AP61" i="16"/>
  <c r="BY99" i="16"/>
  <c r="BY100" i="16"/>
  <c r="BY101" i="16"/>
  <c r="BY102" i="16"/>
  <c r="BY103" i="16"/>
  <c r="BY104" i="16"/>
  <c r="BY105" i="16"/>
  <c r="BY106" i="16"/>
  <c r="BY107" i="16"/>
  <c r="BY108" i="16"/>
  <c r="BY109" i="16"/>
  <c r="BY110" i="16"/>
  <c r="BY111" i="16"/>
  <c r="BY112" i="16"/>
  <c r="BY113" i="16"/>
  <c r="BY114" i="16"/>
  <c r="BY115" i="16"/>
  <c r="BY116" i="16"/>
  <c r="BY117" i="16"/>
  <c r="BY118" i="16"/>
  <c r="BY119" i="16"/>
  <c r="BY120" i="16"/>
  <c r="BY121" i="16"/>
  <c r="BY122" i="16"/>
  <c r="BY123" i="16"/>
  <c r="BY124" i="16"/>
  <c r="BY125" i="16"/>
  <c r="BY126" i="16"/>
  <c r="BY127" i="16"/>
  <c r="BY98" i="16"/>
  <c r="BY62" i="16"/>
  <c r="BY63" i="16"/>
  <c r="BY64" i="16"/>
  <c r="BY65" i="16"/>
  <c r="BY66" i="16"/>
  <c r="BY67" i="16"/>
  <c r="BY68" i="16"/>
  <c r="BY69" i="16"/>
  <c r="BY70" i="16"/>
  <c r="BY71" i="16"/>
  <c r="BY72" i="16"/>
  <c r="BY73" i="16"/>
  <c r="BY74" i="16"/>
  <c r="BY75" i="16"/>
  <c r="BY76" i="16"/>
  <c r="BY77" i="16"/>
  <c r="BY78" i="16"/>
  <c r="BY79" i="16"/>
  <c r="BY80" i="16"/>
  <c r="BY81" i="16"/>
  <c r="BY82" i="16"/>
  <c r="BY83" i="16"/>
  <c r="BY84" i="16"/>
  <c r="BY85" i="16"/>
  <c r="BY86" i="16"/>
  <c r="BY87" i="16"/>
  <c r="BY88" i="16"/>
  <c r="BY89" i="16"/>
  <c r="BY90" i="16"/>
  <c r="BY61" i="16"/>
  <c r="BJ99" i="16"/>
  <c r="BJ100" i="16"/>
  <c r="BJ101" i="16"/>
  <c r="BJ102" i="16"/>
  <c r="BJ103" i="16"/>
  <c r="BJ104" i="16"/>
  <c r="BJ105" i="16"/>
  <c r="BJ106" i="16"/>
  <c r="BJ107" i="16"/>
  <c r="BJ108" i="16"/>
  <c r="BJ109" i="16"/>
  <c r="BJ110" i="16"/>
  <c r="BJ111" i="16"/>
  <c r="BJ112" i="16"/>
  <c r="BJ113" i="16"/>
  <c r="BJ114" i="16"/>
  <c r="BJ115" i="16"/>
  <c r="BJ116" i="16"/>
  <c r="BJ117" i="16"/>
  <c r="BJ118" i="16"/>
  <c r="BJ119" i="16"/>
  <c r="BJ120" i="16"/>
  <c r="BJ121" i="16"/>
  <c r="BJ122" i="16"/>
  <c r="BJ123" i="16"/>
  <c r="BJ124" i="16"/>
  <c r="BJ125" i="16"/>
  <c r="BJ126" i="16"/>
  <c r="BJ127" i="16"/>
  <c r="BJ98" i="16"/>
  <c r="BJ62" i="16"/>
  <c r="BJ63" i="16"/>
  <c r="BJ64" i="16"/>
  <c r="BJ65" i="16"/>
  <c r="BJ66" i="16"/>
  <c r="BJ67" i="16"/>
  <c r="BJ68" i="16"/>
  <c r="BJ69" i="16"/>
  <c r="BJ70" i="16"/>
  <c r="BJ71" i="16"/>
  <c r="BJ72" i="16"/>
  <c r="BJ73" i="16"/>
  <c r="BJ74" i="16"/>
  <c r="BJ75" i="16"/>
  <c r="BJ76" i="16"/>
  <c r="BJ77" i="16"/>
  <c r="BJ78" i="16"/>
  <c r="BJ79" i="16"/>
  <c r="BJ80" i="16"/>
  <c r="BJ81" i="16"/>
  <c r="BJ82" i="16"/>
  <c r="BJ83" i="16"/>
  <c r="BJ84" i="16"/>
  <c r="BJ85" i="16"/>
  <c r="BJ86" i="16"/>
  <c r="BJ87" i="16"/>
  <c r="BJ88" i="16"/>
  <c r="BJ89" i="16"/>
  <c r="BJ90" i="16"/>
  <c r="BJ61" i="16"/>
  <c r="AU99" i="16"/>
  <c r="AV99" i="16"/>
  <c r="AW99" i="16"/>
  <c r="AX99" i="16"/>
  <c r="AY99" i="16"/>
  <c r="AU100" i="16"/>
  <c r="AV100" i="16"/>
  <c r="AW100" i="16"/>
  <c r="AX100" i="16"/>
  <c r="AY100" i="16"/>
  <c r="AU101" i="16"/>
  <c r="AV101" i="16"/>
  <c r="AW101" i="16"/>
  <c r="AX101" i="16"/>
  <c r="AY101" i="16"/>
  <c r="AU102" i="16"/>
  <c r="AV102" i="16"/>
  <c r="AW102" i="16"/>
  <c r="AX102" i="16"/>
  <c r="AY102" i="16"/>
  <c r="AU103" i="16"/>
  <c r="AV103" i="16"/>
  <c r="AW103" i="16"/>
  <c r="AX103" i="16"/>
  <c r="AY103" i="16"/>
  <c r="AU104" i="16"/>
  <c r="AV104" i="16"/>
  <c r="AW104" i="16"/>
  <c r="AX104" i="16"/>
  <c r="AY104" i="16"/>
  <c r="AU105" i="16"/>
  <c r="AV105" i="16"/>
  <c r="AW105" i="16"/>
  <c r="AX105" i="16"/>
  <c r="AY105" i="16"/>
  <c r="AU106" i="16"/>
  <c r="AV106" i="16"/>
  <c r="AW106" i="16"/>
  <c r="AX106" i="16"/>
  <c r="AY106" i="16"/>
  <c r="AU107" i="16"/>
  <c r="AV107" i="16"/>
  <c r="AW107" i="16"/>
  <c r="AX107" i="16"/>
  <c r="AY107" i="16"/>
  <c r="AU108" i="16"/>
  <c r="AV108" i="16"/>
  <c r="AW108" i="16"/>
  <c r="AX108" i="16"/>
  <c r="AY108" i="16"/>
  <c r="AU109" i="16"/>
  <c r="AV109" i="16"/>
  <c r="AW109" i="16"/>
  <c r="AX109" i="16"/>
  <c r="AY109" i="16"/>
  <c r="AU110" i="16"/>
  <c r="AV110" i="16"/>
  <c r="AW110" i="16"/>
  <c r="AX110" i="16"/>
  <c r="AY110" i="16"/>
  <c r="AU111" i="16"/>
  <c r="AV111" i="16"/>
  <c r="AW111" i="16"/>
  <c r="AX111" i="16"/>
  <c r="AY111" i="16"/>
  <c r="AU112" i="16"/>
  <c r="AV112" i="16"/>
  <c r="AW112" i="16"/>
  <c r="AX112" i="16"/>
  <c r="AY112" i="16"/>
  <c r="AU113" i="16"/>
  <c r="AV113" i="16"/>
  <c r="AW113" i="16"/>
  <c r="AX113" i="16"/>
  <c r="AY113" i="16"/>
  <c r="AU114" i="16"/>
  <c r="AV114" i="16"/>
  <c r="AW114" i="16"/>
  <c r="AX114" i="16"/>
  <c r="AY114" i="16"/>
  <c r="AU115" i="16"/>
  <c r="AV115" i="16"/>
  <c r="AW115" i="16"/>
  <c r="AX115" i="16"/>
  <c r="AY115" i="16"/>
  <c r="AU116" i="16"/>
  <c r="AV116" i="16"/>
  <c r="AW116" i="16"/>
  <c r="AX116" i="16"/>
  <c r="AY116" i="16"/>
  <c r="AU117" i="16"/>
  <c r="AV117" i="16"/>
  <c r="AW117" i="16"/>
  <c r="AX117" i="16"/>
  <c r="AY117" i="16"/>
  <c r="AU118" i="16"/>
  <c r="AV118" i="16"/>
  <c r="AW118" i="16"/>
  <c r="AX118" i="16"/>
  <c r="AY118" i="16"/>
  <c r="AU119" i="16"/>
  <c r="AV119" i="16"/>
  <c r="AW119" i="16"/>
  <c r="AX119" i="16"/>
  <c r="AY119" i="16"/>
  <c r="AU120" i="16"/>
  <c r="AV120" i="16"/>
  <c r="AW120" i="16"/>
  <c r="AX120" i="16"/>
  <c r="AY120" i="16"/>
  <c r="AU121" i="16"/>
  <c r="AV121" i="16"/>
  <c r="AW121" i="16"/>
  <c r="AX121" i="16"/>
  <c r="AY121" i="16"/>
  <c r="AU122" i="16"/>
  <c r="AV122" i="16"/>
  <c r="AW122" i="16"/>
  <c r="AX122" i="16"/>
  <c r="AY122" i="16"/>
  <c r="AU123" i="16"/>
  <c r="AV123" i="16"/>
  <c r="AW123" i="16"/>
  <c r="AX123" i="16"/>
  <c r="AY123" i="16"/>
  <c r="AU124" i="16"/>
  <c r="AV124" i="16"/>
  <c r="AW124" i="16"/>
  <c r="AX124" i="16"/>
  <c r="AY124" i="16"/>
  <c r="AU125" i="16"/>
  <c r="AV125" i="16"/>
  <c r="AW125" i="16"/>
  <c r="AX125" i="16"/>
  <c r="AY125" i="16"/>
  <c r="AU126" i="16"/>
  <c r="AV126" i="16"/>
  <c r="AW126" i="16"/>
  <c r="AX126" i="16"/>
  <c r="AY126" i="16"/>
  <c r="AU127" i="16"/>
  <c r="AV127" i="16"/>
  <c r="AW127" i="16"/>
  <c r="AX127" i="16"/>
  <c r="AY127" i="16"/>
  <c r="AV98" i="16"/>
  <c r="AW98" i="16"/>
  <c r="AX98" i="16"/>
  <c r="AY98" i="16"/>
  <c r="AU98" i="16"/>
  <c r="AU62" i="16"/>
  <c r="AV62" i="16"/>
  <c r="AW62" i="16"/>
  <c r="AX62" i="16"/>
  <c r="AY62" i="16"/>
  <c r="AU63" i="16"/>
  <c r="AV63" i="16"/>
  <c r="AW63" i="16"/>
  <c r="AX63" i="16"/>
  <c r="AY63" i="16"/>
  <c r="AU64" i="16"/>
  <c r="AV64" i="16"/>
  <c r="AW64" i="16"/>
  <c r="AX64" i="16"/>
  <c r="AY64" i="16"/>
  <c r="AU65" i="16"/>
  <c r="AV65" i="16"/>
  <c r="AW65" i="16"/>
  <c r="AX65" i="16"/>
  <c r="AY65" i="16"/>
  <c r="AU66" i="16"/>
  <c r="AV66" i="16"/>
  <c r="AW66" i="16"/>
  <c r="AX66" i="16"/>
  <c r="AY66" i="16"/>
  <c r="AU67" i="16"/>
  <c r="AV67" i="16"/>
  <c r="AW67" i="16"/>
  <c r="AX67" i="16"/>
  <c r="AY67" i="16"/>
  <c r="AU68" i="16"/>
  <c r="AV68" i="16"/>
  <c r="AW68" i="16"/>
  <c r="AX68" i="16"/>
  <c r="AY68" i="16"/>
  <c r="AU69" i="16"/>
  <c r="AV69" i="16"/>
  <c r="AW69" i="16"/>
  <c r="AX69" i="16"/>
  <c r="AY69" i="16"/>
  <c r="AU70" i="16"/>
  <c r="AV70" i="16"/>
  <c r="AW70" i="16"/>
  <c r="AX70" i="16"/>
  <c r="AY70" i="16"/>
  <c r="AU71" i="16"/>
  <c r="AV71" i="16"/>
  <c r="AW71" i="16"/>
  <c r="AX71" i="16"/>
  <c r="AY71" i="16"/>
  <c r="AU72" i="16"/>
  <c r="AV72" i="16"/>
  <c r="AW72" i="16"/>
  <c r="AX72" i="16"/>
  <c r="AY72" i="16"/>
  <c r="AU73" i="16"/>
  <c r="AV73" i="16"/>
  <c r="AW73" i="16"/>
  <c r="AX73" i="16"/>
  <c r="AY73" i="16"/>
  <c r="AU74" i="16"/>
  <c r="AV74" i="16"/>
  <c r="AW74" i="16"/>
  <c r="AX74" i="16"/>
  <c r="AY74" i="16"/>
  <c r="AU75" i="16"/>
  <c r="AV75" i="16"/>
  <c r="AW75" i="16"/>
  <c r="AX75" i="16"/>
  <c r="AY75" i="16"/>
  <c r="AU76" i="16"/>
  <c r="AV76" i="16"/>
  <c r="AW76" i="16"/>
  <c r="AX76" i="16"/>
  <c r="AY76" i="16"/>
  <c r="AU77" i="16"/>
  <c r="AV77" i="16"/>
  <c r="AW77" i="16"/>
  <c r="AX77" i="16"/>
  <c r="AY77" i="16"/>
  <c r="AU78" i="16"/>
  <c r="AV78" i="16"/>
  <c r="AW78" i="16"/>
  <c r="AX78" i="16"/>
  <c r="AY78" i="16"/>
  <c r="AU79" i="16"/>
  <c r="AV79" i="16"/>
  <c r="AW79" i="16"/>
  <c r="AX79" i="16"/>
  <c r="AY79" i="16"/>
  <c r="AU80" i="16"/>
  <c r="AV80" i="16"/>
  <c r="AW80" i="16"/>
  <c r="AX80" i="16"/>
  <c r="AY80" i="16"/>
  <c r="AU81" i="16"/>
  <c r="AV81" i="16"/>
  <c r="AW81" i="16"/>
  <c r="AX81" i="16"/>
  <c r="AY81" i="16"/>
  <c r="AU82" i="16"/>
  <c r="AV82" i="16"/>
  <c r="AW82" i="16"/>
  <c r="AX82" i="16"/>
  <c r="AY82" i="16"/>
  <c r="AU83" i="16"/>
  <c r="AV83" i="16"/>
  <c r="AW83" i="16"/>
  <c r="AX83" i="16"/>
  <c r="AY83" i="16"/>
  <c r="AU84" i="16"/>
  <c r="AV84" i="16"/>
  <c r="AW84" i="16"/>
  <c r="AX84" i="16"/>
  <c r="AY84" i="16"/>
  <c r="AU85" i="16"/>
  <c r="AV85" i="16"/>
  <c r="AW85" i="16"/>
  <c r="AX85" i="16"/>
  <c r="AY85" i="16"/>
  <c r="AU86" i="16"/>
  <c r="AV86" i="16"/>
  <c r="AW86" i="16"/>
  <c r="AX86" i="16"/>
  <c r="AY86" i="16"/>
  <c r="AU87" i="16"/>
  <c r="AV87" i="16"/>
  <c r="AW87" i="16"/>
  <c r="AX87" i="16"/>
  <c r="AY87" i="16"/>
  <c r="AU88" i="16"/>
  <c r="AV88" i="16"/>
  <c r="AW88" i="16"/>
  <c r="AX88" i="16"/>
  <c r="AY88" i="16"/>
  <c r="AU89" i="16"/>
  <c r="AV89" i="16"/>
  <c r="AW89" i="16"/>
  <c r="AX89" i="16"/>
  <c r="AY89" i="16"/>
  <c r="AU90" i="16"/>
  <c r="AV90" i="16"/>
  <c r="AW90" i="16"/>
  <c r="AX90" i="16"/>
  <c r="AY90" i="16"/>
  <c r="AV61" i="16"/>
  <c r="AW61" i="16"/>
  <c r="AX61" i="16"/>
  <c r="AY61" i="16"/>
  <c r="AU61" i="16"/>
  <c r="AL99" i="16"/>
  <c r="AM99" i="16"/>
  <c r="AN99" i="16"/>
  <c r="AO99" i="16"/>
  <c r="AL100" i="16"/>
  <c r="AM100" i="16"/>
  <c r="AN100" i="16"/>
  <c r="AO100" i="16"/>
  <c r="AL101" i="16"/>
  <c r="AM101" i="16"/>
  <c r="AN101" i="16"/>
  <c r="AO101" i="16"/>
  <c r="AL102" i="16"/>
  <c r="AM102" i="16"/>
  <c r="AN102" i="16"/>
  <c r="AO102" i="16"/>
  <c r="AL103" i="16"/>
  <c r="AM103" i="16"/>
  <c r="AN103" i="16"/>
  <c r="AO103" i="16"/>
  <c r="AL104" i="16"/>
  <c r="AM104" i="16"/>
  <c r="AN104" i="16"/>
  <c r="AO104" i="16"/>
  <c r="AL105" i="16"/>
  <c r="AM105" i="16"/>
  <c r="AN105" i="16"/>
  <c r="AO105" i="16"/>
  <c r="AL106" i="16"/>
  <c r="AM106" i="16"/>
  <c r="AN106" i="16"/>
  <c r="AO106" i="16"/>
  <c r="AL107" i="16"/>
  <c r="AM107" i="16"/>
  <c r="AN107" i="16"/>
  <c r="AO107" i="16"/>
  <c r="AL108" i="16"/>
  <c r="AM108" i="16"/>
  <c r="AN108" i="16"/>
  <c r="AO108" i="16"/>
  <c r="AL109" i="16"/>
  <c r="AM109" i="16"/>
  <c r="AN109" i="16"/>
  <c r="AO109" i="16"/>
  <c r="AL110" i="16"/>
  <c r="AM110" i="16"/>
  <c r="AN110" i="16"/>
  <c r="AO110" i="16"/>
  <c r="AL111" i="16"/>
  <c r="AM111" i="16"/>
  <c r="AN111" i="16"/>
  <c r="AO111" i="16"/>
  <c r="AL112" i="16"/>
  <c r="AM112" i="16"/>
  <c r="AN112" i="16"/>
  <c r="AO112" i="16"/>
  <c r="AL113" i="16"/>
  <c r="AM113" i="16"/>
  <c r="AN113" i="16"/>
  <c r="AO113" i="16"/>
  <c r="AL114" i="16"/>
  <c r="AM114" i="16"/>
  <c r="AN114" i="16"/>
  <c r="AO114" i="16"/>
  <c r="AL115" i="16"/>
  <c r="AM115" i="16"/>
  <c r="AN115" i="16"/>
  <c r="AO115" i="16"/>
  <c r="AL116" i="16"/>
  <c r="AM116" i="16"/>
  <c r="AN116" i="16"/>
  <c r="AO116" i="16"/>
  <c r="AL117" i="16"/>
  <c r="AM117" i="16"/>
  <c r="AN117" i="16"/>
  <c r="AO117" i="16"/>
  <c r="AL118" i="16"/>
  <c r="AM118" i="16"/>
  <c r="AN118" i="16"/>
  <c r="AO118" i="16"/>
  <c r="AL119" i="16"/>
  <c r="AM119" i="16"/>
  <c r="AN119" i="16"/>
  <c r="AO119" i="16"/>
  <c r="AL120" i="16"/>
  <c r="AM120" i="16"/>
  <c r="AN120" i="16"/>
  <c r="AO120" i="16"/>
  <c r="AL121" i="16"/>
  <c r="AM121" i="16"/>
  <c r="AN121" i="16"/>
  <c r="AO121" i="16"/>
  <c r="AL122" i="16"/>
  <c r="AM122" i="16"/>
  <c r="AN122" i="16"/>
  <c r="AO122" i="16"/>
  <c r="AL123" i="16"/>
  <c r="AM123" i="16"/>
  <c r="AN123" i="16"/>
  <c r="AO123" i="16"/>
  <c r="AL124" i="16"/>
  <c r="AM124" i="16"/>
  <c r="AN124" i="16"/>
  <c r="AO124" i="16"/>
  <c r="AL125" i="16"/>
  <c r="AM125" i="16"/>
  <c r="AN125" i="16"/>
  <c r="AO125" i="16"/>
  <c r="AL126" i="16"/>
  <c r="AM126" i="16"/>
  <c r="AN126" i="16"/>
  <c r="AO126" i="16"/>
  <c r="AL127" i="16"/>
  <c r="AM127" i="16"/>
  <c r="AN127" i="16"/>
  <c r="AO127" i="16"/>
  <c r="AM98" i="16"/>
  <c r="AN98" i="16"/>
  <c r="AO98" i="16"/>
  <c r="AL98" i="16"/>
  <c r="AL62" i="16"/>
  <c r="AM62" i="16"/>
  <c r="AN62" i="16"/>
  <c r="AO62" i="16"/>
  <c r="AL63" i="16"/>
  <c r="AM63" i="16"/>
  <c r="AN63" i="16"/>
  <c r="AO63" i="16"/>
  <c r="AL64" i="16"/>
  <c r="AM64" i="16"/>
  <c r="AN64" i="16"/>
  <c r="AO64" i="16"/>
  <c r="AL65" i="16"/>
  <c r="AM65" i="16"/>
  <c r="AN65" i="16"/>
  <c r="AO65" i="16"/>
  <c r="AL66" i="16"/>
  <c r="AM66" i="16"/>
  <c r="AN66" i="16"/>
  <c r="AO66" i="16"/>
  <c r="AL67" i="16"/>
  <c r="AM67" i="16"/>
  <c r="AN67" i="16"/>
  <c r="AO67" i="16"/>
  <c r="AL68" i="16"/>
  <c r="AM68" i="16"/>
  <c r="AN68" i="16"/>
  <c r="AO68" i="16"/>
  <c r="AL69" i="16"/>
  <c r="AM69" i="16"/>
  <c r="AN69" i="16"/>
  <c r="AO69" i="16"/>
  <c r="AL70" i="16"/>
  <c r="AM70" i="16"/>
  <c r="AN70" i="16"/>
  <c r="AO70" i="16"/>
  <c r="AL71" i="16"/>
  <c r="AM71" i="16"/>
  <c r="AN71" i="16"/>
  <c r="AO71" i="16"/>
  <c r="AL72" i="16"/>
  <c r="AM72" i="16"/>
  <c r="AN72" i="16"/>
  <c r="AO72" i="16"/>
  <c r="AL73" i="16"/>
  <c r="AM73" i="16"/>
  <c r="AN73" i="16"/>
  <c r="AO73" i="16"/>
  <c r="AL74" i="16"/>
  <c r="AM74" i="16"/>
  <c r="AN74" i="16"/>
  <c r="AO74" i="16"/>
  <c r="AL75" i="16"/>
  <c r="AM75" i="16"/>
  <c r="AN75" i="16"/>
  <c r="AO75" i="16"/>
  <c r="AL76" i="16"/>
  <c r="AM76" i="16"/>
  <c r="AN76" i="16"/>
  <c r="AO76" i="16"/>
  <c r="AL77" i="16"/>
  <c r="AM77" i="16"/>
  <c r="AN77" i="16"/>
  <c r="AO77" i="16"/>
  <c r="AL78" i="16"/>
  <c r="AM78" i="16"/>
  <c r="AN78" i="16"/>
  <c r="AO78" i="16"/>
  <c r="AL79" i="16"/>
  <c r="AM79" i="16"/>
  <c r="AN79" i="16"/>
  <c r="AO79" i="16"/>
  <c r="AL80" i="16"/>
  <c r="AM80" i="16"/>
  <c r="AN80" i="16"/>
  <c r="AO80" i="16"/>
  <c r="AL81" i="16"/>
  <c r="AM81" i="16"/>
  <c r="AN81" i="16"/>
  <c r="AO81" i="16"/>
  <c r="AL82" i="16"/>
  <c r="AM82" i="16"/>
  <c r="AN82" i="16"/>
  <c r="AO82" i="16"/>
  <c r="AL83" i="16"/>
  <c r="AM83" i="16"/>
  <c r="AN83" i="16"/>
  <c r="AO83" i="16"/>
  <c r="AL84" i="16"/>
  <c r="AM84" i="16"/>
  <c r="AN84" i="16"/>
  <c r="AO84" i="16"/>
  <c r="AL85" i="16"/>
  <c r="AM85" i="16"/>
  <c r="AN85" i="16"/>
  <c r="AO85" i="16"/>
  <c r="AL86" i="16"/>
  <c r="AM86" i="16"/>
  <c r="AN86" i="16"/>
  <c r="AO86" i="16"/>
  <c r="AL87" i="16"/>
  <c r="AM87" i="16"/>
  <c r="AN87" i="16"/>
  <c r="AO87" i="16"/>
  <c r="AL88" i="16"/>
  <c r="AM88" i="16"/>
  <c r="AN88" i="16"/>
  <c r="AO88" i="16"/>
  <c r="AL89" i="16"/>
  <c r="AM89" i="16"/>
  <c r="AN89" i="16"/>
  <c r="AO89" i="16"/>
  <c r="AL90" i="16"/>
  <c r="AM90" i="16"/>
  <c r="AN90" i="16"/>
  <c r="AO90" i="16"/>
  <c r="AM61" i="16"/>
  <c r="AN61" i="16"/>
  <c r="AO61" i="16"/>
  <c r="AL61" i="16"/>
  <c r="AE99" i="16"/>
  <c r="AF99" i="16"/>
  <c r="AG99" i="16"/>
  <c r="AH99" i="16"/>
  <c r="AI99" i="16"/>
  <c r="AJ99" i="16"/>
  <c r="AK99" i="16"/>
  <c r="AE100" i="16"/>
  <c r="AF100" i="16"/>
  <c r="AG100" i="16"/>
  <c r="AH100" i="16"/>
  <c r="AI100" i="16"/>
  <c r="AJ100" i="16"/>
  <c r="AK100" i="16"/>
  <c r="AE101" i="16"/>
  <c r="AF101" i="16"/>
  <c r="AG101" i="16"/>
  <c r="AH101" i="16"/>
  <c r="AI101" i="16"/>
  <c r="AJ101" i="16"/>
  <c r="AK101" i="16"/>
  <c r="AE102" i="16"/>
  <c r="AF102" i="16"/>
  <c r="AG102" i="16"/>
  <c r="AH102" i="16"/>
  <c r="AI102" i="16"/>
  <c r="AJ102" i="16"/>
  <c r="AK102" i="16"/>
  <c r="AE103" i="16"/>
  <c r="AF103" i="16"/>
  <c r="AG103" i="16"/>
  <c r="AH103" i="16"/>
  <c r="AI103" i="16"/>
  <c r="AJ103" i="16"/>
  <c r="AK103" i="16"/>
  <c r="AE104" i="16"/>
  <c r="AF104" i="16"/>
  <c r="AG104" i="16"/>
  <c r="AH104" i="16"/>
  <c r="AI104" i="16"/>
  <c r="AJ104" i="16"/>
  <c r="AK104" i="16"/>
  <c r="AE105" i="16"/>
  <c r="AF105" i="16"/>
  <c r="AG105" i="16"/>
  <c r="AH105" i="16"/>
  <c r="AI105" i="16"/>
  <c r="AJ105" i="16"/>
  <c r="AK105" i="16"/>
  <c r="AE106" i="16"/>
  <c r="AF106" i="16"/>
  <c r="AG106" i="16"/>
  <c r="AH106" i="16"/>
  <c r="AI106" i="16"/>
  <c r="AJ106" i="16"/>
  <c r="AK106" i="16"/>
  <c r="AE107" i="16"/>
  <c r="AF107" i="16"/>
  <c r="AG107" i="16"/>
  <c r="AH107" i="16"/>
  <c r="AI107" i="16"/>
  <c r="AJ107" i="16"/>
  <c r="AK107" i="16"/>
  <c r="AE108" i="16"/>
  <c r="AF108" i="16"/>
  <c r="AG108" i="16"/>
  <c r="AH108" i="16"/>
  <c r="AI108" i="16"/>
  <c r="AJ108" i="16"/>
  <c r="AK108" i="16"/>
  <c r="AE109" i="16"/>
  <c r="AF109" i="16"/>
  <c r="AG109" i="16"/>
  <c r="AH109" i="16"/>
  <c r="AI109" i="16"/>
  <c r="AJ109" i="16"/>
  <c r="AK109" i="16"/>
  <c r="AE110" i="16"/>
  <c r="AF110" i="16"/>
  <c r="AG110" i="16"/>
  <c r="AH110" i="16"/>
  <c r="AI110" i="16"/>
  <c r="AJ110" i="16"/>
  <c r="AK110" i="16"/>
  <c r="AE111" i="16"/>
  <c r="AF111" i="16"/>
  <c r="AG111" i="16"/>
  <c r="AH111" i="16"/>
  <c r="AI111" i="16"/>
  <c r="AJ111" i="16"/>
  <c r="AK111" i="16"/>
  <c r="AE112" i="16"/>
  <c r="AF112" i="16"/>
  <c r="AG112" i="16"/>
  <c r="AH112" i="16"/>
  <c r="AI112" i="16"/>
  <c r="AJ112" i="16"/>
  <c r="AK112" i="16"/>
  <c r="AE113" i="16"/>
  <c r="AF113" i="16"/>
  <c r="AG113" i="16"/>
  <c r="AH113" i="16"/>
  <c r="AI113" i="16"/>
  <c r="AJ113" i="16"/>
  <c r="AK113" i="16"/>
  <c r="AE114" i="16"/>
  <c r="AF114" i="16"/>
  <c r="AG114" i="16"/>
  <c r="AH114" i="16"/>
  <c r="AI114" i="16"/>
  <c r="AJ114" i="16"/>
  <c r="AK114" i="16"/>
  <c r="AE115" i="16"/>
  <c r="AF115" i="16"/>
  <c r="AG115" i="16"/>
  <c r="AH115" i="16"/>
  <c r="AI115" i="16"/>
  <c r="AJ115" i="16"/>
  <c r="AK115" i="16"/>
  <c r="AE116" i="16"/>
  <c r="AF116" i="16"/>
  <c r="AG116" i="16"/>
  <c r="AH116" i="16"/>
  <c r="AI116" i="16"/>
  <c r="AJ116" i="16"/>
  <c r="AK116" i="16"/>
  <c r="AE117" i="16"/>
  <c r="AF117" i="16"/>
  <c r="AG117" i="16"/>
  <c r="AH117" i="16"/>
  <c r="AI117" i="16"/>
  <c r="AJ117" i="16"/>
  <c r="AK117" i="16"/>
  <c r="AE118" i="16"/>
  <c r="AF118" i="16"/>
  <c r="AG118" i="16"/>
  <c r="AH118" i="16"/>
  <c r="AI118" i="16"/>
  <c r="AJ118" i="16"/>
  <c r="AK118" i="16"/>
  <c r="AE119" i="16"/>
  <c r="AF119" i="16"/>
  <c r="AG119" i="16"/>
  <c r="AH119" i="16"/>
  <c r="AI119" i="16"/>
  <c r="AJ119" i="16"/>
  <c r="AK119" i="16"/>
  <c r="AE120" i="16"/>
  <c r="AF120" i="16"/>
  <c r="AG120" i="16"/>
  <c r="AH120" i="16"/>
  <c r="AI120" i="16"/>
  <c r="AJ120" i="16"/>
  <c r="AK120" i="16"/>
  <c r="AE121" i="16"/>
  <c r="AF121" i="16"/>
  <c r="AG121" i="16"/>
  <c r="AH121" i="16"/>
  <c r="AI121" i="16"/>
  <c r="AJ121" i="16"/>
  <c r="AK121" i="16"/>
  <c r="AE122" i="16"/>
  <c r="AF122" i="16"/>
  <c r="AG122" i="16"/>
  <c r="AH122" i="16"/>
  <c r="AI122" i="16"/>
  <c r="AJ122" i="16"/>
  <c r="AK122" i="16"/>
  <c r="AE123" i="16"/>
  <c r="AF123" i="16"/>
  <c r="AG123" i="16"/>
  <c r="AH123" i="16"/>
  <c r="AI123" i="16"/>
  <c r="AJ123" i="16"/>
  <c r="AK123" i="16"/>
  <c r="AE124" i="16"/>
  <c r="AF124" i="16"/>
  <c r="AG124" i="16"/>
  <c r="AH124" i="16"/>
  <c r="AI124" i="16"/>
  <c r="AJ124" i="16"/>
  <c r="AK124" i="16"/>
  <c r="AE125" i="16"/>
  <c r="AF125" i="16"/>
  <c r="AG125" i="16"/>
  <c r="AH125" i="16"/>
  <c r="AI125" i="16"/>
  <c r="AJ125" i="16"/>
  <c r="AK125" i="16"/>
  <c r="AE126" i="16"/>
  <c r="AF126" i="16"/>
  <c r="AG126" i="16"/>
  <c r="AH126" i="16"/>
  <c r="AI126" i="16"/>
  <c r="AJ126" i="16"/>
  <c r="AK126" i="16"/>
  <c r="AE127" i="16"/>
  <c r="AF127" i="16"/>
  <c r="AG127" i="16"/>
  <c r="AH127" i="16"/>
  <c r="AI127" i="16"/>
  <c r="AJ127" i="16"/>
  <c r="AK127" i="16"/>
  <c r="AF98" i="16"/>
  <c r="AG98" i="16"/>
  <c r="AH98" i="16"/>
  <c r="AI98" i="16"/>
  <c r="AJ98" i="16"/>
  <c r="AK98" i="16"/>
  <c r="AE98" i="16"/>
  <c r="AE62" i="16"/>
  <c r="AF62" i="16"/>
  <c r="AG62" i="16"/>
  <c r="AH62" i="16"/>
  <c r="AI62" i="16"/>
  <c r="AJ62" i="16"/>
  <c r="AK62" i="16"/>
  <c r="AE63" i="16"/>
  <c r="AF63" i="16"/>
  <c r="AG63" i="16"/>
  <c r="AH63" i="16"/>
  <c r="AI63" i="16"/>
  <c r="AJ63" i="16"/>
  <c r="AK63" i="16"/>
  <c r="AE64" i="16"/>
  <c r="AF64" i="16"/>
  <c r="AG64" i="16"/>
  <c r="AH64" i="16"/>
  <c r="AI64" i="16"/>
  <c r="AJ64" i="16"/>
  <c r="AK64" i="16"/>
  <c r="AE65" i="16"/>
  <c r="AF65" i="16"/>
  <c r="AG65" i="16"/>
  <c r="AH65" i="16"/>
  <c r="AI65" i="16"/>
  <c r="AJ65" i="16"/>
  <c r="AK65" i="16"/>
  <c r="AE66" i="16"/>
  <c r="AF66" i="16"/>
  <c r="AG66" i="16"/>
  <c r="AH66" i="16"/>
  <c r="AI66" i="16"/>
  <c r="AJ66" i="16"/>
  <c r="AK66" i="16"/>
  <c r="AE67" i="16"/>
  <c r="AF67" i="16"/>
  <c r="AG67" i="16"/>
  <c r="AH67" i="16"/>
  <c r="AI67" i="16"/>
  <c r="AJ67" i="16"/>
  <c r="AK67" i="16"/>
  <c r="AE68" i="16"/>
  <c r="AF68" i="16"/>
  <c r="AG68" i="16"/>
  <c r="AH68" i="16"/>
  <c r="AI68" i="16"/>
  <c r="AJ68" i="16"/>
  <c r="AK68" i="16"/>
  <c r="AE69" i="16"/>
  <c r="AF69" i="16"/>
  <c r="AG69" i="16"/>
  <c r="AH69" i="16"/>
  <c r="AI69" i="16"/>
  <c r="AJ69" i="16"/>
  <c r="AK69" i="16"/>
  <c r="AE70" i="16"/>
  <c r="AF70" i="16"/>
  <c r="AG70" i="16"/>
  <c r="AH70" i="16"/>
  <c r="AI70" i="16"/>
  <c r="AJ70" i="16"/>
  <c r="AK70" i="16"/>
  <c r="AE71" i="16"/>
  <c r="AF71" i="16"/>
  <c r="AG71" i="16"/>
  <c r="AH71" i="16"/>
  <c r="AI71" i="16"/>
  <c r="AJ71" i="16"/>
  <c r="AK71" i="16"/>
  <c r="AE72" i="16"/>
  <c r="AF72" i="16"/>
  <c r="AG72" i="16"/>
  <c r="AH72" i="16"/>
  <c r="AI72" i="16"/>
  <c r="AJ72" i="16"/>
  <c r="AK72" i="16"/>
  <c r="AE73" i="16"/>
  <c r="AF73" i="16"/>
  <c r="AG73" i="16"/>
  <c r="AH73" i="16"/>
  <c r="AI73" i="16"/>
  <c r="AJ73" i="16"/>
  <c r="AK73" i="16"/>
  <c r="AE74" i="16"/>
  <c r="AF74" i="16"/>
  <c r="AG74" i="16"/>
  <c r="AH74" i="16"/>
  <c r="AI74" i="16"/>
  <c r="AJ74" i="16"/>
  <c r="AK74" i="16"/>
  <c r="AE75" i="16"/>
  <c r="AF75" i="16"/>
  <c r="AG75" i="16"/>
  <c r="AH75" i="16"/>
  <c r="AI75" i="16"/>
  <c r="AJ75" i="16"/>
  <c r="AK75" i="16"/>
  <c r="AE76" i="16"/>
  <c r="AF76" i="16"/>
  <c r="AG76" i="16"/>
  <c r="AH76" i="16"/>
  <c r="AI76" i="16"/>
  <c r="AJ76" i="16"/>
  <c r="AK76" i="16"/>
  <c r="AE77" i="16"/>
  <c r="AF77" i="16"/>
  <c r="AG77" i="16"/>
  <c r="AH77" i="16"/>
  <c r="AI77" i="16"/>
  <c r="AJ77" i="16"/>
  <c r="AK77" i="16"/>
  <c r="AE78" i="16"/>
  <c r="AF78" i="16"/>
  <c r="AG78" i="16"/>
  <c r="AH78" i="16"/>
  <c r="AI78" i="16"/>
  <c r="AJ78" i="16"/>
  <c r="AK78" i="16"/>
  <c r="AE79" i="16"/>
  <c r="AF79" i="16"/>
  <c r="AG79" i="16"/>
  <c r="AH79" i="16"/>
  <c r="AI79" i="16"/>
  <c r="AJ79" i="16"/>
  <c r="AK79" i="16"/>
  <c r="AE80" i="16"/>
  <c r="AF80" i="16"/>
  <c r="AG80" i="16"/>
  <c r="AH80" i="16"/>
  <c r="AI80" i="16"/>
  <c r="AJ80" i="16"/>
  <c r="AK80" i="16"/>
  <c r="AE81" i="16"/>
  <c r="AF81" i="16"/>
  <c r="AG81" i="16"/>
  <c r="AH81" i="16"/>
  <c r="AI81" i="16"/>
  <c r="AJ81" i="16"/>
  <c r="AK81" i="16"/>
  <c r="AE82" i="16"/>
  <c r="AF82" i="16"/>
  <c r="AG82" i="16"/>
  <c r="AH82" i="16"/>
  <c r="AI82" i="16"/>
  <c r="AJ82" i="16"/>
  <c r="AK82" i="16"/>
  <c r="AE83" i="16"/>
  <c r="AF83" i="16"/>
  <c r="AG83" i="16"/>
  <c r="AH83" i="16"/>
  <c r="AI83" i="16"/>
  <c r="AJ83" i="16"/>
  <c r="AK83" i="16"/>
  <c r="AE84" i="16"/>
  <c r="AF84" i="16"/>
  <c r="AG84" i="16"/>
  <c r="AH84" i="16"/>
  <c r="AI84" i="16"/>
  <c r="AJ84" i="16"/>
  <c r="AK84" i="16"/>
  <c r="AE85" i="16"/>
  <c r="AF85" i="16"/>
  <c r="AG85" i="16"/>
  <c r="AH85" i="16"/>
  <c r="AI85" i="16"/>
  <c r="AJ85" i="16"/>
  <c r="AK85" i="16"/>
  <c r="AE86" i="16"/>
  <c r="AF86" i="16"/>
  <c r="AG86" i="16"/>
  <c r="AH86" i="16"/>
  <c r="AI86" i="16"/>
  <c r="AJ86" i="16"/>
  <c r="AK86" i="16"/>
  <c r="AE87" i="16"/>
  <c r="AF87" i="16"/>
  <c r="AG87" i="16"/>
  <c r="AH87" i="16"/>
  <c r="AI87" i="16"/>
  <c r="AJ87" i="16"/>
  <c r="AK87" i="16"/>
  <c r="AE88" i="16"/>
  <c r="AF88" i="16"/>
  <c r="AG88" i="16"/>
  <c r="AH88" i="16"/>
  <c r="AI88" i="16"/>
  <c r="AJ88" i="16"/>
  <c r="AK88" i="16"/>
  <c r="AE89" i="16"/>
  <c r="AF89" i="16"/>
  <c r="AG89" i="16"/>
  <c r="AH89" i="16"/>
  <c r="AI89" i="16"/>
  <c r="AJ89" i="16"/>
  <c r="AK89" i="16"/>
  <c r="AE90" i="16"/>
  <c r="AF90" i="16"/>
  <c r="AG90" i="16"/>
  <c r="AH90" i="16"/>
  <c r="AI90" i="16"/>
  <c r="AJ90" i="16"/>
  <c r="AK90" i="16"/>
  <c r="AF61" i="16"/>
  <c r="AG61" i="16"/>
  <c r="AH61" i="16"/>
  <c r="AI61" i="16"/>
  <c r="AJ61" i="16"/>
  <c r="AK61" i="16"/>
  <c r="AE61" i="16"/>
  <c r="F99" i="16"/>
  <c r="G99" i="16"/>
  <c r="H99" i="16"/>
  <c r="I99" i="16"/>
  <c r="J99" i="16"/>
  <c r="K99" i="16"/>
  <c r="F100" i="16"/>
  <c r="G100" i="16"/>
  <c r="H100" i="16"/>
  <c r="I100" i="16"/>
  <c r="J100" i="16"/>
  <c r="K100" i="16"/>
  <c r="F101" i="16"/>
  <c r="G101" i="16"/>
  <c r="H101" i="16"/>
  <c r="I101" i="16"/>
  <c r="J101" i="16"/>
  <c r="K101" i="16"/>
  <c r="F102" i="16"/>
  <c r="G102" i="16"/>
  <c r="H102" i="16"/>
  <c r="I102" i="16"/>
  <c r="J102" i="16"/>
  <c r="K102" i="16"/>
  <c r="F103" i="16"/>
  <c r="G103" i="16"/>
  <c r="H103" i="16"/>
  <c r="I103" i="16"/>
  <c r="J103" i="16"/>
  <c r="K103" i="16"/>
  <c r="F104" i="16"/>
  <c r="G104" i="16"/>
  <c r="H104" i="16"/>
  <c r="I104" i="16"/>
  <c r="J104" i="16"/>
  <c r="K104" i="16"/>
  <c r="F105" i="16"/>
  <c r="G105" i="16"/>
  <c r="H105" i="16"/>
  <c r="I105" i="16"/>
  <c r="J105" i="16"/>
  <c r="K105" i="16"/>
  <c r="F106" i="16"/>
  <c r="G106" i="16"/>
  <c r="H106" i="16"/>
  <c r="I106" i="16"/>
  <c r="J106" i="16"/>
  <c r="K106" i="16"/>
  <c r="F107" i="16"/>
  <c r="G107" i="16"/>
  <c r="H107" i="16"/>
  <c r="I107" i="16"/>
  <c r="J107" i="16"/>
  <c r="K107" i="16"/>
  <c r="F108" i="16"/>
  <c r="G108" i="16"/>
  <c r="H108" i="16"/>
  <c r="I108" i="16"/>
  <c r="J108" i="16"/>
  <c r="K108" i="16"/>
  <c r="F109" i="16"/>
  <c r="G109" i="16"/>
  <c r="H109" i="16"/>
  <c r="I109" i="16"/>
  <c r="J109" i="16"/>
  <c r="K109" i="16"/>
  <c r="F110" i="16"/>
  <c r="G110" i="16"/>
  <c r="H110" i="16"/>
  <c r="I110" i="16"/>
  <c r="J110" i="16"/>
  <c r="K110" i="16"/>
  <c r="F111" i="16"/>
  <c r="G111" i="16"/>
  <c r="H111" i="16"/>
  <c r="I111" i="16"/>
  <c r="J111" i="16"/>
  <c r="K111" i="16"/>
  <c r="F112" i="16"/>
  <c r="G112" i="16"/>
  <c r="H112" i="16"/>
  <c r="I112" i="16"/>
  <c r="J112" i="16"/>
  <c r="K112" i="16"/>
  <c r="F113" i="16"/>
  <c r="G113" i="16"/>
  <c r="H113" i="16"/>
  <c r="I113" i="16"/>
  <c r="J113" i="16"/>
  <c r="K113" i="16"/>
  <c r="F114" i="16"/>
  <c r="G114" i="16"/>
  <c r="H114" i="16"/>
  <c r="I114" i="16"/>
  <c r="J114" i="16"/>
  <c r="K114" i="16"/>
  <c r="F115" i="16"/>
  <c r="G115" i="16"/>
  <c r="H115" i="16"/>
  <c r="I115" i="16"/>
  <c r="J115" i="16"/>
  <c r="K115" i="16"/>
  <c r="F116" i="16"/>
  <c r="G116" i="16"/>
  <c r="H116" i="16"/>
  <c r="I116" i="16"/>
  <c r="J116" i="16"/>
  <c r="K116" i="16"/>
  <c r="F117" i="16"/>
  <c r="G117" i="16"/>
  <c r="H117" i="16"/>
  <c r="I117" i="16"/>
  <c r="J117" i="16"/>
  <c r="K117" i="16"/>
  <c r="F118" i="16"/>
  <c r="G118" i="16"/>
  <c r="H118" i="16"/>
  <c r="I118" i="16"/>
  <c r="J118" i="16"/>
  <c r="K118" i="16"/>
  <c r="F119" i="16"/>
  <c r="G119" i="16"/>
  <c r="H119" i="16"/>
  <c r="I119" i="16"/>
  <c r="J119" i="16"/>
  <c r="K119" i="16"/>
  <c r="F120" i="16"/>
  <c r="G120" i="16"/>
  <c r="H120" i="16"/>
  <c r="I120" i="16"/>
  <c r="J120" i="16"/>
  <c r="K120" i="16"/>
  <c r="F121" i="16"/>
  <c r="G121" i="16"/>
  <c r="H121" i="16"/>
  <c r="I121" i="16"/>
  <c r="J121" i="16"/>
  <c r="K121" i="16"/>
  <c r="F122" i="16"/>
  <c r="G122" i="16"/>
  <c r="H122" i="16"/>
  <c r="I122" i="16"/>
  <c r="J122" i="16"/>
  <c r="K122" i="16"/>
  <c r="F123" i="16"/>
  <c r="G123" i="16"/>
  <c r="H123" i="16"/>
  <c r="I123" i="16"/>
  <c r="J123" i="16"/>
  <c r="K123" i="16"/>
  <c r="F124" i="16"/>
  <c r="G124" i="16"/>
  <c r="H124" i="16"/>
  <c r="I124" i="16"/>
  <c r="J124" i="16"/>
  <c r="K124" i="16"/>
  <c r="F125" i="16"/>
  <c r="G125" i="16"/>
  <c r="H125" i="16"/>
  <c r="I125" i="16"/>
  <c r="J125" i="16"/>
  <c r="K125" i="16"/>
  <c r="F126" i="16"/>
  <c r="G126" i="16"/>
  <c r="H126" i="16"/>
  <c r="I126" i="16"/>
  <c r="J126" i="16"/>
  <c r="K126" i="16"/>
  <c r="F127" i="16"/>
  <c r="G127" i="16"/>
  <c r="H127" i="16"/>
  <c r="I127" i="16"/>
  <c r="J127" i="16"/>
  <c r="K127" i="16"/>
  <c r="G98" i="16"/>
  <c r="H98" i="16"/>
  <c r="I98" i="16"/>
  <c r="J98" i="16"/>
  <c r="K98" i="16"/>
  <c r="F98" i="16"/>
  <c r="R99" i="16"/>
  <c r="R100" i="16"/>
  <c r="R101" i="16"/>
  <c r="R102" i="16"/>
  <c r="R103" i="16"/>
  <c r="R104" i="16"/>
  <c r="R105" i="16"/>
  <c r="R106" i="16"/>
  <c r="R107" i="16"/>
  <c r="R108" i="16"/>
  <c r="R109" i="16"/>
  <c r="R110" i="16"/>
  <c r="R111" i="16"/>
  <c r="R112" i="16"/>
  <c r="R113" i="16"/>
  <c r="R114" i="16"/>
  <c r="R115" i="16"/>
  <c r="R116" i="16"/>
  <c r="R117" i="16"/>
  <c r="R118" i="16"/>
  <c r="R119" i="16"/>
  <c r="R120" i="16"/>
  <c r="R121" i="16"/>
  <c r="R122" i="16"/>
  <c r="R123" i="16"/>
  <c r="R124" i="16"/>
  <c r="R125" i="16"/>
  <c r="R126" i="16"/>
  <c r="R127" i="16"/>
  <c r="R98" i="16"/>
  <c r="L99" i="16"/>
  <c r="M99" i="16"/>
  <c r="N99" i="16"/>
  <c r="O99" i="16"/>
  <c r="P99" i="16"/>
  <c r="Q99" i="16"/>
  <c r="L100" i="16"/>
  <c r="M100" i="16"/>
  <c r="N100" i="16"/>
  <c r="O100" i="16"/>
  <c r="P100" i="16"/>
  <c r="Q100" i="16"/>
  <c r="L101" i="16"/>
  <c r="M101" i="16"/>
  <c r="N101" i="16"/>
  <c r="O101" i="16"/>
  <c r="P101" i="16"/>
  <c r="Q101" i="16"/>
  <c r="L102" i="16"/>
  <c r="M102" i="16"/>
  <c r="N102" i="16"/>
  <c r="O102" i="16"/>
  <c r="P102" i="16"/>
  <c r="Q102" i="16"/>
  <c r="L103" i="16"/>
  <c r="M103" i="16"/>
  <c r="N103" i="16"/>
  <c r="O103" i="16"/>
  <c r="P103" i="16"/>
  <c r="Q103" i="16"/>
  <c r="L104" i="16"/>
  <c r="AA12" i="9" s="1"/>
  <c r="M104" i="16"/>
  <c r="N104" i="16"/>
  <c r="O104" i="16"/>
  <c r="P104" i="16"/>
  <c r="Q104" i="16"/>
  <c r="L105" i="16"/>
  <c r="M105" i="16"/>
  <c r="N105" i="16"/>
  <c r="O105" i="16"/>
  <c r="P105" i="16"/>
  <c r="Q105" i="16"/>
  <c r="L106" i="16"/>
  <c r="M106" i="16"/>
  <c r="N106" i="16"/>
  <c r="O106" i="16"/>
  <c r="P106" i="16"/>
  <c r="Q106" i="16"/>
  <c r="L107" i="16"/>
  <c r="M107" i="16"/>
  <c r="N107" i="16"/>
  <c r="O107" i="16"/>
  <c r="P107" i="16"/>
  <c r="Q107" i="16"/>
  <c r="L108" i="16"/>
  <c r="M108" i="16"/>
  <c r="N108" i="16"/>
  <c r="O108" i="16"/>
  <c r="P108" i="16"/>
  <c r="Q108" i="16"/>
  <c r="L109" i="16"/>
  <c r="M109" i="16"/>
  <c r="N109" i="16"/>
  <c r="O109" i="16"/>
  <c r="P109" i="16"/>
  <c r="Q109" i="16"/>
  <c r="L110" i="16"/>
  <c r="M110" i="16"/>
  <c r="N110" i="16"/>
  <c r="O110" i="16"/>
  <c r="P110" i="16"/>
  <c r="Q110" i="16"/>
  <c r="L111" i="16"/>
  <c r="M111" i="16"/>
  <c r="N111" i="16"/>
  <c r="O111" i="16"/>
  <c r="P111" i="16"/>
  <c r="Q111" i="16"/>
  <c r="L112" i="16"/>
  <c r="M112" i="16"/>
  <c r="N112" i="16"/>
  <c r="O112" i="16"/>
  <c r="P112" i="16"/>
  <c r="Q112" i="16"/>
  <c r="L113" i="16"/>
  <c r="M113" i="16"/>
  <c r="N113" i="16"/>
  <c r="O113" i="16"/>
  <c r="P113" i="16"/>
  <c r="Q113" i="16"/>
  <c r="L114" i="16"/>
  <c r="M114" i="16"/>
  <c r="N114" i="16"/>
  <c r="O114" i="16"/>
  <c r="P114" i="16"/>
  <c r="Q114" i="16"/>
  <c r="L115" i="16"/>
  <c r="M115" i="16"/>
  <c r="N115" i="16"/>
  <c r="O115" i="16"/>
  <c r="P115" i="16"/>
  <c r="Q115" i="16"/>
  <c r="L116" i="16"/>
  <c r="M116" i="16"/>
  <c r="N116" i="16"/>
  <c r="O116" i="16"/>
  <c r="P116" i="16"/>
  <c r="Q116" i="16"/>
  <c r="L117" i="16"/>
  <c r="M117" i="16"/>
  <c r="N117" i="16"/>
  <c r="O117" i="16"/>
  <c r="P117" i="16"/>
  <c r="Q117" i="16"/>
  <c r="L118" i="16"/>
  <c r="M118" i="16"/>
  <c r="N118" i="16"/>
  <c r="O118" i="16"/>
  <c r="P118" i="16"/>
  <c r="Q118" i="16"/>
  <c r="L119" i="16"/>
  <c r="M119" i="16"/>
  <c r="N119" i="16"/>
  <c r="O119" i="16"/>
  <c r="P119" i="16"/>
  <c r="Q119" i="16"/>
  <c r="L120" i="16"/>
  <c r="M120" i="16"/>
  <c r="N120" i="16"/>
  <c r="O120" i="16"/>
  <c r="P120" i="16"/>
  <c r="Q120" i="16"/>
  <c r="L121" i="16"/>
  <c r="M121" i="16"/>
  <c r="N121" i="16"/>
  <c r="O121" i="16"/>
  <c r="P121" i="16"/>
  <c r="Q121" i="16"/>
  <c r="L122" i="16"/>
  <c r="M122" i="16"/>
  <c r="N122" i="16"/>
  <c r="O122" i="16"/>
  <c r="P122" i="16"/>
  <c r="Q122" i="16"/>
  <c r="L123" i="16"/>
  <c r="M123" i="16"/>
  <c r="N123" i="16"/>
  <c r="O123" i="16"/>
  <c r="P123" i="16"/>
  <c r="Q123" i="16"/>
  <c r="L124" i="16"/>
  <c r="M124" i="16"/>
  <c r="N124" i="16"/>
  <c r="O124" i="16"/>
  <c r="P124" i="16"/>
  <c r="Q124" i="16"/>
  <c r="L125" i="16"/>
  <c r="M125" i="16"/>
  <c r="N125" i="16"/>
  <c r="O125" i="16"/>
  <c r="P125" i="16"/>
  <c r="Q125" i="16"/>
  <c r="L126" i="16"/>
  <c r="M126" i="16"/>
  <c r="N126" i="16"/>
  <c r="O126" i="16"/>
  <c r="P126" i="16"/>
  <c r="Q126" i="16"/>
  <c r="L127" i="16"/>
  <c r="M127" i="16"/>
  <c r="N127" i="16"/>
  <c r="O127" i="16"/>
  <c r="P127" i="16"/>
  <c r="Q127" i="16"/>
  <c r="M98" i="16"/>
  <c r="N98" i="16"/>
  <c r="O98" i="16"/>
  <c r="P98" i="16"/>
  <c r="Q98" i="16"/>
  <c r="L98" i="16"/>
  <c r="C99" i="16"/>
  <c r="D99" i="16"/>
  <c r="E99" i="16"/>
  <c r="C100" i="16"/>
  <c r="D100" i="16"/>
  <c r="E100" i="16"/>
  <c r="C101" i="16"/>
  <c r="D101" i="16"/>
  <c r="E101" i="16"/>
  <c r="C102" i="16"/>
  <c r="D102" i="16"/>
  <c r="E102" i="16"/>
  <c r="C103" i="16"/>
  <c r="D103" i="16"/>
  <c r="E103" i="16"/>
  <c r="C104" i="16"/>
  <c r="Z12" i="9" s="1"/>
  <c r="D104" i="16"/>
  <c r="E104" i="16"/>
  <c r="C105" i="16"/>
  <c r="D105" i="16"/>
  <c r="E105" i="16"/>
  <c r="C106" i="16"/>
  <c r="D106" i="16"/>
  <c r="E106" i="16"/>
  <c r="C107" i="16"/>
  <c r="D107" i="16"/>
  <c r="E107" i="16"/>
  <c r="C108" i="16"/>
  <c r="D108" i="16"/>
  <c r="E108" i="16"/>
  <c r="C109" i="16"/>
  <c r="D109" i="16"/>
  <c r="E109" i="16"/>
  <c r="C110" i="16"/>
  <c r="D110" i="16"/>
  <c r="E110" i="16"/>
  <c r="C111" i="16"/>
  <c r="D111" i="16"/>
  <c r="E111" i="16"/>
  <c r="C112" i="16"/>
  <c r="D112" i="16"/>
  <c r="E112" i="16"/>
  <c r="C113" i="16"/>
  <c r="D113" i="16"/>
  <c r="E113" i="16"/>
  <c r="C114" i="16"/>
  <c r="D114" i="16"/>
  <c r="E114" i="16"/>
  <c r="C115" i="16"/>
  <c r="D115" i="16"/>
  <c r="E115" i="16"/>
  <c r="C116" i="16"/>
  <c r="D116" i="16"/>
  <c r="E116" i="16"/>
  <c r="C117" i="16"/>
  <c r="D117" i="16"/>
  <c r="E117" i="16"/>
  <c r="C118" i="16"/>
  <c r="D118" i="16"/>
  <c r="E118" i="16"/>
  <c r="C119" i="16"/>
  <c r="D119" i="16"/>
  <c r="E119" i="16"/>
  <c r="C120" i="16"/>
  <c r="D120" i="16"/>
  <c r="E120" i="16"/>
  <c r="C121" i="16"/>
  <c r="D121" i="16"/>
  <c r="E121" i="16"/>
  <c r="C122" i="16"/>
  <c r="D122" i="16"/>
  <c r="E122" i="16"/>
  <c r="C123" i="16"/>
  <c r="D123" i="16"/>
  <c r="E123" i="16"/>
  <c r="C124" i="16"/>
  <c r="D124" i="16"/>
  <c r="E124" i="16"/>
  <c r="C125" i="16"/>
  <c r="D125" i="16"/>
  <c r="E125" i="16"/>
  <c r="C126" i="16"/>
  <c r="D126" i="16"/>
  <c r="E126" i="16"/>
  <c r="C127" i="16"/>
  <c r="D127" i="16"/>
  <c r="E127" i="16"/>
  <c r="D98" i="16"/>
  <c r="E98" i="16"/>
  <c r="C98" i="16"/>
  <c r="BS99" i="16"/>
  <c r="BT99" i="16"/>
  <c r="BU99" i="16"/>
  <c r="BV99" i="16"/>
  <c r="BW99" i="16"/>
  <c r="BX99" i="16"/>
  <c r="BS100" i="16"/>
  <c r="BT100" i="16"/>
  <c r="BU100" i="16"/>
  <c r="BV100" i="16"/>
  <c r="BW100" i="16"/>
  <c r="BX100" i="16"/>
  <c r="BS101" i="16"/>
  <c r="BT101" i="16"/>
  <c r="BU101" i="16"/>
  <c r="BV101" i="16"/>
  <c r="BW101" i="16"/>
  <c r="BX101" i="16"/>
  <c r="BS102" i="16"/>
  <c r="BT102" i="16"/>
  <c r="BU102" i="16"/>
  <c r="BV102" i="16"/>
  <c r="BW102" i="16"/>
  <c r="BX102" i="16"/>
  <c r="BS103" i="16"/>
  <c r="BT103" i="16"/>
  <c r="BU103" i="16"/>
  <c r="BV103" i="16"/>
  <c r="BW103" i="16"/>
  <c r="BX103" i="16"/>
  <c r="BS104" i="16"/>
  <c r="BT104" i="16"/>
  <c r="BU104" i="16"/>
  <c r="BV104" i="16"/>
  <c r="BW104" i="16"/>
  <c r="BX104" i="16"/>
  <c r="BS105" i="16"/>
  <c r="BT105" i="16"/>
  <c r="BU105" i="16"/>
  <c r="BV105" i="16"/>
  <c r="BW105" i="16"/>
  <c r="BX105" i="16"/>
  <c r="BS106" i="16"/>
  <c r="BT106" i="16"/>
  <c r="BU106" i="16"/>
  <c r="BV106" i="16"/>
  <c r="BW106" i="16"/>
  <c r="BX106" i="16"/>
  <c r="BS107" i="16"/>
  <c r="BT107" i="16"/>
  <c r="BU107" i="16"/>
  <c r="BV107" i="16"/>
  <c r="BW107" i="16"/>
  <c r="BX107" i="16"/>
  <c r="BS108" i="16"/>
  <c r="BT108" i="16"/>
  <c r="BU108" i="16"/>
  <c r="BV108" i="16"/>
  <c r="BW108" i="16"/>
  <c r="BX108" i="16"/>
  <c r="BS109" i="16"/>
  <c r="BT109" i="16"/>
  <c r="BU109" i="16"/>
  <c r="BV109" i="16"/>
  <c r="BW109" i="16"/>
  <c r="BX109" i="16"/>
  <c r="BS110" i="16"/>
  <c r="BT110" i="16"/>
  <c r="BU110" i="16"/>
  <c r="BV110" i="16"/>
  <c r="BW110" i="16"/>
  <c r="BX110" i="16"/>
  <c r="BS111" i="16"/>
  <c r="BT111" i="16"/>
  <c r="BU111" i="16"/>
  <c r="BV111" i="16"/>
  <c r="BW111" i="16"/>
  <c r="BX111" i="16"/>
  <c r="BS112" i="16"/>
  <c r="BT112" i="16"/>
  <c r="BU112" i="16"/>
  <c r="BV112" i="16"/>
  <c r="BW112" i="16"/>
  <c r="BX112" i="16"/>
  <c r="BS113" i="16"/>
  <c r="BT113" i="16"/>
  <c r="BU113" i="16"/>
  <c r="BV113" i="16"/>
  <c r="BW113" i="16"/>
  <c r="BX113" i="16"/>
  <c r="BS114" i="16"/>
  <c r="BT114" i="16"/>
  <c r="BU114" i="16"/>
  <c r="BV114" i="16"/>
  <c r="BW114" i="16"/>
  <c r="BX114" i="16"/>
  <c r="BS115" i="16"/>
  <c r="BT115" i="16"/>
  <c r="BU115" i="16"/>
  <c r="BV115" i="16"/>
  <c r="BW115" i="16"/>
  <c r="BX115" i="16"/>
  <c r="BS116" i="16"/>
  <c r="BT116" i="16"/>
  <c r="BU116" i="16"/>
  <c r="BV116" i="16"/>
  <c r="BW116" i="16"/>
  <c r="BX116" i="16"/>
  <c r="BS117" i="16"/>
  <c r="BT117" i="16"/>
  <c r="BU117" i="16"/>
  <c r="BV117" i="16"/>
  <c r="BW117" i="16"/>
  <c r="BX117" i="16"/>
  <c r="BS118" i="16"/>
  <c r="BT118" i="16"/>
  <c r="BU118" i="16"/>
  <c r="BV118" i="16"/>
  <c r="BW118" i="16"/>
  <c r="BX118" i="16"/>
  <c r="BS119" i="16"/>
  <c r="BT119" i="16"/>
  <c r="BU119" i="16"/>
  <c r="BV119" i="16"/>
  <c r="BW119" i="16"/>
  <c r="BX119" i="16"/>
  <c r="BS120" i="16"/>
  <c r="BT120" i="16"/>
  <c r="BU120" i="16"/>
  <c r="BV120" i="16"/>
  <c r="BW120" i="16"/>
  <c r="BX120" i="16"/>
  <c r="BS121" i="16"/>
  <c r="BT121" i="16"/>
  <c r="BU121" i="16"/>
  <c r="BV121" i="16"/>
  <c r="BW121" i="16"/>
  <c r="BX121" i="16"/>
  <c r="BS122" i="16"/>
  <c r="BT122" i="16"/>
  <c r="BU122" i="16"/>
  <c r="BV122" i="16"/>
  <c r="BW122" i="16"/>
  <c r="BX122" i="16"/>
  <c r="BS123" i="16"/>
  <c r="BT123" i="16"/>
  <c r="BU123" i="16"/>
  <c r="BV123" i="16"/>
  <c r="BW123" i="16"/>
  <c r="BX123" i="16"/>
  <c r="BS124" i="16"/>
  <c r="BT124" i="16"/>
  <c r="BU124" i="16"/>
  <c r="BV124" i="16"/>
  <c r="BW124" i="16"/>
  <c r="BX124" i="16"/>
  <c r="BS125" i="16"/>
  <c r="BT125" i="16"/>
  <c r="BU125" i="16"/>
  <c r="BV125" i="16"/>
  <c r="BW125" i="16"/>
  <c r="BX125" i="16"/>
  <c r="BS126" i="16"/>
  <c r="BT126" i="16"/>
  <c r="BU126" i="16"/>
  <c r="BV126" i="16"/>
  <c r="BW126" i="16"/>
  <c r="BX126" i="16"/>
  <c r="BS127" i="16"/>
  <c r="BT127" i="16"/>
  <c r="BU127" i="16"/>
  <c r="BV127" i="16"/>
  <c r="BW127" i="16"/>
  <c r="BX127" i="16"/>
  <c r="BT98" i="16"/>
  <c r="BU98" i="16"/>
  <c r="BV98" i="16"/>
  <c r="BW98" i="16"/>
  <c r="BX98" i="16"/>
  <c r="BS98" i="16"/>
  <c r="BS62" i="16"/>
  <c r="BT62" i="16"/>
  <c r="BU62" i="16"/>
  <c r="BV62" i="16"/>
  <c r="BW62" i="16"/>
  <c r="BX62" i="16"/>
  <c r="BS63" i="16"/>
  <c r="BT63" i="16"/>
  <c r="BU63" i="16"/>
  <c r="BV63" i="16"/>
  <c r="BW63" i="16"/>
  <c r="BX63" i="16"/>
  <c r="BS64" i="16"/>
  <c r="BT64" i="16"/>
  <c r="BU64" i="16"/>
  <c r="BV64" i="16"/>
  <c r="BW64" i="16"/>
  <c r="BX64" i="16"/>
  <c r="BS65" i="16"/>
  <c r="BT65" i="16"/>
  <c r="BU65" i="16"/>
  <c r="BV65" i="16"/>
  <c r="BW65" i="16"/>
  <c r="BX65" i="16"/>
  <c r="BS66" i="16"/>
  <c r="BT66" i="16"/>
  <c r="BU66" i="16"/>
  <c r="BV66" i="16"/>
  <c r="BW66" i="16"/>
  <c r="BX66" i="16"/>
  <c r="BS67" i="16"/>
  <c r="BT67" i="16"/>
  <c r="BU67" i="16"/>
  <c r="BV67" i="16"/>
  <c r="BW67" i="16"/>
  <c r="BX67" i="16"/>
  <c r="BS68" i="16"/>
  <c r="BT68" i="16"/>
  <c r="BU68" i="16"/>
  <c r="BV68" i="16"/>
  <c r="BW68" i="16"/>
  <c r="BX68" i="16"/>
  <c r="BS69" i="16"/>
  <c r="BT69" i="16"/>
  <c r="BU69" i="16"/>
  <c r="BV69" i="16"/>
  <c r="BW69" i="16"/>
  <c r="BX69" i="16"/>
  <c r="BS70" i="16"/>
  <c r="BT70" i="16"/>
  <c r="BU70" i="16"/>
  <c r="BV70" i="16"/>
  <c r="BW70" i="16"/>
  <c r="BX70" i="16"/>
  <c r="BS71" i="16"/>
  <c r="BT71" i="16"/>
  <c r="BU71" i="16"/>
  <c r="BV71" i="16"/>
  <c r="BW71" i="16"/>
  <c r="BX71" i="16"/>
  <c r="BS72" i="16"/>
  <c r="BT72" i="16"/>
  <c r="BU72" i="16"/>
  <c r="BV72" i="16"/>
  <c r="BW72" i="16"/>
  <c r="BX72" i="16"/>
  <c r="BS73" i="16"/>
  <c r="BT73" i="16"/>
  <c r="BU73" i="16"/>
  <c r="BV73" i="16"/>
  <c r="BW73" i="16"/>
  <c r="BX73" i="16"/>
  <c r="BS74" i="16"/>
  <c r="BT74" i="16"/>
  <c r="BU74" i="16"/>
  <c r="BV74" i="16"/>
  <c r="BW74" i="16"/>
  <c r="BX74" i="16"/>
  <c r="BS75" i="16"/>
  <c r="BT75" i="16"/>
  <c r="BU75" i="16"/>
  <c r="BV75" i="16"/>
  <c r="BW75" i="16"/>
  <c r="BX75" i="16"/>
  <c r="BS76" i="16"/>
  <c r="BT76" i="16"/>
  <c r="BU76" i="16"/>
  <c r="BV76" i="16"/>
  <c r="BW76" i="16"/>
  <c r="BX76" i="16"/>
  <c r="BS77" i="16"/>
  <c r="BT77" i="16"/>
  <c r="BU77" i="16"/>
  <c r="BV77" i="16"/>
  <c r="BW77" i="16"/>
  <c r="BX77" i="16"/>
  <c r="BS78" i="16"/>
  <c r="BT78" i="16"/>
  <c r="BU78" i="16"/>
  <c r="BV78" i="16"/>
  <c r="BW78" i="16"/>
  <c r="BX78" i="16"/>
  <c r="BS79" i="16"/>
  <c r="BT79" i="16"/>
  <c r="BU79" i="16"/>
  <c r="BV79" i="16"/>
  <c r="BW79" i="16"/>
  <c r="BX79" i="16"/>
  <c r="BS80" i="16"/>
  <c r="BT80" i="16"/>
  <c r="BU80" i="16"/>
  <c r="BV80" i="16"/>
  <c r="BW80" i="16"/>
  <c r="BX80" i="16"/>
  <c r="BS81" i="16"/>
  <c r="BT81" i="16"/>
  <c r="BU81" i="16"/>
  <c r="BV81" i="16"/>
  <c r="BW81" i="16"/>
  <c r="BX81" i="16"/>
  <c r="BS82" i="16"/>
  <c r="BT82" i="16"/>
  <c r="BU82" i="16"/>
  <c r="BV82" i="16"/>
  <c r="BW82" i="16"/>
  <c r="BX82" i="16"/>
  <c r="BS83" i="16"/>
  <c r="BT83" i="16"/>
  <c r="BU83" i="16"/>
  <c r="BV83" i="16"/>
  <c r="BW83" i="16"/>
  <c r="BX83" i="16"/>
  <c r="BS84" i="16"/>
  <c r="BT84" i="16"/>
  <c r="BU84" i="16"/>
  <c r="BV84" i="16"/>
  <c r="BW84" i="16"/>
  <c r="BX84" i="16"/>
  <c r="BS85" i="16"/>
  <c r="BT85" i="16"/>
  <c r="BU85" i="16"/>
  <c r="BV85" i="16"/>
  <c r="BW85" i="16"/>
  <c r="BX85" i="16"/>
  <c r="BS86" i="16"/>
  <c r="BT86" i="16"/>
  <c r="BU86" i="16"/>
  <c r="BV86" i="16"/>
  <c r="BW86" i="16"/>
  <c r="BX86" i="16"/>
  <c r="BS87" i="16"/>
  <c r="BT87" i="16"/>
  <c r="BU87" i="16"/>
  <c r="BV87" i="16"/>
  <c r="BW87" i="16"/>
  <c r="BX87" i="16"/>
  <c r="BS88" i="16"/>
  <c r="BT88" i="16"/>
  <c r="BU88" i="16"/>
  <c r="BV88" i="16"/>
  <c r="BW88" i="16"/>
  <c r="BX88" i="16"/>
  <c r="BS89" i="16"/>
  <c r="BT89" i="16"/>
  <c r="BU89" i="16"/>
  <c r="BV89" i="16"/>
  <c r="BW89" i="16"/>
  <c r="BX89" i="16"/>
  <c r="BS90" i="16"/>
  <c r="BT90" i="16"/>
  <c r="BU90" i="16"/>
  <c r="BV90" i="16"/>
  <c r="BW90" i="16"/>
  <c r="BX90" i="16"/>
  <c r="BT61" i="16"/>
  <c r="BU61" i="16"/>
  <c r="BV61" i="16"/>
  <c r="BW61" i="16"/>
  <c r="BX61" i="16"/>
  <c r="BS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85" i="16"/>
  <c r="R86" i="16"/>
  <c r="R87" i="16"/>
  <c r="R88" i="16"/>
  <c r="R89" i="16"/>
  <c r="R90" i="16"/>
  <c r="R61" i="16"/>
  <c r="F62" i="16"/>
  <c r="O7" i="9" s="1"/>
  <c r="G62" i="16"/>
  <c r="H62" i="16"/>
  <c r="I62" i="16"/>
  <c r="J62" i="16"/>
  <c r="K62" i="16"/>
  <c r="F63" i="16"/>
  <c r="G63" i="16"/>
  <c r="H63" i="16"/>
  <c r="I63" i="16"/>
  <c r="J63" i="16"/>
  <c r="K63" i="16"/>
  <c r="F64" i="16"/>
  <c r="G64" i="16"/>
  <c r="H64" i="16"/>
  <c r="I64" i="16"/>
  <c r="J64" i="16"/>
  <c r="K64" i="16"/>
  <c r="F65" i="16"/>
  <c r="G65" i="16"/>
  <c r="H65" i="16"/>
  <c r="I65" i="16"/>
  <c r="J65" i="16"/>
  <c r="K65" i="16"/>
  <c r="F66" i="16"/>
  <c r="G66" i="16"/>
  <c r="H66" i="16"/>
  <c r="I66" i="16"/>
  <c r="J66" i="16"/>
  <c r="K66" i="16"/>
  <c r="F67" i="16"/>
  <c r="G67" i="16"/>
  <c r="H67" i="16"/>
  <c r="I67" i="16"/>
  <c r="J67" i="16"/>
  <c r="K67" i="16"/>
  <c r="F68" i="16"/>
  <c r="G68" i="16"/>
  <c r="H68" i="16"/>
  <c r="I68" i="16"/>
  <c r="J68" i="16"/>
  <c r="K68" i="16"/>
  <c r="F69" i="16"/>
  <c r="G69" i="16"/>
  <c r="H69" i="16"/>
  <c r="I69" i="16"/>
  <c r="J69" i="16"/>
  <c r="K69" i="16"/>
  <c r="F70" i="16"/>
  <c r="G70" i="16"/>
  <c r="H70" i="16"/>
  <c r="I70" i="16"/>
  <c r="J70" i="16"/>
  <c r="K70" i="16"/>
  <c r="F71" i="16"/>
  <c r="G71" i="16"/>
  <c r="H71" i="16"/>
  <c r="I71" i="16"/>
  <c r="J71" i="16"/>
  <c r="K71" i="16"/>
  <c r="F72" i="16"/>
  <c r="G72" i="16"/>
  <c r="H72" i="16"/>
  <c r="I72" i="16"/>
  <c r="J72" i="16"/>
  <c r="K72" i="16"/>
  <c r="F73" i="16"/>
  <c r="G73" i="16"/>
  <c r="H73" i="16"/>
  <c r="I73" i="16"/>
  <c r="J73" i="16"/>
  <c r="K73" i="16"/>
  <c r="F74" i="16"/>
  <c r="G74" i="16"/>
  <c r="H74" i="16"/>
  <c r="I74" i="16"/>
  <c r="J74" i="16"/>
  <c r="K74" i="16"/>
  <c r="F75" i="16"/>
  <c r="G75" i="16"/>
  <c r="H75" i="16"/>
  <c r="I75" i="16"/>
  <c r="J75" i="16"/>
  <c r="K75" i="16"/>
  <c r="F76" i="16"/>
  <c r="G76" i="16"/>
  <c r="H76" i="16"/>
  <c r="I76" i="16"/>
  <c r="J76" i="16"/>
  <c r="K76" i="16"/>
  <c r="F77" i="16"/>
  <c r="G77" i="16"/>
  <c r="H77" i="16"/>
  <c r="I77" i="16"/>
  <c r="J77" i="16"/>
  <c r="K77" i="16"/>
  <c r="F78" i="16"/>
  <c r="G78" i="16"/>
  <c r="H78" i="16"/>
  <c r="I78" i="16"/>
  <c r="J78" i="16"/>
  <c r="K78" i="16"/>
  <c r="F79" i="16"/>
  <c r="G79" i="16"/>
  <c r="H79" i="16"/>
  <c r="I79" i="16"/>
  <c r="J79" i="16"/>
  <c r="K79" i="16"/>
  <c r="F80" i="16"/>
  <c r="G80" i="16"/>
  <c r="H80" i="16"/>
  <c r="I80" i="16"/>
  <c r="J80" i="16"/>
  <c r="K80" i="16"/>
  <c r="F81" i="16"/>
  <c r="G81" i="16"/>
  <c r="H81" i="16"/>
  <c r="I81" i="16"/>
  <c r="J81" i="16"/>
  <c r="K81" i="16"/>
  <c r="F82" i="16"/>
  <c r="G82" i="16"/>
  <c r="H82" i="16"/>
  <c r="I82" i="16"/>
  <c r="J82" i="16"/>
  <c r="K82" i="16"/>
  <c r="F83" i="16"/>
  <c r="G83" i="16"/>
  <c r="H83" i="16"/>
  <c r="I83" i="16"/>
  <c r="J83" i="16"/>
  <c r="K83" i="16"/>
  <c r="F84" i="16"/>
  <c r="G84" i="16"/>
  <c r="H84" i="16"/>
  <c r="I84" i="16"/>
  <c r="J84" i="16"/>
  <c r="K84" i="16"/>
  <c r="F85" i="16"/>
  <c r="G85" i="16"/>
  <c r="H85" i="16"/>
  <c r="I85" i="16"/>
  <c r="J85" i="16"/>
  <c r="K85" i="16"/>
  <c r="F86" i="16"/>
  <c r="G86" i="16"/>
  <c r="H86" i="16"/>
  <c r="I86" i="16"/>
  <c r="J86" i="16"/>
  <c r="K86" i="16"/>
  <c r="F87" i="16"/>
  <c r="G87" i="16"/>
  <c r="H87" i="16"/>
  <c r="I87" i="16"/>
  <c r="J87" i="16"/>
  <c r="K87" i="16"/>
  <c r="F88" i="16"/>
  <c r="G88" i="16"/>
  <c r="H88" i="16"/>
  <c r="I88" i="16"/>
  <c r="J88" i="16"/>
  <c r="K88" i="16"/>
  <c r="F89" i="16"/>
  <c r="G89" i="16"/>
  <c r="H89" i="16"/>
  <c r="I89" i="16"/>
  <c r="J89" i="16"/>
  <c r="K89" i="16"/>
  <c r="F90" i="16"/>
  <c r="G90" i="16"/>
  <c r="H90" i="16"/>
  <c r="I90" i="16"/>
  <c r="J90" i="16"/>
  <c r="K90" i="16"/>
  <c r="G61" i="16"/>
  <c r="H61" i="16"/>
  <c r="I61" i="16"/>
  <c r="J61" i="16"/>
  <c r="K61" i="16"/>
  <c r="F61" i="16"/>
  <c r="S6" i="9" l="1"/>
  <c r="AE6" i="9"/>
  <c r="Q35" i="9"/>
  <c r="Q27" i="9"/>
  <c r="Q19" i="9"/>
  <c r="Q11" i="9"/>
  <c r="AB33" i="9"/>
  <c r="AB25" i="9"/>
  <c r="AB17" i="9"/>
  <c r="Q33" i="9"/>
  <c r="Q25" i="9"/>
  <c r="Q17" i="9"/>
  <c r="Q9" i="9"/>
  <c r="AB31" i="9"/>
  <c r="AB23" i="9"/>
  <c r="AB15" i="9"/>
  <c r="Q28" i="9"/>
  <c r="Q20" i="9"/>
  <c r="Q12" i="9"/>
  <c r="AB34" i="9"/>
  <c r="AB26" i="9"/>
  <c r="AB18" i="9"/>
  <c r="AB10" i="9"/>
  <c r="Q31" i="9"/>
  <c r="Q23" i="9"/>
  <c r="Q15" i="9"/>
  <c r="Q7" i="9"/>
  <c r="AB29" i="9"/>
  <c r="AB21" i="9"/>
  <c r="AB13" i="9"/>
  <c r="Q29" i="9"/>
  <c r="Q21" i="9"/>
  <c r="Q13" i="9"/>
  <c r="AB35" i="9"/>
  <c r="AB27" i="9"/>
  <c r="AB19" i="9"/>
  <c r="AB11" i="9"/>
  <c r="Q24" i="9"/>
  <c r="Q16" i="9"/>
  <c r="Q8" i="9"/>
  <c r="AB30" i="9"/>
  <c r="AB22" i="9"/>
  <c r="AB14" i="9"/>
  <c r="AD6" i="9"/>
  <c r="R6" i="9"/>
  <c r="AH6" i="9"/>
  <c r="AG6" i="9"/>
  <c r="Q6" i="9"/>
  <c r="AB6" i="9"/>
  <c r="AC6" i="9"/>
  <c r="W6" i="9"/>
  <c r="V6" i="9"/>
  <c r="AA11" i="9"/>
  <c r="Z10" i="9"/>
  <c r="AA10" i="9"/>
  <c r="AA9" i="9"/>
  <c r="Z9" i="9"/>
  <c r="Z11" i="9"/>
  <c r="AA8" i="9"/>
  <c r="Z8" i="9"/>
  <c r="AA7" i="9"/>
  <c r="Z7" i="9"/>
  <c r="AA6" i="9"/>
  <c r="Z6" i="9"/>
  <c r="L62" i="16"/>
  <c r="M62" i="16"/>
  <c r="N62" i="16"/>
  <c r="O62" i="16"/>
  <c r="P62" i="16"/>
  <c r="Q62" i="16"/>
  <c r="L63" i="16"/>
  <c r="M63" i="16"/>
  <c r="N63" i="16"/>
  <c r="O63" i="16"/>
  <c r="P63" i="16"/>
  <c r="Q63" i="16"/>
  <c r="L64" i="16"/>
  <c r="M64" i="16"/>
  <c r="N64" i="16"/>
  <c r="O64" i="16"/>
  <c r="P64" i="16"/>
  <c r="Q64" i="16"/>
  <c r="L65" i="16"/>
  <c r="M65" i="16"/>
  <c r="N65" i="16"/>
  <c r="O65" i="16"/>
  <c r="P65" i="16"/>
  <c r="Q65" i="16"/>
  <c r="L66" i="16"/>
  <c r="M66" i="16"/>
  <c r="N66" i="16"/>
  <c r="O66" i="16"/>
  <c r="P66" i="16"/>
  <c r="Q66" i="16"/>
  <c r="L67" i="16"/>
  <c r="M67" i="16"/>
  <c r="N67" i="16"/>
  <c r="O67" i="16"/>
  <c r="P67" i="16"/>
  <c r="Q67" i="16"/>
  <c r="L68" i="16"/>
  <c r="M68" i="16"/>
  <c r="N68" i="16"/>
  <c r="O68" i="16"/>
  <c r="P68" i="16"/>
  <c r="Q68" i="16"/>
  <c r="L69" i="16"/>
  <c r="M69" i="16"/>
  <c r="N69" i="16"/>
  <c r="O69" i="16"/>
  <c r="P69" i="16"/>
  <c r="Q69" i="16"/>
  <c r="L70" i="16"/>
  <c r="M70" i="16"/>
  <c r="N70" i="16"/>
  <c r="O70" i="16"/>
  <c r="P70" i="16"/>
  <c r="Q70" i="16"/>
  <c r="L71" i="16"/>
  <c r="M71" i="16"/>
  <c r="N71" i="16"/>
  <c r="O71" i="16"/>
  <c r="P71" i="16"/>
  <c r="Q71" i="16"/>
  <c r="L72" i="16"/>
  <c r="M72" i="16"/>
  <c r="N72" i="16"/>
  <c r="O72" i="16"/>
  <c r="P72" i="16"/>
  <c r="Q72" i="16"/>
  <c r="L73" i="16"/>
  <c r="M73" i="16"/>
  <c r="N73" i="16"/>
  <c r="O73" i="16"/>
  <c r="P73" i="16"/>
  <c r="Q73" i="16"/>
  <c r="L74" i="16"/>
  <c r="M74" i="16"/>
  <c r="N74" i="16"/>
  <c r="O74" i="16"/>
  <c r="P74" i="16"/>
  <c r="Q74" i="16"/>
  <c r="L75" i="16"/>
  <c r="M75" i="16"/>
  <c r="N75" i="16"/>
  <c r="O75" i="16"/>
  <c r="P75" i="16"/>
  <c r="Q75" i="16"/>
  <c r="L76" i="16"/>
  <c r="M76" i="16"/>
  <c r="N76" i="16"/>
  <c r="O76" i="16"/>
  <c r="P76" i="16"/>
  <c r="Q76" i="16"/>
  <c r="L77" i="16"/>
  <c r="M77" i="16"/>
  <c r="N77" i="16"/>
  <c r="O77" i="16"/>
  <c r="P77" i="16"/>
  <c r="Q77" i="16"/>
  <c r="L78" i="16"/>
  <c r="M78" i="16"/>
  <c r="N78" i="16"/>
  <c r="O78" i="16"/>
  <c r="P78" i="16"/>
  <c r="Q78" i="16"/>
  <c r="L79" i="16"/>
  <c r="M79" i="16"/>
  <c r="N79" i="16"/>
  <c r="O79" i="16"/>
  <c r="P79" i="16"/>
  <c r="Q79" i="16"/>
  <c r="L80" i="16"/>
  <c r="M80" i="16"/>
  <c r="N80" i="16"/>
  <c r="O80" i="16"/>
  <c r="P80" i="16"/>
  <c r="Q80" i="16"/>
  <c r="L81" i="16"/>
  <c r="M81" i="16"/>
  <c r="N81" i="16"/>
  <c r="O81" i="16"/>
  <c r="P81" i="16"/>
  <c r="Q81" i="16"/>
  <c r="L82" i="16"/>
  <c r="M82" i="16"/>
  <c r="N82" i="16"/>
  <c r="O82" i="16"/>
  <c r="P82" i="16"/>
  <c r="Q82" i="16"/>
  <c r="L83" i="16"/>
  <c r="M83" i="16"/>
  <c r="N83" i="16"/>
  <c r="O83" i="16"/>
  <c r="P83" i="16"/>
  <c r="Q83" i="16"/>
  <c r="L84" i="16"/>
  <c r="M84" i="16"/>
  <c r="N84" i="16"/>
  <c r="O84" i="16"/>
  <c r="P84" i="16"/>
  <c r="Q84" i="16"/>
  <c r="L85" i="16"/>
  <c r="M85" i="16"/>
  <c r="N85" i="16"/>
  <c r="O85" i="16"/>
  <c r="P85" i="16"/>
  <c r="Q85" i="16"/>
  <c r="L86" i="16"/>
  <c r="M86" i="16"/>
  <c r="N86" i="16"/>
  <c r="O86" i="16"/>
  <c r="P86" i="16"/>
  <c r="Q86" i="16"/>
  <c r="L87" i="16"/>
  <c r="M87" i="16"/>
  <c r="N87" i="16"/>
  <c r="O87" i="16"/>
  <c r="P87" i="16"/>
  <c r="Q87" i="16"/>
  <c r="L88" i="16"/>
  <c r="M88" i="16"/>
  <c r="N88" i="16"/>
  <c r="O88" i="16"/>
  <c r="P88" i="16"/>
  <c r="Q88" i="16"/>
  <c r="L89" i="16"/>
  <c r="M89" i="16"/>
  <c r="N89" i="16"/>
  <c r="O89" i="16"/>
  <c r="P89" i="16"/>
  <c r="Q89" i="16"/>
  <c r="L90" i="16"/>
  <c r="M90" i="16"/>
  <c r="N90" i="16"/>
  <c r="O90" i="16"/>
  <c r="P90" i="16"/>
  <c r="Q90" i="16"/>
  <c r="O61" i="16"/>
  <c r="P61" i="16"/>
  <c r="Q61" i="16"/>
  <c r="M61" i="16"/>
  <c r="N61" i="16"/>
  <c r="L61" i="16"/>
  <c r="C62" i="16"/>
  <c r="D62" i="16"/>
  <c r="E62" i="16"/>
  <c r="C63" i="16"/>
  <c r="D63" i="16"/>
  <c r="E63" i="16"/>
  <c r="C64" i="16"/>
  <c r="D64" i="16"/>
  <c r="E64" i="16"/>
  <c r="C65" i="16"/>
  <c r="D65" i="16"/>
  <c r="E65" i="16"/>
  <c r="C66" i="16"/>
  <c r="D66" i="16"/>
  <c r="E66" i="16"/>
  <c r="C67" i="16"/>
  <c r="D67" i="16"/>
  <c r="E67" i="16"/>
  <c r="C68" i="16"/>
  <c r="D68" i="16"/>
  <c r="E68" i="16"/>
  <c r="C69" i="16"/>
  <c r="D69" i="16"/>
  <c r="E69" i="16"/>
  <c r="C70" i="16"/>
  <c r="D70" i="16"/>
  <c r="E70" i="16"/>
  <c r="C71" i="16"/>
  <c r="D71" i="16"/>
  <c r="E71" i="16"/>
  <c r="C72" i="16"/>
  <c r="D72" i="16"/>
  <c r="E72" i="16"/>
  <c r="C73" i="16"/>
  <c r="D73" i="16"/>
  <c r="E73" i="16"/>
  <c r="C74" i="16"/>
  <c r="D74" i="16"/>
  <c r="E74" i="16"/>
  <c r="C75" i="16"/>
  <c r="D75" i="16"/>
  <c r="E75" i="16"/>
  <c r="C76" i="16"/>
  <c r="D76" i="16"/>
  <c r="E76" i="16"/>
  <c r="C77" i="16"/>
  <c r="D77" i="16"/>
  <c r="E77" i="16"/>
  <c r="C78" i="16"/>
  <c r="D78" i="16"/>
  <c r="E78" i="16"/>
  <c r="C79" i="16"/>
  <c r="D79" i="16"/>
  <c r="E79" i="16"/>
  <c r="C80" i="16"/>
  <c r="D80" i="16"/>
  <c r="E80" i="16"/>
  <c r="C81" i="16"/>
  <c r="D81" i="16"/>
  <c r="E81" i="16"/>
  <c r="C82" i="16"/>
  <c r="D82" i="16"/>
  <c r="E82" i="16"/>
  <c r="C83" i="16"/>
  <c r="D83" i="16"/>
  <c r="E83" i="16"/>
  <c r="C84" i="16"/>
  <c r="D84" i="16"/>
  <c r="E84" i="16"/>
  <c r="C85" i="16"/>
  <c r="D85" i="16"/>
  <c r="E85" i="16"/>
  <c r="C86" i="16"/>
  <c r="D86" i="16"/>
  <c r="E86" i="16"/>
  <c r="C87" i="16"/>
  <c r="D87" i="16"/>
  <c r="E87" i="16"/>
  <c r="C88" i="16"/>
  <c r="D88" i="16"/>
  <c r="E88" i="16"/>
  <c r="C89" i="16"/>
  <c r="D89" i="16"/>
  <c r="E89" i="16"/>
  <c r="C90" i="16"/>
  <c r="D90" i="16"/>
  <c r="E90" i="16"/>
  <c r="D61" i="16"/>
  <c r="E61" i="16"/>
  <c r="C61" i="16"/>
  <c r="O6" i="9" l="1"/>
  <c r="P6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BN25" i="16"/>
  <c r="BN26" i="16"/>
  <c r="BN27" i="16"/>
  <c r="BN28" i="16"/>
  <c r="BN29" i="16"/>
  <c r="BN30" i="16"/>
  <c r="BN31" i="16"/>
  <c r="BN32" i="16"/>
  <c r="BN33" i="16"/>
  <c r="BN34" i="16"/>
  <c r="BN35" i="16"/>
  <c r="BN36" i="16"/>
  <c r="BN37" i="16"/>
  <c r="BN38" i="16"/>
  <c r="BN39" i="16"/>
  <c r="BN40" i="16"/>
  <c r="BN41" i="16"/>
  <c r="BN42" i="16"/>
  <c r="BN43" i="16"/>
  <c r="BN44" i="16"/>
  <c r="BN45" i="16"/>
  <c r="BN46" i="16"/>
  <c r="BN47" i="16"/>
  <c r="BN48" i="16"/>
  <c r="BN49" i="16"/>
  <c r="BN50" i="16"/>
  <c r="BN51" i="16"/>
  <c r="BN52" i="16"/>
  <c r="BN53" i="16"/>
  <c r="BN24" i="16"/>
  <c r="BJ24" i="16"/>
  <c r="BF25" i="16"/>
  <c r="BG25" i="16"/>
  <c r="BH25" i="16"/>
  <c r="BI25" i="16"/>
  <c r="BF26" i="16"/>
  <c r="BG26" i="16"/>
  <c r="BH26" i="16"/>
  <c r="BI26" i="16"/>
  <c r="BF27" i="16"/>
  <c r="BG27" i="16"/>
  <c r="BH27" i="16"/>
  <c r="BI27" i="16"/>
  <c r="BF28" i="16"/>
  <c r="BG28" i="16"/>
  <c r="BH28" i="16"/>
  <c r="BI28" i="16"/>
  <c r="BF29" i="16"/>
  <c r="BG29" i="16"/>
  <c r="BH29" i="16"/>
  <c r="BI29" i="16"/>
  <c r="BF30" i="16"/>
  <c r="BG30" i="16"/>
  <c r="BH30" i="16"/>
  <c r="BI30" i="16"/>
  <c r="BF31" i="16"/>
  <c r="BG31" i="16"/>
  <c r="BH31" i="16"/>
  <c r="BI31" i="16"/>
  <c r="BF32" i="16"/>
  <c r="BG32" i="16"/>
  <c r="BH32" i="16"/>
  <c r="BI32" i="16"/>
  <c r="BF33" i="16"/>
  <c r="BG33" i="16"/>
  <c r="BH33" i="16"/>
  <c r="BI33" i="16"/>
  <c r="BF34" i="16"/>
  <c r="BG34" i="16"/>
  <c r="BH34" i="16"/>
  <c r="BI34" i="16"/>
  <c r="BF35" i="16"/>
  <c r="BG35" i="16"/>
  <c r="BH35" i="16"/>
  <c r="BI35" i="16"/>
  <c r="BF36" i="16"/>
  <c r="BG36" i="16"/>
  <c r="BH36" i="16"/>
  <c r="BI36" i="16"/>
  <c r="BF37" i="16"/>
  <c r="BG37" i="16"/>
  <c r="BH37" i="16"/>
  <c r="BI37" i="16"/>
  <c r="BF38" i="16"/>
  <c r="BG38" i="16"/>
  <c r="BH38" i="16"/>
  <c r="BI38" i="16"/>
  <c r="BF39" i="16"/>
  <c r="BG39" i="16"/>
  <c r="BH39" i="16"/>
  <c r="BI39" i="16"/>
  <c r="BF40" i="16"/>
  <c r="BG40" i="16"/>
  <c r="BH40" i="16"/>
  <c r="BI40" i="16"/>
  <c r="BF41" i="16"/>
  <c r="BG41" i="16"/>
  <c r="BH41" i="16"/>
  <c r="BI41" i="16"/>
  <c r="BF42" i="16"/>
  <c r="BG42" i="16"/>
  <c r="BH42" i="16"/>
  <c r="BI42" i="16"/>
  <c r="BF43" i="16"/>
  <c r="BG43" i="16"/>
  <c r="BH43" i="16"/>
  <c r="BI43" i="16"/>
  <c r="BF44" i="16"/>
  <c r="BG44" i="16"/>
  <c r="BH44" i="16"/>
  <c r="BI44" i="16"/>
  <c r="BF45" i="16"/>
  <c r="BG45" i="16"/>
  <c r="BH45" i="16"/>
  <c r="BI45" i="16"/>
  <c r="BF46" i="16"/>
  <c r="BG46" i="16"/>
  <c r="BH46" i="16"/>
  <c r="BI46" i="16"/>
  <c r="BF47" i="16"/>
  <c r="BG47" i="16"/>
  <c r="BH47" i="16"/>
  <c r="BI47" i="16"/>
  <c r="BF48" i="16"/>
  <c r="BG48" i="16"/>
  <c r="BH48" i="16"/>
  <c r="BI48" i="16"/>
  <c r="BF49" i="16"/>
  <c r="BG49" i="16"/>
  <c r="BH49" i="16"/>
  <c r="BI49" i="16"/>
  <c r="BF50" i="16"/>
  <c r="BG50" i="16"/>
  <c r="BH50" i="16"/>
  <c r="BI50" i="16"/>
  <c r="BF51" i="16"/>
  <c r="BG51" i="16"/>
  <c r="BH51" i="16"/>
  <c r="BI51" i="16"/>
  <c r="BF52" i="16"/>
  <c r="BG52" i="16"/>
  <c r="BH52" i="16"/>
  <c r="BI52" i="16"/>
  <c r="BF53" i="16"/>
  <c r="BG53" i="16"/>
  <c r="BH53" i="16"/>
  <c r="BI53" i="16"/>
  <c r="BG24" i="16"/>
  <c r="BH24" i="16"/>
  <c r="BI24" i="16"/>
  <c r="BF24" i="16"/>
  <c r="F25" i="16"/>
  <c r="D7" i="9" s="1"/>
  <c r="G25" i="16"/>
  <c r="H25" i="16"/>
  <c r="I25" i="16"/>
  <c r="J25" i="16"/>
  <c r="K25" i="16"/>
  <c r="F26" i="16"/>
  <c r="G26" i="16"/>
  <c r="H26" i="16"/>
  <c r="I26" i="16"/>
  <c r="J26" i="16"/>
  <c r="K26" i="16"/>
  <c r="F27" i="16"/>
  <c r="G27" i="16"/>
  <c r="H27" i="16"/>
  <c r="I27" i="16"/>
  <c r="J27" i="16"/>
  <c r="K27" i="16"/>
  <c r="F28" i="16"/>
  <c r="G28" i="16"/>
  <c r="H28" i="16"/>
  <c r="I28" i="16"/>
  <c r="J28" i="16"/>
  <c r="K28" i="16"/>
  <c r="F29" i="16"/>
  <c r="G29" i="16"/>
  <c r="H29" i="16"/>
  <c r="I29" i="16"/>
  <c r="J29" i="16"/>
  <c r="K29" i="16"/>
  <c r="F30" i="16"/>
  <c r="G30" i="16"/>
  <c r="H30" i="16"/>
  <c r="I30" i="16"/>
  <c r="J30" i="16"/>
  <c r="K30" i="16"/>
  <c r="F31" i="16"/>
  <c r="G31" i="16"/>
  <c r="H31" i="16"/>
  <c r="I31" i="16"/>
  <c r="J31" i="16"/>
  <c r="K31" i="16"/>
  <c r="F32" i="16"/>
  <c r="G32" i="16"/>
  <c r="H32" i="16"/>
  <c r="I32" i="16"/>
  <c r="J32" i="16"/>
  <c r="K32" i="16"/>
  <c r="F33" i="16"/>
  <c r="G33" i="16"/>
  <c r="H33" i="16"/>
  <c r="I33" i="16"/>
  <c r="J33" i="16"/>
  <c r="K33" i="16"/>
  <c r="F34" i="16"/>
  <c r="G34" i="16"/>
  <c r="H34" i="16"/>
  <c r="I34" i="16"/>
  <c r="J34" i="16"/>
  <c r="K34" i="16"/>
  <c r="F35" i="16"/>
  <c r="G35" i="16"/>
  <c r="H35" i="16"/>
  <c r="I35" i="16"/>
  <c r="J35" i="16"/>
  <c r="K35" i="16"/>
  <c r="F36" i="16"/>
  <c r="G36" i="16"/>
  <c r="H36" i="16"/>
  <c r="I36" i="16"/>
  <c r="J36" i="16"/>
  <c r="K36" i="16"/>
  <c r="F37" i="16"/>
  <c r="G37" i="16"/>
  <c r="H37" i="16"/>
  <c r="I37" i="16"/>
  <c r="J37" i="16"/>
  <c r="K37" i="16"/>
  <c r="F38" i="16"/>
  <c r="G38" i="16"/>
  <c r="H38" i="16"/>
  <c r="I38" i="16"/>
  <c r="J38" i="16"/>
  <c r="K38" i="16"/>
  <c r="F39" i="16"/>
  <c r="G39" i="16"/>
  <c r="H39" i="16"/>
  <c r="I39" i="16"/>
  <c r="J39" i="16"/>
  <c r="K39" i="16"/>
  <c r="F40" i="16"/>
  <c r="G40" i="16"/>
  <c r="H40" i="16"/>
  <c r="I40" i="16"/>
  <c r="J40" i="16"/>
  <c r="K40" i="16"/>
  <c r="F41" i="16"/>
  <c r="G41" i="16"/>
  <c r="H41" i="16"/>
  <c r="I41" i="16"/>
  <c r="J41" i="16"/>
  <c r="K41" i="16"/>
  <c r="F42" i="16"/>
  <c r="G42" i="16"/>
  <c r="H42" i="16"/>
  <c r="I42" i="16"/>
  <c r="J42" i="16"/>
  <c r="K42" i="16"/>
  <c r="F43" i="16"/>
  <c r="G43" i="16"/>
  <c r="H43" i="16"/>
  <c r="I43" i="16"/>
  <c r="J43" i="16"/>
  <c r="K43" i="16"/>
  <c r="F44" i="16"/>
  <c r="G44" i="16"/>
  <c r="H44" i="16"/>
  <c r="I44" i="16"/>
  <c r="J44" i="16"/>
  <c r="K44" i="16"/>
  <c r="F45" i="16"/>
  <c r="G45" i="16"/>
  <c r="H45" i="16"/>
  <c r="I45" i="16"/>
  <c r="J45" i="16"/>
  <c r="K45" i="16"/>
  <c r="F46" i="16"/>
  <c r="G46" i="16"/>
  <c r="H46" i="16"/>
  <c r="I46" i="16"/>
  <c r="J46" i="16"/>
  <c r="K46" i="16"/>
  <c r="F47" i="16"/>
  <c r="G47" i="16"/>
  <c r="H47" i="16"/>
  <c r="I47" i="16"/>
  <c r="J47" i="16"/>
  <c r="K47" i="16"/>
  <c r="F48" i="16"/>
  <c r="G48" i="16"/>
  <c r="H48" i="16"/>
  <c r="I48" i="16"/>
  <c r="J48" i="16"/>
  <c r="K48" i="16"/>
  <c r="F49" i="16"/>
  <c r="G49" i="16"/>
  <c r="H49" i="16"/>
  <c r="I49" i="16"/>
  <c r="J49" i="16"/>
  <c r="K49" i="16"/>
  <c r="F50" i="16"/>
  <c r="G50" i="16"/>
  <c r="H50" i="16"/>
  <c r="I50" i="16"/>
  <c r="J50" i="16"/>
  <c r="K50" i="16"/>
  <c r="F51" i="16"/>
  <c r="G51" i="16"/>
  <c r="H51" i="16"/>
  <c r="I51" i="16"/>
  <c r="J51" i="16"/>
  <c r="K51" i="16"/>
  <c r="F52" i="16"/>
  <c r="G52" i="16"/>
  <c r="H52" i="16"/>
  <c r="I52" i="16"/>
  <c r="J52" i="16"/>
  <c r="K52" i="16"/>
  <c r="F53" i="16"/>
  <c r="G53" i="16"/>
  <c r="H53" i="16"/>
  <c r="I53" i="16"/>
  <c r="J53" i="16"/>
  <c r="K53" i="16"/>
  <c r="G24" i="16"/>
  <c r="H24" i="16"/>
  <c r="I24" i="16"/>
  <c r="J24" i="16"/>
  <c r="K24" i="16"/>
  <c r="F24" i="16"/>
  <c r="BL25" i="16"/>
  <c r="I7" i="9" s="1"/>
  <c r="BM25" i="16"/>
  <c r="BL26" i="16"/>
  <c r="BM26" i="16"/>
  <c r="BL27" i="16"/>
  <c r="BM27" i="16"/>
  <c r="BL28" i="16"/>
  <c r="BM28" i="16"/>
  <c r="BL29" i="16"/>
  <c r="BM29" i="16"/>
  <c r="BL30" i="16"/>
  <c r="BM30" i="16"/>
  <c r="BL31" i="16"/>
  <c r="BM31" i="16"/>
  <c r="BL32" i="16"/>
  <c r="BM32" i="16"/>
  <c r="BL33" i="16"/>
  <c r="BM33" i="16"/>
  <c r="BL34" i="16"/>
  <c r="BM34" i="16"/>
  <c r="BL35" i="16"/>
  <c r="BM35" i="16"/>
  <c r="BL36" i="16"/>
  <c r="BM36" i="16"/>
  <c r="BL37" i="16"/>
  <c r="BM37" i="16"/>
  <c r="BL38" i="16"/>
  <c r="BM38" i="16"/>
  <c r="BL39" i="16"/>
  <c r="BM39" i="16"/>
  <c r="BL40" i="16"/>
  <c r="BM40" i="16"/>
  <c r="BL41" i="16"/>
  <c r="BM41" i="16"/>
  <c r="BL42" i="16"/>
  <c r="BM42" i="16"/>
  <c r="BL43" i="16"/>
  <c r="BM43" i="16"/>
  <c r="BL44" i="16"/>
  <c r="BM44" i="16"/>
  <c r="BL45" i="16"/>
  <c r="BM45" i="16"/>
  <c r="BL46" i="16"/>
  <c r="BM46" i="16"/>
  <c r="BL47" i="16"/>
  <c r="BM47" i="16"/>
  <c r="BL48" i="16"/>
  <c r="BM48" i="16"/>
  <c r="BL49" i="16"/>
  <c r="BM49" i="16"/>
  <c r="BL50" i="16"/>
  <c r="BM50" i="16"/>
  <c r="BL51" i="16"/>
  <c r="BM51" i="16"/>
  <c r="BL52" i="16"/>
  <c r="BM52" i="16"/>
  <c r="BL53" i="16"/>
  <c r="BM53" i="16"/>
  <c r="BM24" i="16"/>
  <c r="BL24" i="16"/>
  <c r="BC25" i="16"/>
  <c r="H7" i="9" s="1"/>
  <c r="BD25" i="16"/>
  <c r="BE25" i="16"/>
  <c r="BC26" i="16"/>
  <c r="BD26" i="16"/>
  <c r="BE26" i="16"/>
  <c r="BC27" i="16"/>
  <c r="BD27" i="16"/>
  <c r="BE27" i="16"/>
  <c r="BC28" i="16"/>
  <c r="BD28" i="16"/>
  <c r="BE28" i="16"/>
  <c r="BC29" i="16"/>
  <c r="BD29" i="16"/>
  <c r="BE29" i="16"/>
  <c r="BC30" i="16"/>
  <c r="BD30" i="16"/>
  <c r="BE30" i="16"/>
  <c r="BC31" i="16"/>
  <c r="BD31" i="16"/>
  <c r="BE31" i="16"/>
  <c r="BC32" i="16"/>
  <c r="BD32" i="16"/>
  <c r="BE32" i="16"/>
  <c r="BC33" i="16"/>
  <c r="BD33" i="16"/>
  <c r="BE33" i="16"/>
  <c r="BC34" i="16"/>
  <c r="BD34" i="16"/>
  <c r="BE34" i="16"/>
  <c r="BC35" i="16"/>
  <c r="BD35" i="16"/>
  <c r="BE35" i="16"/>
  <c r="BC36" i="16"/>
  <c r="BD36" i="16"/>
  <c r="BE36" i="16"/>
  <c r="BC37" i="16"/>
  <c r="BD37" i="16"/>
  <c r="BE37" i="16"/>
  <c r="BC38" i="16"/>
  <c r="BD38" i="16"/>
  <c r="BE38" i="16"/>
  <c r="BC39" i="16"/>
  <c r="BD39" i="16"/>
  <c r="BE39" i="16"/>
  <c r="BC40" i="16"/>
  <c r="BD40" i="16"/>
  <c r="BE40" i="16"/>
  <c r="BC41" i="16"/>
  <c r="BD41" i="16"/>
  <c r="BE41" i="16"/>
  <c r="BC42" i="16"/>
  <c r="BD42" i="16"/>
  <c r="BE42" i="16"/>
  <c r="BC43" i="16"/>
  <c r="BD43" i="16"/>
  <c r="BE43" i="16"/>
  <c r="BC44" i="16"/>
  <c r="BD44" i="16"/>
  <c r="BE44" i="16"/>
  <c r="BC45" i="16"/>
  <c r="BD45" i="16"/>
  <c r="BE45" i="16"/>
  <c r="BC46" i="16"/>
  <c r="BD46" i="16"/>
  <c r="BE46" i="16"/>
  <c r="BC47" i="16"/>
  <c r="BD47" i="16"/>
  <c r="BE47" i="16"/>
  <c r="BC48" i="16"/>
  <c r="BD48" i="16"/>
  <c r="BE48" i="16"/>
  <c r="BC49" i="16"/>
  <c r="BD49" i="16"/>
  <c r="BE49" i="16"/>
  <c r="BC50" i="16"/>
  <c r="BD50" i="16"/>
  <c r="BE50" i="16"/>
  <c r="BC51" i="16"/>
  <c r="BD51" i="16"/>
  <c r="BE51" i="16"/>
  <c r="BC52" i="16"/>
  <c r="BD52" i="16"/>
  <c r="BE52" i="16"/>
  <c r="BC53" i="16"/>
  <c r="BD53" i="16"/>
  <c r="BE53" i="16"/>
  <c r="BD24" i="16"/>
  <c r="BE24" i="16"/>
  <c r="BC24" i="16"/>
  <c r="BZ25" i="16"/>
  <c r="CA25" i="16"/>
  <c r="CB25" i="16"/>
  <c r="CC25" i="16"/>
  <c r="CD25" i="16"/>
  <c r="CE25" i="16"/>
  <c r="CF25" i="16"/>
  <c r="BZ26" i="16"/>
  <c r="CA26" i="16"/>
  <c r="CB26" i="16"/>
  <c r="CC26" i="16"/>
  <c r="CD26" i="16"/>
  <c r="CE26" i="16"/>
  <c r="CF26" i="16"/>
  <c r="BZ27" i="16"/>
  <c r="CA27" i="16"/>
  <c r="CB27" i="16"/>
  <c r="CC27" i="16"/>
  <c r="CD27" i="16"/>
  <c r="CE27" i="16"/>
  <c r="CF27" i="16"/>
  <c r="BZ28" i="16"/>
  <c r="CA28" i="16"/>
  <c r="CB28" i="16"/>
  <c r="CC28" i="16"/>
  <c r="CD28" i="16"/>
  <c r="CE28" i="16"/>
  <c r="CF28" i="16"/>
  <c r="BZ29" i="16"/>
  <c r="CA29" i="16"/>
  <c r="CB29" i="16"/>
  <c r="CC29" i="16"/>
  <c r="CD29" i="16"/>
  <c r="CE29" i="16"/>
  <c r="CF29" i="16"/>
  <c r="BZ30" i="16"/>
  <c r="CA30" i="16"/>
  <c r="CB30" i="16"/>
  <c r="CC30" i="16"/>
  <c r="CD30" i="16"/>
  <c r="CE30" i="16"/>
  <c r="CF30" i="16"/>
  <c r="BZ31" i="16"/>
  <c r="CA31" i="16"/>
  <c r="CB31" i="16"/>
  <c r="CC31" i="16"/>
  <c r="CD31" i="16"/>
  <c r="CE31" i="16"/>
  <c r="CF31" i="16"/>
  <c r="BZ32" i="16"/>
  <c r="CA32" i="16"/>
  <c r="CB32" i="16"/>
  <c r="CC32" i="16"/>
  <c r="CD32" i="16"/>
  <c r="CE32" i="16"/>
  <c r="CF32" i="16"/>
  <c r="BZ33" i="16"/>
  <c r="CA33" i="16"/>
  <c r="CB33" i="16"/>
  <c r="CC33" i="16"/>
  <c r="CD33" i="16"/>
  <c r="CE33" i="16"/>
  <c r="CF33" i="16"/>
  <c r="BZ34" i="16"/>
  <c r="CA34" i="16"/>
  <c r="CB34" i="16"/>
  <c r="CC34" i="16"/>
  <c r="CD34" i="16"/>
  <c r="CE34" i="16"/>
  <c r="CF34" i="16"/>
  <c r="BZ35" i="16"/>
  <c r="CA35" i="16"/>
  <c r="CB35" i="16"/>
  <c r="CC35" i="16"/>
  <c r="CD35" i="16"/>
  <c r="CE35" i="16"/>
  <c r="CF35" i="16"/>
  <c r="BZ36" i="16"/>
  <c r="CA36" i="16"/>
  <c r="CB36" i="16"/>
  <c r="CC36" i="16"/>
  <c r="CD36" i="16"/>
  <c r="CE36" i="16"/>
  <c r="CF36" i="16"/>
  <c r="BZ37" i="16"/>
  <c r="CA37" i="16"/>
  <c r="CB37" i="16"/>
  <c r="CC37" i="16"/>
  <c r="CD37" i="16"/>
  <c r="CE37" i="16"/>
  <c r="CF37" i="16"/>
  <c r="BZ38" i="16"/>
  <c r="CA38" i="16"/>
  <c r="CB38" i="16"/>
  <c r="CC38" i="16"/>
  <c r="CD38" i="16"/>
  <c r="CE38" i="16"/>
  <c r="CF38" i="16"/>
  <c r="BZ39" i="16"/>
  <c r="CA39" i="16"/>
  <c r="CB39" i="16"/>
  <c r="CC39" i="16"/>
  <c r="CD39" i="16"/>
  <c r="CE39" i="16"/>
  <c r="CF39" i="16"/>
  <c r="BZ40" i="16"/>
  <c r="CA40" i="16"/>
  <c r="CB40" i="16"/>
  <c r="CC40" i="16"/>
  <c r="CD40" i="16"/>
  <c r="CE40" i="16"/>
  <c r="CF40" i="16"/>
  <c r="BZ41" i="16"/>
  <c r="CA41" i="16"/>
  <c r="CB41" i="16"/>
  <c r="CC41" i="16"/>
  <c r="CD41" i="16"/>
  <c r="CE41" i="16"/>
  <c r="CF41" i="16"/>
  <c r="BZ42" i="16"/>
  <c r="CA42" i="16"/>
  <c r="CB42" i="16"/>
  <c r="CC42" i="16"/>
  <c r="CD42" i="16"/>
  <c r="CE42" i="16"/>
  <c r="CF42" i="16"/>
  <c r="BZ43" i="16"/>
  <c r="CA43" i="16"/>
  <c r="CB43" i="16"/>
  <c r="CC43" i="16"/>
  <c r="CD43" i="16"/>
  <c r="CE43" i="16"/>
  <c r="CF43" i="16"/>
  <c r="BZ44" i="16"/>
  <c r="CA44" i="16"/>
  <c r="CB44" i="16"/>
  <c r="CC44" i="16"/>
  <c r="CD44" i="16"/>
  <c r="CE44" i="16"/>
  <c r="CF44" i="16"/>
  <c r="BZ45" i="16"/>
  <c r="CA45" i="16"/>
  <c r="CB45" i="16"/>
  <c r="CC45" i="16"/>
  <c r="CD45" i="16"/>
  <c r="CE45" i="16"/>
  <c r="CF45" i="16"/>
  <c r="BZ46" i="16"/>
  <c r="CA46" i="16"/>
  <c r="CB46" i="16"/>
  <c r="CC46" i="16"/>
  <c r="CD46" i="16"/>
  <c r="CE46" i="16"/>
  <c r="CF46" i="16"/>
  <c r="BZ47" i="16"/>
  <c r="CA47" i="16"/>
  <c r="CB47" i="16"/>
  <c r="CC47" i="16"/>
  <c r="CD47" i="16"/>
  <c r="CE47" i="16"/>
  <c r="CF47" i="16"/>
  <c r="BZ48" i="16"/>
  <c r="CA48" i="16"/>
  <c r="CB48" i="16"/>
  <c r="CC48" i="16"/>
  <c r="CD48" i="16"/>
  <c r="CE48" i="16"/>
  <c r="CF48" i="16"/>
  <c r="BZ49" i="16"/>
  <c r="CA49" i="16"/>
  <c r="CB49" i="16"/>
  <c r="CC49" i="16"/>
  <c r="CD49" i="16"/>
  <c r="CE49" i="16"/>
  <c r="CF49" i="16"/>
  <c r="BZ50" i="16"/>
  <c r="CA50" i="16"/>
  <c r="CB50" i="16"/>
  <c r="CC50" i="16"/>
  <c r="CD50" i="16"/>
  <c r="CE50" i="16"/>
  <c r="CF50" i="16"/>
  <c r="BZ51" i="16"/>
  <c r="CA51" i="16"/>
  <c r="CB51" i="16"/>
  <c r="CC51" i="16"/>
  <c r="CD51" i="16"/>
  <c r="CE51" i="16"/>
  <c r="CF51" i="16"/>
  <c r="BZ52" i="16"/>
  <c r="CA52" i="16"/>
  <c r="CB52" i="16"/>
  <c r="CC52" i="16"/>
  <c r="CD52" i="16"/>
  <c r="CE52" i="16"/>
  <c r="CF52" i="16"/>
  <c r="BZ53" i="16"/>
  <c r="CA53" i="16"/>
  <c r="CB53" i="16"/>
  <c r="CC53" i="16"/>
  <c r="CD53" i="16"/>
  <c r="CE53" i="16"/>
  <c r="CF53" i="16"/>
  <c r="CA24" i="16"/>
  <c r="CB24" i="16"/>
  <c r="CC24" i="16"/>
  <c r="CD24" i="16"/>
  <c r="CE24" i="16"/>
  <c r="CF24" i="16"/>
  <c r="BZ24" i="16"/>
  <c r="Z25" i="16"/>
  <c r="AA25" i="16"/>
  <c r="AB25" i="16"/>
  <c r="AC25" i="16"/>
  <c r="AD25" i="16"/>
  <c r="Z26" i="16"/>
  <c r="AA26" i="16"/>
  <c r="AB26" i="16"/>
  <c r="AC26" i="16"/>
  <c r="AD26" i="16"/>
  <c r="Z27" i="16"/>
  <c r="AA27" i="16"/>
  <c r="AB27" i="16"/>
  <c r="AC27" i="16"/>
  <c r="AD27" i="16"/>
  <c r="Z28" i="16"/>
  <c r="AA28" i="16"/>
  <c r="AB28" i="16"/>
  <c r="AC28" i="16"/>
  <c r="AD28" i="16"/>
  <c r="Z29" i="16"/>
  <c r="AA29" i="16"/>
  <c r="AB29" i="16"/>
  <c r="AC29" i="16"/>
  <c r="AD29" i="16"/>
  <c r="Z30" i="16"/>
  <c r="AA30" i="16"/>
  <c r="AB30" i="16"/>
  <c r="AC30" i="16"/>
  <c r="AD30" i="16"/>
  <c r="Z31" i="16"/>
  <c r="AA31" i="16"/>
  <c r="AB31" i="16"/>
  <c r="AC31" i="16"/>
  <c r="AD31" i="16"/>
  <c r="Z32" i="16"/>
  <c r="AA32" i="16"/>
  <c r="AB32" i="16"/>
  <c r="F14" i="9" s="1"/>
  <c r="AC32" i="16"/>
  <c r="AD32" i="16"/>
  <c r="Z33" i="16"/>
  <c r="AA33" i="16"/>
  <c r="AB33" i="16"/>
  <c r="AC33" i="16"/>
  <c r="AD33" i="16"/>
  <c r="Z34" i="16"/>
  <c r="AA34" i="16"/>
  <c r="AB34" i="16"/>
  <c r="AC34" i="16"/>
  <c r="AD34" i="16"/>
  <c r="Z35" i="16"/>
  <c r="AA35" i="16"/>
  <c r="AB35" i="16"/>
  <c r="AC35" i="16"/>
  <c r="AD35" i="16"/>
  <c r="Z36" i="16"/>
  <c r="AA36" i="16"/>
  <c r="AB36" i="16"/>
  <c r="AC36" i="16"/>
  <c r="AD36" i="16"/>
  <c r="Z37" i="16"/>
  <c r="AA37" i="16"/>
  <c r="AB37" i="16"/>
  <c r="AC37" i="16"/>
  <c r="AD37" i="16"/>
  <c r="Z38" i="16"/>
  <c r="F20" i="9" s="1"/>
  <c r="AA38" i="16"/>
  <c r="AB38" i="16"/>
  <c r="AC38" i="16"/>
  <c r="AD38" i="16"/>
  <c r="Z39" i="16"/>
  <c r="AA39" i="16"/>
  <c r="AB39" i="16"/>
  <c r="AC39" i="16"/>
  <c r="AD39" i="16"/>
  <c r="Z40" i="16"/>
  <c r="AA40" i="16"/>
  <c r="AB40" i="16"/>
  <c r="F22" i="9" s="1"/>
  <c r="AC40" i="16"/>
  <c r="AD40" i="16"/>
  <c r="Z41" i="16"/>
  <c r="AA41" i="16"/>
  <c r="AB41" i="16"/>
  <c r="AC41" i="16"/>
  <c r="AD41" i="16"/>
  <c r="Z42" i="16"/>
  <c r="AA42" i="16"/>
  <c r="AB42" i="16"/>
  <c r="AC42" i="16"/>
  <c r="AD42" i="16"/>
  <c r="Z43" i="16"/>
  <c r="AA43" i="16"/>
  <c r="AB43" i="16"/>
  <c r="AC43" i="16"/>
  <c r="AD43" i="16"/>
  <c r="Z44" i="16"/>
  <c r="AA44" i="16"/>
  <c r="AB44" i="16"/>
  <c r="AC44" i="16"/>
  <c r="AD44" i="16"/>
  <c r="Z45" i="16"/>
  <c r="AA45" i="16"/>
  <c r="AB45" i="16"/>
  <c r="AC45" i="16"/>
  <c r="AD45" i="16"/>
  <c r="Z46" i="16"/>
  <c r="F28" i="9" s="1"/>
  <c r="AA46" i="16"/>
  <c r="AB46" i="16"/>
  <c r="AC46" i="16"/>
  <c r="AD46" i="16"/>
  <c r="Z47" i="16"/>
  <c r="AA47" i="16"/>
  <c r="AB47" i="16"/>
  <c r="AC47" i="16"/>
  <c r="AD47" i="16"/>
  <c r="Z48" i="16"/>
  <c r="AA48" i="16"/>
  <c r="AB48" i="16"/>
  <c r="F30" i="9" s="1"/>
  <c r="AC48" i="16"/>
  <c r="AD48" i="16"/>
  <c r="Z49" i="16"/>
  <c r="AA49" i="16"/>
  <c r="AB49" i="16"/>
  <c r="AC49" i="16"/>
  <c r="AD49" i="16"/>
  <c r="Z50" i="16"/>
  <c r="AA50" i="16"/>
  <c r="AB50" i="16"/>
  <c r="AC50" i="16"/>
  <c r="AD50" i="16"/>
  <c r="Z51" i="16"/>
  <c r="AA51" i="16"/>
  <c r="AB51" i="16"/>
  <c r="AC51" i="16"/>
  <c r="AD51" i="16"/>
  <c r="Z52" i="16"/>
  <c r="AA52" i="16"/>
  <c r="AB52" i="16"/>
  <c r="AC52" i="16"/>
  <c r="AD52" i="16"/>
  <c r="Z53" i="16"/>
  <c r="AA53" i="16"/>
  <c r="AB53" i="16"/>
  <c r="AC53" i="16"/>
  <c r="AD53" i="16"/>
  <c r="AA24" i="16"/>
  <c r="AB24" i="16"/>
  <c r="AC24" i="16"/>
  <c r="AD24" i="16"/>
  <c r="Z24" i="16"/>
  <c r="BK25" i="16"/>
  <c r="BK26" i="16"/>
  <c r="BK27" i="16"/>
  <c r="BK28" i="16"/>
  <c r="BK29" i="16"/>
  <c r="BK30" i="16"/>
  <c r="BK31" i="16"/>
  <c r="BK32" i="16"/>
  <c r="BK33" i="16"/>
  <c r="BK34" i="16"/>
  <c r="BK35" i="16"/>
  <c r="BK36" i="16"/>
  <c r="BK37" i="16"/>
  <c r="BK38" i="16"/>
  <c r="BK39" i="16"/>
  <c r="BK40" i="16"/>
  <c r="BK41" i="16"/>
  <c r="BK42" i="16"/>
  <c r="BK43" i="16"/>
  <c r="BK44" i="16"/>
  <c r="BK45" i="16"/>
  <c r="BK46" i="16"/>
  <c r="BK47" i="16"/>
  <c r="BK48" i="16"/>
  <c r="BK49" i="16"/>
  <c r="BK50" i="16"/>
  <c r="BK51" i="16"/>
  <c r="BK52" i="16"/>
  <c r="BK53" i="16"/>
  <c r="AZ25" i="16"/>
  <c r="BA25" i="16"/>
  <c r="BB25" i="16"/>
  <c r="AZ26" i="16"/>
  <c r="BA26" i="16"/>
  <c r="BB26" i="16"/>
  <c r="AZ27" i="16"/>
  <c r="BA27" i="16"/>
  <c r="BB27" i="16"/>
  <c r="AZ28" i="16"/>
  <c r="BA28" i="16"/>
  <c r="BB28" i="16"/>
  <c r="AZ29" i="16"/>
  <c r="BA29" i="16"/>
  <c r="BB29" i="16"/>
  <c r="AZ30" i="16"/>
  <c r="BA30" i="16"/>
  <c r="BB30" i="16"/>
  <c r="AZ31" i="16"/>
  <c r="BA31" i="16"/>
  <c r="BB31" i="16"/>
  <c r="AZ32" i="16"/>
  <c r="BA32" i="16"/>
  <c r="BB32" i="16"/>
  <c r="AZ33" i="16"/>
  <c r="BA33" i="16"/>
  <c r="BB33" i="16"/>
  <c r="AZ34" i="16"/>
  <c r="BA34" i="16"/>
  <c r="BB34" i="16"/>
  <c r="AZ35" i="16"/>
  <c r="BA35" i="16"/>
  <c r="BB35" i="16"/>
  <c r="AZ36" i="16"/>
  <c r="BA36" i="16"/>
  <c r="BB36" i="16"/>
  <c r="AZ37" i="16"/>
  <c r="BA37" i="16"/>
  <c r="BB37" i="16"/>
  <c r="AZ38" i="16"/>
  <c r="BA38" i="16"/>
  <c r="BB38" i="16"/>
  <c r="AZ39" i="16"/>
  <c r="BA39" i="16"/>
  <c r="BB39" i="16"/>
  <c r="AZ40" i="16"/>
  <c r="BA40" i="16"/>
  <c r="BB40" i="16"/>
  <c r="AZ41" i="16"/>
  <c r="BA41" i="16"/>
  <c r="BB41" i="16"/>
  <c r="AZ42" i="16"/>
  <c r="BA42" i="16"/>
  <c r="BB42" i="16"/>
  <c r="AZ43" i="16"/>
  <c r="BA43" i="16"/>
  <c r="BB43" i="16"/>
  <c r="AZ44" i="16"/>
  <c r="BA44" i="16"/>
  <c r="BB44" i="16"/>
  <c r="AZ45" i="16"/>
  <c r="BA45" i="16"/>
  <c r="BB45" i="16"/>
  <c r="AZ46" i="16"/>
  <c r="BA46" i="16"/>
  <c r="BB46" i="16"/>
  <c r="AZ47" i="16"/>
  <c r="BA47" i="16"/>
  <c r="BB47" i="16"/>
  <c r="AZ48" i="16"/>
  <c r="BA48" i="16"/>
  <c r="BB48" i="16"/>
  <c r="AZ49" i="16"/>
  <c r="BA49" i="16"/>
  <c r="BB49" i="16"/>
  <c r="AZ50" i="16"/>
  <c r="BA50" i="16"/>
  <c r="BB50" i="16"/>
  <c r="AZ51" i="16"/>
  <c r="BA51" i="16"/>
  <c r="BB51" i="16"/>
  <c r="AZ52" i="16"/>
  <c r="BA52" i="16"/>
  <c r="BB52" i="16"/>
  <c r="AZ53" i="16"/>
  <c r="BA53" i="16"/>
  <c r="BB53" i="16"/>
  <c r="BA24" i="16"/>
  <c r="BB24" i="16"/>
  <c r="AZ24" i="16"/>
  <c r="AT25" i="16"/>
  <c r="AT26" i="16"/>
  <c r="AT27" i="16"/>
  <c r="AT28" i="16"/>
  <c r="AT29" i="16"/>
  <c r="AT30" i="16"/>
  <c r="AT31" i="16"/>
  <c r="AT32" i="16"/>
  <c r="AT33" i="16"/>
  <c r="AT34" i="16"/>
  <c r="AT35" i="16"/>
  <c r="AT36" i="16"/>
  <c r="AT37" i="16"/>
  <c r="AT38" i="16"/>
  <c r="AT39" i="16"/>
  <c r="AT40" i="16"/>
  <c r="AT41" i="16"/>
  <c r="AT42" i="16"/>
  <c r="AT43" i="16"/>
  <c r="AT44" i="16"/>
  <c r="AT45" i="16"/>
  <c r="AT46" i="16"/>
  <c r="AT47" i="16"/>
  <c r="AT48" i="16"/>
  <c r="AT49" i="16"/>
  <c r="AT50" i="16"/>
  <c r="AT51" i="16"/>
  <c r="AT52" i="16"/>
  <c r="AT53" i="16"/>
  <c r="AT24" i="16"/>
  <c r="S25" i="16"/>
  <c r="T25" i="16"/>
  <c r="U25" i="16"/>
  <c r="V25" i="16"/>
  <c r="W25" i="16"/>
  <c r="X25" i="16"/>
  <c r="Y25" i="16"/>
  <c r="S26" i="16"/>
  <c r="T26" i="16"/>
  <c r="U26" i="16"/>
  <c r="V26" i="16"/>
  <c r="W26" i="16"/>
  <c r="X26" i="16"/>
  <c r="Y26" i="16"/>
  <c r="S27" i="16"/>
  <c r="T27" i="16"/>
  <c r="U27" i="16"/>
  <c r="V27" i="16"/>
  <c r="W27" i="16"/>
  <c r="X27" i="16"/>
  <c r="Y27" i="16"/>
  <c r="S28" i="16"/>
  <c r="T28" i="16"/>
  <c r="U28" i="16"/>
  <c r="V28" i="16"/>
  <c r="W28" i="16"/>
  <c r="X28" i="16"/>
  <c r="Y28" i="16"/>
  <c r="S29" i="16"/>
  <c r="T29" i="16"/>
  <c r="U29" i="16"/>
  <c r="V29" i="16"/>
  <c r="W29" i="16"/>
  <c r="X29" i="16"/>
  <c r="Y29" i="16"/>
  <c r="S30" i="16"/>
  <c r="T30" i="16"/>
  <c r="U30" i="16"/>
  <c r="V30" i="16"/>
  <c r="W30" i="16"/>
  <c r="X30" i="16"/>
  <c r="Y30" i="16"/>
  <c r="S31" i="16"/>
  <c r="T31" i="16"/>
  <c r="U31" i="16"/>
  <c r="V31" i="16"/>
  <c r="W31" i="16"/>
  <c r="X31" i="16"/>
  <c r="Y31" i="16"/>
  <c r="S32" i="16"/>
  <c r="T32" i="16"/>
  <c r="U32" i="16"/>
  <c r="V32" i="16"/>
  <c r="W32" i="16"/>
  <c r="X32" i="16"/>
  <c r="Y32" i="16"/>
  <c r="S33" i="16"/>
  <c r="T33" i="16"/>
  <c r="U33" i="16"/>
  <c r="V33" i="16"/>
  <c r="W33" i="16"/>
  <c r="X33" i="16"/>
  <c r="Y33" i="16"/>
  <c r="S34" i="16"/>
  <c r="T34" i="16"/>
  <c r="U34" i="16"/>
  <c r="V34" i="16"/>
  <c r="W34" i="16"/>
  <c r="X34" i="16"/>
  <c r="Y34" i="16"/>
  <c r="S35" i="16"/>
  <c r="T35" i="16"/>
  <c r="U35" i="16"/>
  <c r="V35" i="16"/>
  <c r="W35" i="16"/>
  <c r="X35" i="16"/>
  <c r="Y35" i="16"/>
  <c r="S36" i="16"/>
  <c r="T36" i="16"/>
  <c r="U36" i="16"/>
  <c r="V36" i="16"/>
  <c r="W36" i="16"/>
  <c r="X36" i="16"/>
  <c r="Y36" i="16"/>
  <c r="S37" i="16"/>
  <c r="T37" i="16"/>
  <c r="U37" i="16"/>
  <c r="V37" i="16"/>
  <c r="W37" i="16"/>
  <c r="X37" i="16"/>
  <c r="Y37" i="16"/>
  <c r="S38" i="16"/>
  <c r="T38" i="16"/>
  <c r="U38" i="16"/>
  <c r="V38" i="16"/>
  <c r="W38" i="16"/>
  <c r="X38" i="16"/>
  <c r="Y38" i="16"/>
  <c r="S39" i="16"/>
  <c r="T39" i="16"/>
  <c r="U39" i="16"/>
  <c r="V39" i="16"/>
  <c r="W39" i="16"/>
  <c r="X39" i="16"/>
  <c r="Y39" i="16"/>
  <c r="S40" i="16"/>
  <c r="T40" i="16"/>
  <c r="U40" i="16"/>
  <c r="V40" i="16"/>
  <c r="W40" i="16"/>
  <c r="X40" i="16"/>
  <c r="Y40" i="16"/>
  <c r="S41" i="16"/>
  <c r="T41" i="16"/>
  <c r="U41" i="16"/>
  <c r="V41" i="16"/>
  <c r="W41" i="16"/>
  <c r="X41" i="16"/>
  <c r="Y41" i="16"/>
  <c r="S42" i="16"/>
  <c r="T42" i="16"/>
  <c r="U42" i="16"/>
  <c r="V42" i="16"/>
  <c r="W42" i="16"/>
  <c r="X42" i="16"/>
  <c r="Y42" i="16"/>
  <c r="S43" i="16"/>
  <c r="T43" i="16"/>
  <c r="U43" i="16"/>
  <c r="V43" i="16"/>
  <c r="W43" i="16"/>
  <c r="X43" i="16"/>
  <c r="Y43" i="16"/>
  <c r="S44" i="16"/>
  <c r="T44" i="16"/>
  <c r="U44" i="16"/>
  <c r="V44" i="16"/>
  <c r="W44" i="16"/>
  <c r="X44" i="16"/>
  <c r="Y44" i="16"/>
  <c r="S45" i="16"/>
  <c r="T45" i="16"/>
  <c r="U45" i="16"/>
  <c r="V45" i="16"/>
  <c r="W45" i="16"/>
  <c r="X45" i="16"/>
  <c r="Y45" i="16"/>
  <c r="S46" i="16"/>
  <c r="T46" i="16"/>
  <c r="U46" i="16"/>
  <c r="V46" i="16"/>
  <c r="W46" i="16"/>
  <c r="X46" i="16"/>
  <c r="Y46" i="16"/>
  <c r="S47" i="16"/>
  <c r="T47" i="16"/>
  <c r="U47" i="16"/>
  <c r="V47" i="16"/>
  <c r="W47" i="16"/>
  <c r="X47" i="16"/>
  <c r="Y47" i="16"/>
  <c r="S48" i="16"/>
  <c r="T48" i="16"/>
  <c r="U48" i="16"/>
  <c r="V48" i="16"/>
  <c r="W48" i="16"/>
  <c r="X48" i="16"/>
  <c r="Y48" i="16"/>
  <c r="S49" i="16"/>
  <c r="T49" i="16"/>
  <c r="U49" i="16"/>
  <c r="V49" i="16"/>
  <c r="W49" i="16"/>
  <c r="X49" i="16"/>
  <c r="Y49" i="16"/>
  <c r="S50" i="16"/>
  <c r="T50" i="16"/>
  <c r="U50" i="16"/>
  <c r="V50" i="16"/>
  <c r="W50" i="16"/>
  <c r="X50" i="16"/>
  <c r="Y50" i="16"/>
  <c r="S51" i="16"/>
  <c r="T51" i="16"/>
  <c r="U51" i="16"/>
  <c r="V51" i="16"/>
  <c r="W51" i="16"/>
  <c r="X51" i="16"/>
  <c r="Y51" i="16"/>
  <c r="S52" i="16"/>
  <c r="T52" i="16"/>
  <c r="U52" i="16"/>
  <c r="V52" i="16"/>
  <c r="W52" i="16"/>
  <c r="X52" i="16"/>
  <c r="Y52" i="16"/>
  <c r="S53" i="16"/>
  <c r="T53" i="16"/>
  <c r="U53" i="16"/>
  <c r="V53" i="16"/>
  <c r="W53" i="16"/>
  <c r="X53" i="16"/>
  <c r="Y53" i="16"/>
  <c r="T24" i="16"/>
  <c r="U24" i="16"/>
  <c r="V24" i="16"/>
  <c r="W24" i="16"/>
  <c r="X24" i="16"/>
  <c r="Y24" i="16"/>
  <c r="S24" i="16"/>
  <c r="AS25" i="16"/>
  <c r="AS26" i="16"/>
  <c r="AS27" i="16"/>
  <c r="AS28" i="16"/>
  <c r="AS29" i="16"/>
  <c r="AS30" i="16"/>
  <c r="AS31" i="16"/>
  <c r="AS32" i="16"/>
  <c r="AS33" i="16"/>
  <c r="AS34" i="16"/>
  <c r="AS35" i="16"/>
  <c r="AS36" i="16"/>
  <c r="AS37" i="16"/>
  <c r="AS38" i="16"/>
  <c r="AS39" i="16"/>
  <c r="AS40" i="16"/>
  <c r="AS41" i="16"/>
  <c r="AS42" i="16"/>
  <c r="AS43" i="16"/>
  <c r="AS44" i="16"/>
  <c r="AS45" i="16"/>
  <c r="AS46" i="16"/>
  <c r="AS47" i="16"/>
  <c r="AS48" i="16"/>
  <c r="AS49" i="16"/>
  <c r="AS50" i="16"/>
  <c r="AS51" i="16"/>
  <c r="AS52" i="16"/>
  <c r="AS53" i="16"/>
  <c r="AS24" i="16"/>
  <c r="R25" i="16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24" i="16"/>
  <c r="BO25" i="16"/>
  <c r="BP25" i="16"/>
  <c r="BQ25" i="16"/>
  <c r="BR25" i="16"/>
  <c r="BO26" i="16"/>
  <c r="BP26" i="16"/>
  <c r="BQ26" i="16"/>
  <c r="BR26" i="16"/>
  <c r="BO27" i="16"/>
  <c r="BP27" i="16"/>
  <c r="BQ27" i="16"/>
  <c r="BR27" i="16"/>
  <c r="BO28" i="16"/>
  <c r="BP28" i="16"/>
  <c r="BQ28" i="16"/>
  <c r="BR28" i="16"/>
  <c r="BO29" i="16"/>
  <c r="BP29" i="16"/>
  <c r="BQ29" i="16"/>
  <c r="BR29" i="16"/>
  <c r="BO30" i="16"/>
  <c r="BP30" i="16"/>
  <c r="BQ30" i="16"/>
  <c r="BR30" i="16"/>
  <c r="BO31" i="16"/>
  <c r="BP31" i="16"/>
  <c r="BQ31" i="16"/>
  <c r="BR31" i="16"/>
  <c r="BO32" i="16"/>
  <c r="BP32" i="16"/>
  <c r="BQ32" i="16"/>
  <c r="BR32" i="16"/>
  <c r="BO33" i="16"/>
  <c r="BP33" i="16"/>
  <c r="BQ33" i="16"/>
  <c r="BR33" i="16"/>
  <c r="BO34" i="16"/>
  <c r="BP34" i="16"/>
  <c r="BQ34" i="16"/>
  <c r="BR34" i="16"/>
  <c r="BO35" i="16"/>
  <c r="BP35" i="16"/>
  <c r="BQ35" i="16"/>
  <c r="BR35" i="16"/>
  <c r="BO36" i="16"/>
  <c r="BP36" i="16"/>
  <c r="BQ36" i="16"/>
  <c r="BR36" i="16"/>
  <c r="BO37" i="16"/>
  <c r="BP37" i="16"/>
  <c r="BQ37" i="16"/>
  <c r="BR37" i="16"/>
  <c r="BO38" i="16"/>
  <c r="BP38" i="16"/>
  <c r="BQ38" i="16"/>
  <c r="BR38" i="16"/>
  <c r="BO39" i="16"/>
  <c r="BP39" i="16"/>
  <c r="BQ39" i="16"/>
  <c r="BR39" i="16"/>
  <c r="BO40" i="16"/>
  <c r="BP40" i="16"/>
  <c r="BQ40" i="16"/>
  <c r="BR40" i="16"/>
  <c r="BO41" i="16"/>
  <c r="BP41" i="16"/>
  <c r="BQ41" i="16"/>
  <c r="BR41" i="16"/>
  <c r="BO42" i="16"/>
  <c r="BP42" i="16"/>
  <c r="BQ42" i="16"/>
  <c r="BR42" i="16"/>
  <c r="BO43" i="16"/>
  <c r="BP43" i="16"/>
  <c r="BQ43" i="16"/>
  <c r="BR43" i="16"/>
  <c r="BO44" i="16"/>
  <c r="BP44" i="16"/>
  <c r="BQ44" i="16"/>
  <c r="BR44" i="16"/>
  <c r="BO45" i="16"/>
  <c r="BP45" i="16"/>
  <c r="BQ45" i="16"/>
  <c r="BR45" i="16"/>
  <c r="BO46" i="16"/>
  <c r="BP46" i="16"/>
  <c r="BQ46" i="16"/>
  <c r="BR46" i="16"/>
  <c r="BO47" i="16"/>
  <c r="BP47" i="16"/>
  <c r="BQ47" i="16"/>
  <c r="BR47" i="16"/>
  <c r="BO48" i="16"/>
  <c r="BP48" i="16"/>
  <c r="BQ48" i="16"/>
  <c r="BR48" i="16"/>
  <c r="BO49" i="16"/>
  <c r="BP49" i="16"/>
  <c r="BQ49" i="16"/>
  <c r="BR49" i="16"/>
  <c r="BO50" i="16"/>
  <c r="BP50" i="16"/>
  <c r="BQ50" i="16"/>
  <c r="BR50" i="16"/>
  <c r="BO51" i="16"/>
  <c r="BP51" i="16"/>
  <c r="BQ51" i="16"/>
  <c r="BR51" i="16"/>
  <c r="BO52" i="16"/>
  <c r="BP52" i="16"/>
  <c r="BQ52" i="16"/>
  <c r="BR52" i="16"/>
  <c r="BO53" i="16"/>
  <c r="BP53" i="16"/>
  <c r="BQ53" i="16"/>
  <c r="BR53" i="16"/>
  <c r="BP24" i="16"/>
  <c r="BQ24" i="16"/>
  <c r="BR24" i="16"/>
  <c r="BO24" i="16"/>
  <c r="AP25" i="16"/>
  <c r="AQ25" i="16"/>
  <c r="AR25" i="16"/>
  <c r="AP26" i="16"/>
  <c r="AQ26" i="16"/>
  <c r="AR26" i="16"/>
  <c r="AP27" i="16"/>
  <c r="AQ27" i="16"/>
  <c r="AR27" i="16"/>
  <c r="AP28" i="16"/>
  <c r="AQ28" i="16"/>
  <c r="AR28" i="16"/>
  <c r="AP29" i="16"/>
  <c r="AQ29" i="16"/>
  <c r="AR29" i="16"/>
  <c r="AP30" i="16"/>
  <c r="AQ30" i="16"/>
  <c r="AR30" i="16"/>
  <c r="AP31" i="16"/>
  <c r="AQ31" i="16"/>
  <c r="AR31" i="16"/>
  <c r="AP32" i="16"/>
  <c r="AQ32" i="16"/>
  <c r="AR32" i="16"/>
  <c r="AP33" i="16"/>
  <c r="AQ33" i="16"/>
  <c r="AR33" i="16"/>
  <c r="AP34" i="16"/>
  <c r="AQ34" i="16"/>
  <c r="AR34" i="16"/>
  <c r="AP35" i="16"/>
  <c r="AQ35" i="16"/>
  <c r="AR35" i="16"/>
  <c r="AP36" i="16"/>
  <c r="AQ36" i="16"/>
  <c r="AR36" i="16"/>
  <c r="AP37" i="16"/>
  <c r="AQ37" i="16"/>
  <c r="AR37" i="16"/>
  <c r="AP38" i="16"/>
  <c r="AQ38" i="16"/>
  <c r="AR38" i="16"/>
  <c r="AP39" i="16"/>
  <c r="AQ39" i="16"/>
  <c r="AR39" i="16"/>
  <c r="AP40" i="16"/>
  <c r="AQ40" i="16"/>
  <c r="AR40" i="16"/>
  <c r="AP41" i="16"/>
  <c r="AQ41" i="16"/>
  <c r="AR41" i="16"/>
  <c r="AP42" i="16"/>
  <c r="AQ42" i="16"/>
  <c r="AR42" i="16"/>
  <c r="AP43" i="16"/>
  <c r="AQ43" i="16"/>
  <c r="AR43" i="16"/>
  <c r="AP44" i="16"/>
  <c r="AQ44" i="16"/>
  <c r="AR44" i="16"/>
  <c r="AP45" i="16"/>
  <c r="AQ45" i="16"/>
  <c r="AR45" i="16"/>
  <c r="AP46" i="16"/>
  <c r="AQ46" i="16"/>
  <c r="AR46" i="16"/>
  <c r="AP47" i="16"/>
  <c r="AQ47" i="16"/>
  <c r="AR47" i="16"/>
  <c r="AP48" i="16"/>
  <c r="AQ48" i="16"/>
  <c r="AR48" i="16"/>
  <c r="AP49" i="16"/>
  <c r="AQ49" i="16"/>
  <c r="AR49" i="16"/>
  <c r="AP50" i="16"/>
  <c r="AQ50" i="16"/>
  <c r="AR50" i="16"/>
  <c r="AP51" i="16"/>
  <c r="AQ51" i="16"/>
  <c r="AR51" i="16"/>
  <c r="AP52" i="16"/>
  <c r="AQ52" i="16"/>
  <c r="AR52" i="16"/>
  <c r="AP53" i="16"/>
  <c r="AQ53" i="16"/>
  <c r="AR53" i="16"/>
  <c r="AQ24" i="16"/>
  <c r="AR24" i="16"/>
  <c r="AP24" i="16"/>
  <c r="BY25" i="16"/>
  <c r="BY26" i="16"/>
  <c r="BY27" i="16"/>
  <c r="BY28" i="16"/>
  <c r="BY29" i="16"/>
  <c r="BY30" i="16"/>
  <c r="BY31" i="16"/>
  <c r="BY32" i="16"/>
  <c r="BY33" i="16"/>
  <c r="BY34" i="16"/>
  <c r="BY35" i="16"/>
  <c r="BY36" i="16"/>
  <c r="BY37" i="16"/>
  <c r="BY38" i="16"/>
  <c r="BY39" i="16"/>
  <c r="BY40" i="16"/>
  <c r="BY41" i="16"/>
  <c r="BY42" i="16"/>
  <c r="BY43" i="16"/>
  <c r="BY44" i="16"/>
  <c r="BY45" i="16"/>
  <c r="BY46" i="16"/>
  <c r="BY47" i="16"/>
  <c r="BY48" i="16"/>
  <c r="BY49" i="16"/>
  <c r="BY50" i="16"/>
  <c r="BY51" i="16"/>
  <c r="BY52" i="16"/>
  <c r="BY53" i="16"/>
  <c r="BY24" i="16"/>
  <c r="BJ25" i="16"/>
  <c r="BJ26" i="16"/>
  <c r="BJ27" i="16"/>
  <c r="BJ28" i="16"/>
  <c r="BJ29" i="16"/>
  <c r="BJ30" i="16"/>
  <c r="BJ31" i="16"/>
  <c r="BJ32" i="16"/>
  <c r="BJ33" i="16"/>
  <c r="BJ34" i="16"/>
  <c r="BJ35" i="16"/>
  <c r="BJ36" i="16"/>
  <c r="BJ37" i="16"/>
  <c r="BJ38" i="16"/>
  <c r="BJ39" i="16"/>
  <c r="BJ40" i="16"/>
  <c r="BJ41" i="16"/>
  <c r="BJ42" i="16"/>
  <c r="BJ43" i="16"/>
  <c r="BJ44" i="16"/>
  <c r="BJ45" i="16"/>
  <c r="BJ46" i="16"/>
  <c r="BJ47" i="16"/>
  <c r="BJ48" i="16"/>
  <c r="BJ49" i="16"/>
  <c r="BJ50" i="16"/>
  <c r="BJ51" i="16"/>
  <c r="BJ52" i="16"/>
  <c r="BJ53" i="16"/>
  <c r="AU25" i="16"/>
  <c r="AV25" i="16"/>
  <c r="AW25" i="16"/>
  <c r="AX25" i="16"/>
  <c r="AY25" i="16"/>
  <c r="AU26" i="16"/>
  <c r="AV26" i="16"/>
  <c r="AW26" i="16"/>
  <c r="AX26" i="16"/>
  <c r="AY26" i="16"/>
  <c r="AU27" i="16"/>
  <c r="AV27" i="16"/>
  <c r="AW27" i="16"/>
  <c r="AX27" i="16"/>
  <c r="AY27" i="16"/>
  <c r="AU28" i="16"/>
  <c r="AV28" i="16"/>
  <c r="AW28" i="16"/>
  <c r="AX28" i="16"/>
  <c r="AY28" i="16"/>
  <c r="AU29" i="16"/>
  <c r="AV29" i="16"/>
  <c r="AW29" i="16"/>
  <c r="AX29" i="16"/>
  <c r="AY29" i="16"/>
  <c r="AU30" i="16"/>
  <c r="AV30" i="16"/>
  <c r="AW30" i="16"/>
  <c r="AX30" i="16"/>
  <c r="AY30" i="16"/>
  <c r="AU31" i="16"/>
  <c r="AV31" i="16"/>
  <c r="AW31" i="16"/>
  <c r="AX31" i="16"/>
  <c r="AY31" i="16"/>
  <c r="AU32" i="16"/>
  <c r="AV32" i="16"/>
  <c r="AW32" i="16"/>
  <c r="AX32" i="16"/>
  <c r="AY32" i="16"/>
  <c r="AU33" i="16"/>
  <c r="AV33" i="16"/>
  <c r="AW33" i="16"/>
  <c r="AX33" i="16"/>
  <c r="AY33" i="16"/>
  <c r="AU34" i="16"/>
  <c r="AV34" i="16"/>
  <c r="AW34" i="16"/>
  <c r="AX34" i="16"/>
  <c r="AY34" i="16"/>
  <c r="AU35" i="16"/>
  <c r="AV35" i="16"/>
  <c r="AW35" i="16"/>
  <c r="AX35" i="16"/>
  <c r="AY35" i="16"/>
  <c r="AU36" i="16"/>
  <c r="AV36" i="16"/>
  <c r="AW36" i="16"/>
  <c r="AX36" i="16"/>
  <c r="AY36" i="16"/>
  <c r="AU37" i="16"/>
  <c r="AV37" i="16"/>
  <c r="AW37" i="16"/>
  <c r="AX37" i="16"/>
  <c r="AY37" i="16"/>
  <c r="AU38" i="16"/>
  <c r="AV38" i="16"/>
  <c r="AW38" i="16"/>
  <c r="AX38" i="16"/>
  <c r="AY38" i="16"/>
  <c r="AU39" i="16"/>
  <c r="AV39" i="16"/>
  <c r="AW39" i="16"/>
  <c r="AX39" i="16"/>
  <c r="AY39" i="16"/>
  <c r="AU40" i="16"/>
  <c r="AV40" i="16"/>
  <c r="AW40" i="16"/>
  <c r="AX40" i="16"/>
  <c r="AY40" i="16"/>
  <c r="AU41" i="16"/>
  <c r="AV41" i="16"/>
  <c r="AW41" i="16"/>
  <c r="AX41" i="16"/>
  <c r="AY41" i="16"/>
  <c r="AU42" i="16"/>
  <c r="AV42" i="16"/>
  <c r="AW42" i="16"/>
  <c r="AX42" i="16"/>
  <c r="AY42" i="16"/>
  <c r="AU43" i="16"/>
  <c r="AV43" i="16"/>
  <c r="AW43" i="16"/>
  <c r="AX43" i="16"/>
  <c r="AY43" i="16"/>
  <c r="AU44" i="16"/>
  <c r="AV44" i="16"/>
  <c r="AW44" i="16"/>
  <c r="AX44" i="16"/>
  <c r="AY44" i="16"/>
  <c r="AU45" i="16"/>
  <c r="AV45" i="16"/>
  <c r="AW45" i="16"/>
  <c r="AX45" i="16"/>
  <c r="AY45" i="16"/>
  <c r="AU46" i="16"/>
  <c r="AV46" i="16"/>
  <c r="AW46" i="16"/>
  <c r="AX46" i="16"/>
  <c r="AY46" i="16"/>
  <c r="AU47" i="16"/>
  <c r="AV47" i="16"/>
  <c r="AW47" i="16"/>
  <c r="AX47" i="16"/>
  <c r="AY47" i="16"/>
  <c r="AU48" i="16"/>
  <c r="AV48" i="16"/>
  <c r="AW48" i="16"/>
  <c r="AX48" i="16"/>
  <c r="AY48" i="16"/>
  <c r="AU49" i="16"/>
  <c r="AV49" i="16"/>
  <c r="AW49" i="16"/>
  <c r="AX49" i="16"/>
  <c r="AY49" i="16"/>
  <c r="AU50" i="16"/>
  <c r="AV50" i="16"/>
  <c r="AW50" i="16"/>
  <c r="AX50" i="16"/>
  <c r="AY50" i="16"/>
  <c r="AU51" i="16"/>
  <c r="AV51" i="16"/>
  <c r="AW51" i="16"/>
  <c r="AX51" i="16"/>
  <c r="AY51" i="16"/>
  <c r="AU52" i="16"/>
  <c r="AV52" i="16"/>
  <c r="AW52" i="16"/>
  <c r="AX52" i="16"/>
  <c r="AY52" i="16"/>
  <c r="AU53" i="16"/>
  <c r="AV53" i="16"/>
  <c r="AW53" i="16"/>
  <c r="AX53" i="16"/>
  <c r="AY53" i="16"/>
  <c r="AY24" i="16"/>
  <c r="AV24" i="16"/>
  <c r="AW24" i="16"/>
  <c r="AX24" i="16"/>
  <c r="AU24" i="16"/>
  <c r="AL25" i="16"/>
  <c r="AM25" i="16"/>
  <c r="AN25" i="16"/>
  <c r="AO25" i="16"/>
  <c r="AL26" i="16"/>
  <c r="AM26" i="16"/>
  <c r="AN26" i="16"/>
  <c r="AO26" i="16"/>
  <c r="AL27" i="16"/>
  <c r="AM27" i="16"/>
  <c r="AN27" i="16"/>
  <c r="AO27" i="16"/>
  <c r="AL28" i="16"/>
  <c r="AM28" i="16"/>
  <c r="AN28" i="16"/>
  <c r="AO28" i="16"/>
  <c r="AL29" i="16"/>
  <c r="AM29" i="16"/>
  <c r="AN29" i="16"/>
  <c r="AO29" i="16"/>
  <c r="AL30" i="16"/>
  <c r="AM30" i="16"/>
  <c r="AN30" i="16"/>
  <c r="AO30" i="16"/>
  <c r="AL31" i="16"/>
  <c r="AM31" i="16"/>
  <c r="AN31" i="16"/>
  <c r="AO31" i="16"/>
  <c r="AL32" i="16"/>
  <c r="AM32" i="16"/>
  <c r="AN32" i="16"/>
  <c r="AO32" i="16"/>
  <c r="AL33" i="16"/>
  <c r="AM33" i="16"/>
  <c r="AN33" i="16"/>
  <c r="AO33" i="16"/>
  <c r="AL34" i="16"/>
  <c r="AM34" i="16"/>
  <c r="AN34" i="16"/>
  <c r="AO34" i="16"/>
  <c r="AL35" i="16"/>
  <c r="AM35" i="16"/>
  <c r="AN35" i="16"/>
  <c r="AO35" i="16"/>
  <c r="AL36" i="16"/>
  <c r="AM36" i="16"/>
  <c r="AN36" i="16"/>
  <c r="AO36" i="16"/>
  <c r="AL37" i="16"/>
  <c r="AM37" i="16"/>
  <c r="AN37" i="16"/>
  <c r="AO37" i="16"/>
  <c r="AL38" i="16"/>
  <c r="AM38" i="16"/>
  <c r="AN38" i="16"/>
  <c r="AO38" i="16"/>
  <c r="AL39" i="16"/>
  <c r="AM39" i="16"/>
  <c r="AN39" i="16"/>
  <c r="AO39" i="16"/>
  <c r="AL40" i="16"/>
  <c r="AM40" i="16"/>
  <c r="AN40" i="16"/>
  <c r="AO40" i="16"/>
  <c r="AL41" i="16"/>
  <c r="AM41" i="16"/>
  <c r="AN41" i="16"/>
  <c r="AO41" i="16"/>
  <c r="AL42" i="16"/>
  <c r="AM42" i="16"/>
  <c r="AN42" i="16"/>
  <c r="AO42" i="16"/>
  <c r="AL43" i="16"/>
  <c r="AM43" i="16"/>
  <c r="AN43" i="16"/>
  <c r="AO43" i="16"/>
  <c r="AL44" i="16"/>
  <c r="AM44" i="16"/>
  <c r="AN44" i="16"/>
  <c r="AO44" i="16"/>
  <c r="AL45" i="16"/>
  <c r="AM45" i="16"/>
  <c r="AN45" i="16"/>
  <c r="AO45" i="16"/>
  <c r="AL46" i="16"/>
  <c r="AM46" i="16"/>
  <c r="AN46" i="16"/>
  <c r="AO46" i="16"/>
  <c r="AL47" i="16"/>
  <c r="AM47" i="16"/>
  <c r="AN47" i="16"/>
  <c r="AO47" i="16"/>
  <c r="AL48" i="16"/>
  <c r="AM48" i="16"/>
  <c r="AN48" i="16"/>
  <c r="AO48" i="16"/>
  <c r="AL49" i="16"/>
  <c r="AM49" i="16"/>
  <c r="AN49" i="16"/>
  <c r="AO49" i="16"/>
  <c r="AL50" i="16"/>
  <c r="AM50" i="16"/>
  <c r="AN50" i="16"/>
  <c r="AO50" i="16"/>
  <c r="AL51" i="16"/>
  <c r="AM51" i="16"/>
  <c r="AN51" i="16"/>
  <c r="AO51" i="16"/>
  <c r="AL52" i="16"/>
  <c r="AM52" i="16"/>
  <c r="AN52" i="16"/>
  <c r="AO52" i="16"/>
  <c r="AL53" i="16"/>
  <c r="AM53" i="16"/>
  <c r="AN53" i="16"/>
  <c r="AO53" i="16"/>
  <c r="AM24" i="16"/>
  <c r="AN24" i="16"/>
  <c r="AO24" i="16"/>
  <c r="AL24" i="16"/>
  <c r="AE25" i="16"/>
  <c r="F7" i="9" s="1"/>
  <c r="AF25" i="16"/>
  <c r="AG25" i="16"/>
  <c r="AH25" i="16"/>
  <c r="AI25" i="16"/>
  <c r="AJ25" i="16"/>
  <c r="AK25" i="16"/>
  <c r="AE26" i="16"/>
  <c r="AF26" i="16"/>
  <c r="AG26" i="16"/>
  <c r="AH26" i="16"/>
  <c r="AI26" i="16"/>
  <c r="AJ26" i="16"/>
  <c r="AK26" i="16"/>
  <c r="AE27" i="16"/>
  <c r="AF27" i="16"/>
  <c r="AG27" i="16"/>
  <c r="AH27" i="16"/>
  <c r="AI27" i="16"/>
  <c r="AJ27" i="16"/>
  <c r="AK27" i="16"/>
  <c r="AE28" i="16"/>
  <c r="AF28" i="16"/>
  <c r="AG28" i="16"/>
  <c r="AH28" i="16"/>
  <c r="AI28" i="16"/>
  <c r="AJ28" i="16"/>
  <c r="AK28" i="16"/>
  <c r="AE29" i="16"/>
  <c r="AF29" i="16"/>
  <c r="AG29" i="16"/>
  <c r="AH29" i="16"/>
  <c r="AI29" i="16"/>
  <c r="AJ29" i="16"/>
  <c r="AK29" i="16"/>
  <c r="AE30" i="16"/>
  <c r="AF30" i="16"/>
  <c r="AG30" i="16"/>
  <c r="AH30" i="16"/>
  <c r="AI30" i="16"/>
  <c r="AJ30" i="16"/>
  <c r="AK30" i="16"/>
  <c r="AE31" i="16"/>
  <c r="AF31" i="16"/>
  <c r="AG31" i="16"/>
  <c r="AH31" i="16"/>
  <c r="AI31" i="16"/>
  <c r="AJ31" i="16"/>
  <c r="AK31" i="16"/>
  <c r="AE32" i="16"/>
  <c r="AF32" i="16"/>
  <c r="AG32" i="16"/>
  <c r="AH32" i="16"/>
  <c r="AI32" i="16"/>
  <c r="AJ32" i="16"/>
  <c r="AK32" i="16"/>
  <c r="AE33" i="16"/>
  <c r="AF33" i="16"/>
  <c r="AG33" i="16"/>
  <c r="AH33" i="16"/>
  <c r="AI33" i="16"/>
  <c r="AJ33" i="16"/>
  <c r="AK33" i="16"/>
  <c r="AE34" i="16"/>
  <c r="AF34" i="16"/>
  <c r="AG34" i="16"/>
  <c r="AH34" i="16"/>
  <c r="AI34" i="16"/>
  <c r="AJ34" i="16"/>
  <c r="AK34" i="16"/>
  <c r="AE35" i="16"/>
  <c r="AF35" i="16"/>
  <c r="AG35" i="16"/>
  <c r="AH35" i="16"/>
  <c r="AI35" i="16"/>
  <c r="AJ35" i="16"/>
  <c r="AK35" i="16"/>
  <c r="AE36" i="16"/>
  <c r="AF36" i="16"/>
  <c r="AG36" i="16"/>
  <c r="AH36" i="16"/>
  <c r="AI36" i="16"/>
  <c r="AJ36" i="16"/>
  <c r="AK36" i="16"/>
  <c r="AE37" i="16"/>
  <c r="AF37" i="16"/>
  <c r="AG37" i="16"/>
  <c r="AH37" i="16"/>
  <c r="AI37" i="16"/>
  <c r="AJ37" i="16"/>
  <c r="AK37" i="16"/>
  <c r="AE38" i="16"/>
  <c r="AF38" i="16"/>
  <c r="AG38" i="16"/>
  <c r="AH38" i="16"/>
  <c r="AI38" i="16"/>
  <c r="AJ38" i="16"/>
  <c r="AK38" i="16"/>
  <c r="AE39" i="16"/>
  <c r="AF39" i="16"/>
  <c r="AG39" i="16"/>
  <c r="AH39" i="16"/>
  <c r="AI39" i="16"/>
  <c r="AJ39" i="16"/>
  <c r="AK39" i="16"/>
  <c r="AE40" i="16"/>
  <c r="AF40" i="16"/>
  <c r="AG40" i="16"/>
  <c r="AH40" i="16"/>
  <c r="AI40" i="16"/>
  <c r="AJ40" i="16"/>
  <c r="AK40" i="16"/>
  <c r="AE41" i="16"/>
  <c r="AF41" i="16"/>
  <c r="AG41" i="16"/>
  <c r="AH41" i="16"/>
  <c r="AI41" i="16"/>
  <c r="AJ41" i="16"/>
  <c r="AK41" i="16"/>
  <c r="AE42" i="16"/>
  <c r="AF42" i="16"/>
  <c r="AG42" i="16"/>
  <c r="AH42" i="16"/>
  <c r="AI42" i="16"/>
  <c r="AJ42" i="16"/>
  <c r="AK42" i="16"/>
  <c r="AE43" i="16"/>
  <c r="AF43" i="16"/>
  <c r="AG43" i="16"/>
  <c r="AH43" i="16"/>
  <c r="AI43" i="16"/>
  <c r="AJ43" i="16"/>
  <c r="AK43" i="16"/>
  <c r="AE44" i="16"/>
  <c r="AF44" i="16"/>
  <c r="AG44" i="16"/>
  <c r="AH44" i="16"/>
  <c r="AI44" i="16"/>
  <c r="AJ44" i="16"/>
  <c r="AK44" i="16"/>
  <c r="AE45" i="16"/>
  <c r="AF45" i="16"/>
  <c r="AG45" i="16"/>
  <c r="AH45" i="16"/>
  <c r="AI45" i="16"/>
  <c r="AJ45" i="16"/>
  <c r="AK45" i="16"/>
  <c r="AE46" i="16"/>
  <c r="AF46" i="16"/>
  <c r="AG46" i="16"/>
  <c r="AH46" i="16"/>
  <c r="AI46" i="16"/>
  <c r="AJ46" i="16"/>
  <c r="AK46" i="16"/>
  <c r="AE47" i="16"/>
  <c r="AF47" i="16"/>
  <c r="AG47" i="16"/>
  <c r="AH47" i="16"/>
  <c r="AI47" i="16"/>
  <c r="AJ47" i="16"/>
  <c r="AK47" i="16"/>
  <c r="AE48" i="16"/>
  <c r="AF48" i="16"/>
  <c r="AG48" i="16"/>
  <c r="AH48" i="16"/>
  <c r="AI48" i="16"/>
  <c r="AJ48" i="16"/>
  <c r="AK48" i="16"/>
  <c r="AE49" i="16"/>
  <c r="AF49" i="16"/>
  <c r="AG49" i="16"/>
  <c r="AH49" i="16"/>
  <c r="AI49" i="16"/>
  <c r="AJ49" i="16"/>
  <c r="AK49" i="16"/>
  <c r="AE50" i="16"/>
  <c r="AF50" i="16"/>
  <c r="AG50" i="16"/>
  <c r="AH50" i="16"/>
  <c r="AI50" i="16"/>
  <c r="AJ50" i="16"/>
  <c r="AK50" i="16"/>
  <c r="AE51" i="16"/>
  <c r="AF51" i="16"/>
  <c r="AG51" i="16"/>
  <c r="AH51" i="16"/>
  <c r="AI51" i="16"/>
  <c r="AJ51" i="16"/>
  <c r="AK51" i="16"/>
  <c r="AE52" i="16"/>
  <c r="AF52" i="16"/>
  <c r="AG52" i="16"/>
  <c r="AH52" i="16"/>
  <c r="AI52" i="16"/>
  <c r="AJ52" i="16"/>
  <c r="AK52" i="16"/>
  <c r="AE53" i="16"/>
  <c r="AF53" i="16"/>
  <c r="AG53" i="16"/>
  <c r="AH53" i="16"/>
  <c r="AI53" i="16"/>
  <c r="AJ53" i="16"/>
  <c r="AK53" i="16"/>
  <c r="AF24" i="16"/>
  <c r="AG24" i="16"/>
  <c r="AH24" i="16"/>
  <c r="AI24" i="16"/>
  <c r="AJ24" i="16"/>
  <c r="AK24" i="16"/>
  <c r="AE24" i="16"/>
  <c r="BS25" i="16"/>
  <c r="BT25" i="16"/>
  <c r="BU25" i="16"/>
  <c r="BV25" i="16"/>
  <c r="BW25" i="16"/>
  <c r="BX25" i="16"/>
  <c r="BS26" i="16"/>
  <c r="BT26" i="16"/>
  <c r="BU26" i="16"/>
  <c r="BV26" i="16"/>
  <c r="BW26" i="16"/>
  <c r="BX26" i="16"/>
  <c r="BS27" i="16"/>
  <c r="BT27" i="16"/>
  <c r="BU27" i="16"/>
  <c r="BV27" i="16"/>
  <c r="BW27" i="16"/>
  <c r="BX27" i="16"/>
  <c r="BS28" i="16"/>
  <c r="BT28" i="16"/>
  <c r="BU28" i="16"/>
  <c r="BV28" i="16"/>
  <c r="BW28" i="16"/>
  <c r="BX28" i="16"/>
  <c r="BS29" i="16"/>
  <c r="BT29" i="16"/>
  <c r="BU29" i="16"/>
  <c r="BV29" i="16"/>
  <c r="BW29" i="16"/>
  <c r="BX29" i="16"/>
  <c r="BS30" i="16"/>
  <c r="BT30" i="16"/>
  <c r="BU30" i="16"/>
  <c r="BV30" i="16"/>
  <c r="BW30" i="16"/>
  <c r="BX30" i="16"/>
  <c r="BS31" i="16"/>
  <c r="BT31" i="16"/>
  <c r="BU31" i="16"/>
  <c r="BV31" i="16"/>
  <c r="BW31" i="16"/>
  <c r="BX31" i="16"/>
  <c r="BS32" i="16"/>
  <c r="BT32" i="16"/>
  <c r="BU32" i="16"/>
  <c r="BV32" i="16"/>
  <c r="BW32" i="16"/>
  <c r="BX32" i="16"/>
  <c r="BS33" i="16"/>
  <c r="BT33" i="16"/>
  <c r="BU33" i="16"/>
  <c r="BV33" i="16"/>
  <c r="BW33" i="16"/>
  <c r="BX33" i="16"/>
  <c r="BS34" i="16"/>
  <c r="BT34" i="16"/>
  <c r="BU34" i="16"/>
  <c r="BV34" i="16"/>
  <c r="BW34" i="16"/>
  <c r="BX34" i="16"/>
  <c r="BS35" i="16"/>
  <c r="BT35" i="16"/>
  <c r="BU35" i="16"/>
  <c r="BV35" i="16"/>
  <c r="BW35" i="16"/>
  <c r="BX35" i="16"/>
  <c r="BS36" i="16"/>
  <c r="BT36" i="16"/>
  <c r="BU36" i="16"/>
  <c r="BV36" i="16"/>
  <c r="BW36" i="16"/>
  <c r="BX36" i="16"/>
  <c r="BS37" i="16"/>
  <c r="BT37" i="16"/>
  <c r="BU37" i="16"/>
  <c r="BV37" i="16"/>
  <c r="BW37" i="16"/>
  <c r="BX37" i="16"/>
  <c r="BS38" i="16"/>
  <c r="BT38" i="16"/>
  <c r="BU38" i="16"/>
  <c r="BV38" i="16"/>
  <c r="BW38" i="16"/>
  <c r="BX38" i="16"/>
  <c r="BS39" i="16"/>
  <c r="BT39" i="16"/>
  <c r="BU39" i="16"/>
  <c r="BV39" i="16"/>
  <c r="BW39" i="16"/>
  <c r="BX39" i="16"/>
  <c r="BS40" i="16"/>
  <c r="BT40" i="16"/>
  <c r="BU40" i="16"/>
  <c r="BV40" i="16"/>
  <c r="BW40" i="16"/>
  <c r="BX40" i="16"/>
  <c r="BS41" i="16"/>
  <c r="BT41" i="16"/>
  <c r="BU41" i="16"/>
  <c r="BV41" i="16"/>
  <c r="BW41" i="16"/>
  <c r="BX41" i="16"/>
  <c r="BS42" i="16"/>
  <c r="BT42" i="16"/>
  <c r="BU42" i="16"/>
  <c r="BV42" i="16"/>
  <c r="BW42" i="16"/>
  <c r="BX42" i="16"/>
  <c r="BS43" i="16"/>
  <c r="BT43" i="16"/>
  <c r="BU43" i="16"/>
  <c r="BV43" i="16"/>
  <c r="BW43" i="16"/>
  <c r="BX43" i="16"/>
  <c r="BS44" i="16"/>
  <c r="BT44" i="16"/>
  <c r="BU44" i="16"/>
  <c r="BV44" i="16"/>
  <c r="BW44" i="16"/>
  <c r="BX44" i="16"/>
  <c r="BS45" i="16"/>
  <c r="BT45" i="16"/>
  <c r="BU45" i="16"/>
  <c r="BV45" i="16"/>
  <c r="BW45" i="16"/>
  <c r="BX45" i="16"/>
  <c r="BS46" i="16"/>
  <c r="BT46" i="16"/>
  <c r="BU46" i="16"/>
  <c r="BV46" i="16"/>
  <c r="BW46" i="16"/>
  <c r="BX46" i="16"/>
  <c r="BS47" i="16"/>
  <c r="BT47" i="16"/>
  <c r="BU47" i="16"/>
  <c r="BV47" i="16"/>
  <c r="BW47" i="16"/>
  <c r="BX47" i="16"/>
  <c r="BS48" i="16"/>
  <c r="BT48" i="16"/>
  <c r="BU48" i="16"/>
  <c r="BV48" i="16"/>
  <c r="BW48" i="16"/>
  <c r="BX48" i="16"/>
  <c r="BS49" i="16"/>
  <c r="BT49" i="16"/>
  <c r="BU49" i="16"/>
  <c r="BV49" i="16"/>
  <c r="BW49" i="16"/>
  <c r="BX49" i="16"/>
  <c r="BS50" i="16"/>
  <c r="BT50" i="16"/>
  <c r="BU50" i="16"/>
  <c r="BV50" i="16"/>
  <c r="BW50" i="16"/>
  <c r="BX50" i="16"/>
  <c r="BS51" i="16"/>
  <c r="BT51" i="16"/>
  <c r="BU51" i="16"/>
  <c r="BV51" i="16"/>
  <c r="BW51" i="16"/>
  <c r="BX51" i="16"/>
  <c r="BS52" i="16"/>
  <c r="BT52" i="16"/>
  <c r="BU52" i="16"/>
  <c r="BV52" i="16"/>
  <c r="BW52" i="16"/>
  <c r="BX52" i="16"/>
  <c r="BS53" i="16"/>
  <c r="BT53" i="16"/>
  <c r="BU53" i="16"/>
  <c r="BV53" i="16"/>
  <c r="BW53" i="16"/>
  <c r="BX53" i="16"/>
  <c r="BT24" i="16"/>
  <c r="BU24" i="16"/>
  <c r="BV24" i="16"/>
  <c r="BW24" i="16"/>
  <c r="BX24" i="16"/>
  <c r="BS24" i="16"/>
  <c r="L25" i="16"/>
  <c r="M25" i="16"/>
  <c r="N25" i="16"/>
  <c r="O25" i="16"/>
  <c r="P25" i="16"/>
  <c r="Q25" i="16"/>
  <c r="L26" i="16"/>
  <c r="M26" i="16"/>
  <c r="N26" i="16"/>
  <c r="O26" i="16"/>
  <c r="P26" i="16"/>
  <c r="Q26" i="16"/>
  <c r="L27" i="16"/>
  <c r="M27" i="16"/>
  <c r="N27" i="16"/>
  <c r="O27" i="16"/>
  <c r="P27" i="16"/>
  <c r="Q27" i="16"/>
  <c r="L28" i="16"/>
  <c r="M28" i="16"/>
  <c r="N28" i="16"/>
  <c r="O28" i="16"/>
  <c r="P28" i="16"/>
  <c r="Q28" i="16"/>
  <c r="L29" i="16"/>
  <c r="M29" i="16"/>
  <c r="N29" i="16"/>
  <c r="O29" i="16"/>
  <c r="P29" i="16"/>
  <c r="Q29" i="16"/>
  <c r="L30" i="16"/>
  <c r="M30" i="16"/>
  <c r="N30" i="16"/>
  <c r="O30" i="16"/>
  <c r="P30" i="16"/>
  <c r="Q30" i="16"/>
  <c r="L31" i="16"/>
  <c r="M31" i="16"/>
  <c r="N31" i="16"/>
  <c r="O31" i="16"/>
  <c r="P31" i="16"/>
  <c r="Q31" i="16"/>
  <c r="L32" i="16"/>
  <c r="M32" i="16"/>
  <c r="N32" i="16"/>
  <c r="O32" i="16"/>
  <c r="P32" i="16"/>
  <c r="Q32" i="16"/>
  <c r="L33" i="16"/>
  <c r="M33" i="16"/>
  <c r="N33" i="16"/>
  <c r="O33" i="16"/>
  <c r="P33" i="16"/>
  <c r="Q33" i="16"/>
  <c r="L34" i="16"/>
  <c r="M34" i="16"/>
  <c r="N34" i="16"/>
  <c r="O34" i="16"/>
  <c r="P34" i="16"/>
  <c r="Q34" i="16"/>
  <c r="L35" i="16"/>
  <c r="M35" i="16"/>
  <c r="N35" i="16"/>
  <c r="O35" i="16"/>
  <c r="P35" i="16"/>
  <c r="Q35" i="16"/>
  <c r="L36" i="16"/>
  <c r="M36" i="16"/>
  <c r="N36" i="16"/>
  <c r="O36" i="16"/>
  <c r="P36" i="16"/>
  <c r="Q36" i="16"/>
  <c r="L37" i="16"/>
  <c r="M37" i="16"/>
  <c r="N37" i="16"/>
  <c r="O37" i="16"/>
  <c r="P37" i="16"/>
  <c r="Q37" i="16"/>
  <c r="L38" i="16"/>
  <c r="M38" i="16"/>
  <c r="N38" i="16"/>
  <c r="O38" i="16"/>
  <c r="P38" i="16"/>
  <c r="Q38" i="16"/>
  <c r="L39" i="16"/>
  <c r="M39" i="16"/>
  <c r="N39" i="16"/>
  <c r="O39" i="16"/>
  <c r="P39" i="16"/>
  <c r="Q39" i="16"/>
  <c r="L40" i="16"/>
  <c r="M40" i="16"/>
  <c r="N40" i="16"/>
  <c r="O40" i="16"/>
  <c r="P40" i="16"/>
  <c r="Q40" i="16"/>
  <c r="L41" i="16"/>
  <c r="M41" i="16"/>
  <c r="N41" i="16"/>
  <c r="O41" i="16"/>
  <c r="P41" i="16"/>
  <c r="Q41" i="16"/>
  <c r="L42" i="16"/>
  <c r="M42" i="16"/>
  <c r="N42" i="16"/>
  <c r="O42" i="16"/>
  <c r="P42" i="16"/>
  <c r="Q42" i="16"/>
  <c r="L43" i="16"/>
  <c r="M43" i="16"/>
  <c r="N43" i="16"/>
  <c r="O43" i="16"/>
  <c r="P43" i="16"/>
  <c r="Q43" i="16"/>
  <c r="L44" i="16"/>
  <c r="M44" i="16"/>
  <c r="N44" i="16"/>
  <c r="O44" i="16"/>
  <c r="P44" i="16"/>
  <c r="Q44" i="16"/>
  <c r="L45" i="16"/>
  <c r="M45" i="16"/>
  <c r="N45" i="16"/>
  <c r="O45" i="16"/>
  <c r="P45" i="16"/>
  <c r="Q45" i="16"/>
  <c r="L46" i="16"/>
  <c r="M46" i="16"/>
  <c r="N46" i="16"/>
  <c r="O46" i="16"/>
  <c r="P46" i="16"/>
  <c r="Q46" i="16"/>
  <c r="L47" i="16"/>
  <c r="M47" i="16"/>
  <c r="N47" i="16"/>
  <c r="O47" i="16"/>
  <c r="P47" i="16"/>
  <c r="Q47" i="16"/>
  <c r="L48" i="16"/>
  <c r="M48" i="16"/>
  <c r="N48" i="16"/>
  <c r="O48" i="16"/>
  <c r="P48" i="16"/>
  <c r="Q48" i="16"/>
  <c r="L49" i="16"/>
  <c r="M49" i="16"/>
  <c r="N49" i="16"/>
  <c r="O49" i="16"/>
  <c r="P49" i="16"/>
  <c r="Q49" i="16"/>
  <c r="L50" i="16"/>
  <c r="M50" i="16"/>
  <c r="N50" i="16"/>
  <c r="O50" i="16"/>
  <c r="P50" i="16"/>
  <c r="Q50" i="16"/>
  <c r="L51" i="16"/>
  <c r="M51" i="16"/>
  <c r="N51" i="16"/>
  <c r="O51" i="16"/>
  <c r="P51" i="16"/>
  <c r="Q51" i="16"/>
  <c r="L52" i="16"/>
  <c r="M52" i="16"/>
  <c r="N52" i="16"/>
  <c r="O52" i="16"/>
  <c r="P52" i="16"/>
  <c r="Q52" i="16"/>
  <c r="L53" i="16"/>
  <c r="M53" i="16"/>
  <c r="N53" i="16"/>
  <c r="O53" i="16"/>
  <c r="P53" i="16"/>
  <c r="Q53" i="16"/>
  <c r="M24" i="16"/>
  <c r="N24" i="16"/>
  <c r="O24" i="16"/>
  <c r="P24" i="16"/>
  <c r="Q24" i="16"/>
  <c r="L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C50" i="16"/>
  <c r="D50" i="16"/>
  <c r="E50" i="16"/>
  <c r="C51" i="16"/>
  <c r="D51" i="16"/>
  <c r="E51" i="16"/>
  <c r="C52" i="16"/>
  <c r="D52" i="16"/>
  <c r="E52" i="16"/>
  <c r="C53" i="16"/>
  <c r="D53" i="16"/>
  <c r="E53" i="16"/>
  <c r="D24" i="16"/>
  <c r="E24" i="16"/>
  <c r="C24" i="16"/>
  <c r="I6" i="9" l="1"/>
  <c r="F33" i="9"/>
  <c r="F25" i="9"/>
  <c r="F17" i="9"/>
  <c r="F9" i="9"/>
  <c r="F12" i="9"/>
  <c r="F31" i="9"/>
  <c r="F23" i="9"/>
  <c r="F15" i="9"/>
  <c r="F34" i="9"/>
  <c r="F26" i="9"/>
  <c r="F18" i="9"/>
  <c r="F10" i="9"/>
  <c r="F29" i="9"/>
  <c r="F21" i="9"/>
  <c r="F13" i="9"/>
  <c r="F32" i="9"/>
  <c r="F24" i="9"/>
  <c r="F16" i="9"/>
  <c r="F8" i="9"/>
  <c r="F35" i="9"/>
  <c r="F27" i="9"/>
  <c r="F19" i="9"/>
  <c r="F11" i="9"/>
  <c r="J6" i="9"/>
  <c r="H6" i="9"/>
  <c r="E6" i="9"/>
  <c r="D6" i="9"/>
  <c r="G6" i="9"/>
  <c r="F6" i="9"/>
  <c r="K6" i="9"/>
  <c r="L10" i="9"/>
  <c r="L9" i="9"/>
  <c r="L8" i="9"/>
  <c r="K8" i="9"/>
  <c r="K10" i="9"/>
  <c r="K9" i="9"/>
  <c r="K7" i="9"/>
  <c r="L7" i="9"/>
  <c r="L6" i="9"/>
  <c r="CG25" i="16" l="1"/>
  <c r="CG26" i="16"/>
  <c r="CG27" i="16"/>
  <c r="CG28" i="16"/>
  <c r="CG29" i="16"/>
  <c r="CG30" i="16"/>
  <c r="CG31" i="16"/>
  <c r="CG32" i="16"/>
  <c r="CG33" i="16"/>
  <c r="CG34" i="16"/>
  <c r="CG35" i="16"/>
  <c r="CG36" i="16"/>
  <c r="CG37" i="16"/>
  <c r="CG38" i="16"/>
  <c r="CG39" i="16"/>
  <c r="CG40" i="16"/>
  <c r="CG41" i="16"/>
  <c r="CG42" i="16"/>
  <c r="CG43" i="16"/>
  <c r="CG44" i="16"/>
  <c r="CG45" i="16"/>
  <c r="CG46" i="16"/>
  <c r="CG47" i="16"/>
  <c r="CG48" i="16"/>
  <c r="CG49" i="16"/>
  <c r="CG50" i="16"/>
  <c r="CG51" i="16"/>
  <c r="CG52" i="16"/>
  <c r="CG53" i="16"/>
  <c r="CG24" i="1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1" i="36"/>
  <c r="AE42" i="36"/>
  <c r="AE43" i="36"/>
  <c r="AE44" i="36"/>
  <c r="AE45" i="36"/>
  <c r="AE46" i="36"/>
  <c r="AE17" i="36"/>
  <c r="K18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32" i="36"/>
  <c r="K33" i="36"/>
  <c r="K34" i="36"/>
  <c r="K35" i="36"/>
  <c r="K36" i="36"/>
  <c r="K37" i="36"/>
  <c r="K38" i="36"/>
  <c r="K39" i="36"/>
  <c r="K40" i="36"/>
  <c r="K41" i="36"/>
  <c r="K42" i="36"/>
  <c r="K43" i="36"/>
  <c r="K44" i="36"/>
  <c r="K45" i="36"/>
  <c r="K46" i="36"/>
  <c r="K17" i="36"/>
  <c r="U18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1" i="36"/>
  <c r="U32" i="36"/>
  <c r="U33" i="36"/>
  <c r="U34" i="36"/>
  <c r="U35" i="36"/>
  <c r="U36" i="36"/>
  <c r="U37" i="36"/>
  <c r="U38" i="36"/>
  <c r="U39" i="36"/>
  <c r="U40" i="36"/>
  <c r="U41" i="36"/>
  <c r="U42" i="36"/>
  <c r="U43" i="36"/>
  <c r="U44" i="36"/>
  <c r="U45" i="36"/>
  <c r="U46" i="36"/>
  <c r="U17" i="36"/>
  <c r="K22" i="47" l="1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AN14" i="48"/>
  <c r="AN15" i="48"/>
  <c r="AN16" i="48"/>
  <c r="AN17" i="48"/>
  <c r="AN18" i="48"/>
  <c r="AN19" i="48"/>
  <c r="AN20" i="48"/>
  <c r="AN21" i="48"/>
  <c r="AN22" i="48"/>
  <c r="AN23" i="48"/>
  <c r="AN24" i="48"/>
  <c r="AN25" i="48"/>
  <c r="AN26" i="48"/>
  <c r="AN27" i="48"/>
  <c r="AN28" i="48"/>
  <c r="AN29" i="48"/>
  <c r="AN30" i="48"/>
  <c r="AN31" i="48"/>
  <c r="AN32" i="48"/>
  <c r="AN33" i="48"/>
  <c r="AN34" i="48"/>
  <c r="AN35" i="48"/>
  <c r="AN36" i="48"/>
  <c r="AN37" i="48"/>
  <c r="AN38" i="48"/>
  <c r="AN39" i="48"/>
  <c r="AN40" i="48"/>
  <c r="AN41" i="48"/>
  <c r="AN42" i="48"/>
  <c r="AA14" i="48"/>
  <c r="AA15" i="48"/>
  <c r="AA16" i="48"/>
  <c r="AA17" i="48"/>
  <c r="AA18" i="48"/>
  <c r="AA19" i="48"/>
  <c r="AA20" i="48"/>
  <c r="AA21" i="48"/>
  <c r="AA22" i="48"/>
  <c r="AA23" i="48"/>
  <c r="AA24" i="48"/>
  <c r="AA25" i="48"/>
  <c r="AA26" i="48"/>
  <c r="AA27" i="48"/>
  <c r="AA28" i="48"/>
  <c r="AA29" i="48"/>
  <c r="AA30" i="48"/>
  <c r="AA31" i="48"/>
  <c r="AA32" i="48"/>
  <c r="AA33" i="48"/>
  <c r="AA34" i="48"/>
  <c r="AA35" i="48"/>
  <c r="AA36" i="48"/>
  <c r="AA37" i="48"/>
  <c r="AA38" i="48"/>
  <c r="AA39" i="48"/>
  <c r="AA40" i="48"/>
  <c r="AA41" i="48"/>
  <c r="AA42" i="48"/>
  <c r="AA13" i="48"/>
  <c r="Q18" i="3"/>
  <c r="Q19" i="3"/>
  <c r="Q22" i="3"/>
  <c r="Q23" i="3"/>
  <c r="Q26" i="3"/>
  <c r="Q27" i="3"/>
  <c r="Q31" i="3"/>
  <c r="Q34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X4" i="42"/>
  <c r="X4" i="44"/>
  <c r="X7" i="41"/>
  <c r="X4" i="47"/>
  <c r="V4" i="43"/>
  <c r="AD4" i="48"/>
  <c r="Y4" i="40"/>
  <c r="X4" i="46"/>
  <c r="X7" i="39"/>
  <c r="X4" i="38"/>
  <c r="X5" i="37"/>
  <c r="X6" i="36"/>
  <c r="X8" i="35"/>
  <c r="X8" i="34"/>
  <c r="X8" i="33"/>
  <c r="X8" i="4"/>
  <c r="Q30" i="3" l="1"/>
  <c r="Q29" i="3"/>
  <c r="Q21" i="3"/>
  <c r="Q28" i="3"/>
  <c r="Q20" i="3"/>
  <c r="Q10" i="3"/>
  <c r="Q35" i="3"/>
  <c r="Q33" i="3"/>
  <c r="Q25" i="3"/>
  <c r="Q17" i="3"/>
  <c r="Q9" i="3"/>
  <c r="Q15" i="3"/>
  <c r="Q7" i="3"/>
  <c r="Q32" i="3"/>
  <c r="Q24" i="3"/>
  <c r="Q16" i="3"/>
  <c r="Q8" i="3"/>
  <c r="Q14" i="3"/>
  <c r="Q13" i="3"/>
  <c r="Q12" i="3"/>
  <c r="Q11" i="3"/>
  <c r="A99" i="16" l="1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98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61" i="16"/>
  <c r="B11" i="38" l="1"/>
  <c r="C11" i="38"/>
  <c r="D11" i="38"/>
  <c r="E11" i="38"/>
  <c r="F11" i="38"/>
  <c r="G11" i="38"/>
  <c r="H11" i="38"/>
  <c r="I11" i="38"/>
  <c r="AN13" i="48"/>
  <c r="AI12" i="48"/>
  <c r="AJ12" i="48"/>
  <c r="AK12" i="48"/>
  <c r="V12" i="48"/>
  <c r="W12" i="48"/>
  <c r="X12" i="48"/>
  <c r="Z12" i="48"/>
  <c r="AM12" i="48"/>
  <c r="AL12" i="48"/>
  <c r="AH12" i="48"/>
  <c r="AG12" i="48"/>
  <c r="AF12" i="48"/>
  <c r="AE12" i="48"/>
  <c r="AD12" i="48"/>
  <c r="AC12" i="48"/>
  <c r="AB12" i="48"/>
  <c r="Y12" i="48"/>
  <c r="U12" i="48"/>
  <c r="T12" i="48"/>
  <c r="S12" i="48"/>
  <c r="R12" i="48"/>
  <c r="Q12" i="48"/>
  <c r="P12" i="48"/>
  <c r="O12" i="48"/>
  <c r="H12" i="48"/>
  <c r="G12" i="48"/>
  <c r="F12" i="48"/>
  <c r="E12" i="48"/>
  <c r="D12" i="48"/>
  <c r="C12" i="48"/>
  <c r="B12" i="48"/>
  <c r="AE43" i="47"/>
  <c r="U43" i="47"/>
  <c r="K43" i="47"/>
  <c r="S35" i="3" s="1"/>
  <c r="AE42" i="47"/>
  <c r="U42" i="47"/>
  <c r="K42" i="47"/>
  <c r="S34" i="3" s="1"/>
  <c r="AE41" i="47"/>
  <c r="U41" i="47"/>
  <c r="K41" i="47"/>
  <c r="S33" i="3" s="1"/>
  <c r="AE40" i="47"/>
  <c r="U40" i="47"/>
  <c r="K40" i="47"/>
  <c r="AE39" i="47"/>
  <c r="U39" i="47"/>
  <c r="K39" i="47"/>
  <c r="AE38" i="47"/>
  <c r="U38" i="47"/>
  <c r="K38" i="47"/>
  <c r="AE37" i="47"/>
  <c r="U37" i="47"/>
  <c r="K37" i="47"/>
  <c r="S29" i="3" s="1"/>
  <c r="AE36" i="47"/>
  <c r="U36" i="47"/>
  <c r="K36" i="47"/>
  <c r="AE35" i="47"/>
  <c r="U35" i="47"/>
  <c r="K35" i="47"/>
  <c r="S27" i="3" s="1"/>
  <c r="AE34" i="47"/>
  <c r="U34" i="47"/>
  <c r="K34" i="47"/>
  <c r="S26" i="3" s="1"/>
  <c r="AE33" i="47"/>
  <c r="U33" i="47"/>
  <c r="K33" i="47"/>
  <c r="S25" i="3" s="1"/>
  <c r="AE32" i="47"/>
  <c r="U32" i="47"/>
  <c r="K32" i="47"/>
  <c r="AE31" i="47"/>
  <c r="U31" i="47"/>
  <c r="K31" i="47"/>
  <c r="AE30" i="47"/>
  <c r="U30" i="47"/>
  <c r="K30" i="47"/>
  <c r="AE29" i="47"/>
  <c r="U29" i="47"/>
  <c r="K29" i="47"/>
  <c r="S21" i="3" s="1"/>
  <c r="AE28" i="47"/>
  <c r="U28" i="47"/>
  <c r="K28" i="47"/>
  <c r="AE27" i="47"/>
  <c r="U27" i="47"/>
  <c r="K27" i="47"/>
  <c r="S19" i="3" s="1"/>
  <c r="AE26" i="47"/>
  <c r="U26" i="47"/>
  <c r="K26" i="47"/>
  <c r="S18" i="3" s="1"/>
  <c r="AE25" i="47"/>
  <c r="U25" i="47"/>
  <c r="K25" i="47"/>
  <c r="S17" i="3" s="1"/>
  <c r="AE24" i="47"/>
  <c r="U24" i="47"/>
  <c r="K24" i="47"/>
  <c r="AE23" i="47"/>
  <c r="U23" i="47"/>
  <c r="S15" i="3" s="1"/>
  <c r="K23" i="47"/>
  <c r="AE22" i="47"/>
  <c r="U22" i="47"/>
  <c r="S14" i="3" s="1"/>
  <c r="AE21" i="47"/>
  <c r="U21" i="47"/>
  <c r="S13" i="3" s="1"/>
  <c r="K21" i="47"/>
  <c r="AE20" i="47"/>
  <c r="U20" i="47"/>
  <c r="S12" i="3" s="1"/>
  <c r="K20" i="47"/>
  <c r="AE19" i="47"/>
  <c r="U19" i="47"/>
  <c r="S11" i="3" s="1"/>
  <c r="K19" i="47"/>
  <c r="AE18" i="47"/>
  <c r="U18" i="47"/>
  <c r="K18" i="47"/>
  <c r="AE17" i="47"/>
  <c r="U17" i="47"/>
  <c r="S9" i="3" s="1"/>
  <c r="K17" i="47"/>
  <c r="AE16" i="47"/>
  <c r="U16" i="47"/>
  <c r="K16" i="47"/>
  <c r="AE15" i="47"/>
  <c r="U15" i="47"/>
  <c r="K15" i="47"/>
  <c r="AE14" i="47"/>
  <c r="U14" i="47"/>
  <c r="K14" i="47"/>
  <c r="AD13" i="47"/>
  <c r="AC13" i="47"/>
  <c r="AB13" i="47"/>
  <c r="AA13" i="47"/>
  <c r="Z13" i="47"/>
  <c r="Y13" i="47"/>
  <c r="X13" i="47"/>
  <c r="W13" i="47"/>
  <c r="V13" i="47"/>
  <c r="T13" i="47"/>
  <c r="S13" i="47"/>
  <c r="R13" i="47"/>
  <c r="Q13" i="47"/>
  <c r="P13" i="47"/>
  <c r="O13" i="47"/>
  <c r="N13" i="47"/>
  <c r="M13" i="47"/>
  <c r="L13" i="47"/>
  <c r="J13" i="47"/>
  <c r="I13" i="47"/>
  <c r="H13" i="47"/>
  <c r="G13" i="47"/>
  <c r="F13" i="47"/>
  <c r="E13" i="47"/>
  <c r="D13" i="47"/>
  <c r="C13" i="47"/>
  <c r="B13" i="47"/>
  <c r="AE41" i="46"/>
  <c r="U41" i="46"/>
  <c r="K41" i="46"/>
  <c r="O35" i="3" s="1"/>
  <c r="AE40" i="46"/>
  <c r="U40" i="46"/>
  <c r="K40" i="46"/>
  <c r="O34" i="3" s="1"/>
  <c r="AE39" i="46"/>
  <c r="U39" i="46"/>
  <c r="K39" i="46"/>
  <c r="O33" i="3" s="1"/>
  <c r="AE38" i="46"/>
  <c r="U38" i="46"/>
  <c r="K38" i="46"/>
  <c r="AE37" i="46"/>
  <c r="U37" i="46"/>
  <c r="K37" i="46"/>
  <c r="AE36" i="46"/>
  <c r="U36" i="46"/>
  <c r="K36" i="46"/>
  <c r="AE35" i="46"/>
  <c r="U35" i="46"/>
  <c r="K35" i="46"/>
  <c r="O29" i="3" s="1"/>
  <c r="AE34" i="46"/>
  <c r="U34" i="46"/>
  <c r="K34" i="46"/>
  <c r="AE33" i="46"/>
  <c r="U33" i="46"/>
  <c r="K33" i="46"/>
  <c r="O27" i="3" s="1"/>
  <c r="AE32" i="46"/>
  <c r="U32" i="46"/>
  <c r="K32" i="46"/>
  <c r="O26" i="3" s="1"/>
  <c r="AE31" i="46"/>
  <c r="U31" i="46"/>
  <c r="K31" i="46"/>
  <c r="O25" i="3" s="1"/>
  <c r="AE30" i="46"/>
  <c r="U30" i="46"/>
  <c r="K30" i="46"/>
  <c r="AE29" i="46"/>
  <c r="U29" i="46"/>
  <c r="K29" i="46"/>
  <c r="AE28" i="46"/>
  <c r="U28" i="46"/>
  <c r="K28" i="46"/>
  <c r="AE27" i="46"/>
  <c r="U27" i="46"/>
  <c r="K27" i="46"/>
  <c r="O21" i="3" s="1"/>
  <c r="AE26" i="46"/>
  <c r="U26" i="46"/>
  <c r="K26" i="46"/>
  <c r="AE25" i="46"/>
  <c r="U25" i="46"/>
  <c r="K25" i="46"/>
  <c r="O19" i="3" s="1"/>
  <c r="AE24" i="46"/>
  <c r="U24" i="46"/>
  <c r="K24" i="46"/>
  <c r="O18" i="3" s="1"/>
  <c r="AE23" i="46"/>
  <c r="U23" i="46"/>
  <c r="K23" i="46"/>
  <c r="O17" i="3" s="1"/>
  <c r="AE22" i="46"/>
  <c r="U22" i="46"/>
  <c r="K22" i="46"/>
  <c r="AE21" i="46"/>
  <c r="U21" i="46"/>
  <c r="K21" i="46"/>
  <c r="AE20" i="46"/>
  <c r="U20" i="46"/>
  <c r="K20" i="46"/>
  <c r="AE19" i="46"/>
  <c r="U19" i="46"/>
  <c r="K19" i="46"/>
  <c r="O13" i="3" s="1"/>
  <c r="AE18" i="46"/>
  <c r="U18" i="46"/>
  <c r="K18" i="46"/>
  <c r="AE17" i="46"/>
  <c r="U17" i="46"/>
  <c r="K17" i="46"/>
  <c r="AE16" i="46"/>
  <c r="U16" i="46"/>
  <c r="K16" i="46"/>
  <c r="AE15" i="46"/>
  <c r="U15" i="46"/>
  <c r="K15" i="46"/>
  <c r="AE14" i="46"/>
  <c r="U14" i="46"/>
  <c r="O8" i="3" s="1"/>
  <c r="K14" i="46"/>
  <c r="AE13" i="46"/>
  <c r="U13" i="46"/>
  <c r="O7" i="3" s="1"/>
  <c r="K13" i="46"/>
  <c r="AE12" i="46"/>
  <c r="U12" i="46"/>
  <c r="K12" i="46"/>
  <c r="AD11" i="46"/>
  <c r="AC11" i="46"/>
  <c r="AB11" i="46"/>
  <c r="AA11" i="46"/>
  <c r="Z11" i="46"/>
  <c r="Y11" i="46"/>
  <c r="X11" i="46"/>
  <c r="W11" i="46"/>
  <c r="V11" i="46"/>
  <c r="T11" i="46"/>
  <c r="S11" i="46"/>
  <c r="R11" i="46"/>
  <c r="Q11" i="46"/>
  <c r="P11" i="46"/>
  <c r="O11" i="46"/>
  <c r="N11" i="46"/>
  <c r="M11" i="46"/>
  <c r="L11" i="46"/>
  <c r="J11" i="46"/>
  <c r="I11" i="46"/>
  <c r="H11" i="46"/>
  <c r="G11" i="46"/>
  <c r="F11" i="46"/>
  <c r="E11" i="46"/>
  <c r="D11" i="46"/>
  <c r="C11" i="46"/>
  <c r="B11" i="46"/>
  <c r="AE41" i="44"/>
  <c r="U41" i="44"/>
  <c r="K41" i="44"/>
  <c r="AE40" i="44"/>
  <c r="U40" i="44"/>
  <c r="K40" i="44"/>
  <c r="AE39" i="44"/>
  <c r="U39" i="44"/>
  <c r="K39" i="44"/>
  <c r="AE38" i="44"/>
  <c r="U38" i="44"/>
  <c r="K38" i="44"/>
  <c r="AE37" i="44"/>
  <c r="U37" i="44"/>
  <c r="K37" i="44"/>
  <c r="AE36" i="44"/>
  <c r="U36" i="44"/>
  <c r="K36" i="44"/>
  <c r="U30" i="3" s="1"/>
  <c r="AE35" i="44"/>
  <c r="U35" i="44"/>
  <c r="K35" i="44"/>
  <c r="U29" i="3" s="1"/>
  <c r="AE34" i="44"/>
  <c r="U34" i="44"/>
  <c r="K34" i="44"/>
  <c r="AE33" i="44"/>
  <c r="U33" i="44"/>
  <c r="K33" i="44"/>
  <c r="AE32" i="44"/>
  <c r="U32" i="44"/>
  <c r="K32" i="44"/>
  <c r="AE31" i="44"/>
  <c r="U31" i="44"/>
  <c r="K31" i="44"/>
  <c r="AE30" i="44"/>
  <c r="U30" i="44"/>
  <c r="K30" i="44"/>
  <c r="AE29" i="44"/>
  <c r="U29" i="44"/>
  <c r="K29" i="44"/>
  <c r="AE28" i="44"/>
  <c r="U28" i="44"/>
  <c r="K28" i="44"/>
  <c r="U22" i="3" s="1"/>
  <c r="AE27" i="44"/>
  <c r="U27" i="44"/>
  <c r="K27" i="44"/>
  <c r="U21" i="3" s="1"/>
  <c r="AE26" i="44"/>
  <c r="U26" i="44"/>
  <c r="K26" i="44"/>
  <c r="AE25" i="44"/>
  <c r="U25" i="44"/>
  <c r="K25" i="44"/>
  <c r="AE24" i="44"/>
  <c r="U24" i="44"/>
  <c r="K24" i="44"/>
  <c r="AE23" i="44"/>
  <c r="U23" i="44"/>
  <c r="K23" i="44"/>
  <c r="AE22" i="44"/>
  <c r="U22" i="44"/>
  <c r="K22" i="44"/>
  <c r="AE21" i="44"/>
  <c r="U21" i="44"/>
  <c r="K21" i="44"/>
  <c r="AE20" i="44"/>
  <c r="U20" i="44"/>
  <c r="K20" i="44"/>
  <c r="U14" i="3" s="1"/>
  <c r="AE19" i="44"/>
  <c r="U19" i="44"/>
  <c r="K19" i="44"/>
  <c r="U13" i="3" s="1"/>
  <c r="AE18" i="44"/>
  <c r="U18" i="44"/>
  <c r="K18" i="44"/>
  <c r="AE17" i="44"/>
  <c r="U17" i="44"/>
  <c r="K17" i="44"/>
  <c r="AE16" i="44"/>
  <c r="U16" i="44"/>
  <c r="K16" i="44"/>
  <c r="AE15" i="44"/>
  <c r="U15" i="44"/>
  <c r="K15" i="44"/>
  <c r="AE14" i="44"/>
  <c r="U14" i="44"/>
  <c r="K14" i="44"/>
  <c r="AE13" i="44"/>
  <c r="U13" i="44"/>
  <c r="K13" i="44"/>
  <c r="AE12" i="44"/>
  <c r="U12" i="44"/>
  <c r="K12" i="44"/>
  <c r="AD11" i="44"/>
  <c r="AC11" i="44"/>
  <c r="AB11" i="44"/>
  <c r="AA11" i="44"/>
  <c r="Z11" i="44"/>
  <c r="Y11" i="44"/>
  <c r="X11" i="44"/>
  <c r="W11" i="44"/>
  <c r="V11" i="44"/>
  <c r="T11" i="44"/>
  <c r="S11" i="44"/>
  <c r="R11" i="44"/>
  <c r="Q11" i="44"/>
  <c r="P11" i="44"/>
  <c r="O11" i="44"/>
  <c r="N11" i="44"/>
  <c r="M11" i="44"/>
  <c r="L11" i="44"/>
  <c r="J11" i="44"/>
  <c r="I11" i="44"/>
  <c r="H11" i="44"/>
  <c r="G11" i="44"/>
  <c r="F11" i="44"/>
  <c r="E11" i="44"/>
  <c r="D11" i="44"/>
  <c r="C11" i="44"/>
  <c r="B11" i="44"/>
  <c r="AE45" i="43"/>
  <c r="U45" i="43"/>
  <c r="K45" i="43"/>
  <c r="AE44" i="43"/>
  <c r="U44" i="43"/>
  <c r="K44" i="43"/>
  <c r="AE43" i="43"/>
  <c r="U43" i="43"/>
  <c r="K43" i="43"/>
  <c r="AE42" i="43"/>
  <c r="U42" i="43"/>
  <c r="K42" i="43"/>
  <c r="AE41" i="43"/>
  <c r="U41" i="43"/>
  <c r="K41" i="43"/>
  <c r="AE40" i="43"/>
  <c r="U40" i="43"/>
  <c r="K40" i="43"/>
  <c r="AE39" i="43"/>
  <c r="U39" i="43"/>
  <c r="K39" i="43"/>
  <c r="AE38" i="43"/>
  <c r="U38" i="43"/>
  <c r="K38" i="43"/>
  <c r="AE37" i="43"/>
  <c r="U37" i="43"/>
  <c r="K37" i="43"/>
  <c r="AE36" i="43"/>
  <c r="U36" i="43"/>
  <c r="K36" i="43"/>
  <c r="AE35" i="43"/>
  <c r="U35" i="43"/>
  <c r="K35" i="43"/>
  <c r="AE34" i="43"/>
  <c r="U34" i="43"/>
  <c r="K34" i="43"/>
  <c r="AE33" i="43"/>
  <c r="U33" i="43"/>
  <c r="K33" i="43"/>
  <c r="AE32" i="43"/>
  <c r="U32" i="43"/>
  <c r="K32" i="43"/>
  <c r="AE31" i="43"/>
  <c r="U31" i="43"/>
  <c r="K31" i="43"/>
  <c r="AE30" i="43"/>
  <c r="U30" i="43"/>
  <c r="K30" i="43"/>
  <c r="AE29" i="43"/>
  <c r="U29" i="43"/>
  <c r="K29" i="43"/>
  <c r="AE28" i="43"/>
  <c r="U28" i="43"/>
  <c r="K28" i="43"/>
  <c r="AE27" i="43"/>
  <c r="U27" i="43"/>
  <c r="K27" i="43"/>
  <c r="AE26" i="43"/>
  <c r="U26" i="43"/>
  <c r="K26" i="43"/>
  <c r="AE25" i="43"/>
  <c r="U25" i="43"/>
  <c r="K25" i="43"/>
  <c r="AE24" i="43"/>
  <c r="U24" i="43"/>
  <c r="K24" i="43"/>
  <c r="R14" i="3" s="1"/>
  <c r="AE23" i="43"/>
  <c r="U23" i="43"/>
  <c r="K23" i="43"/>
  <c r="R13" i="3" s="1"/>
  <c r="AE22" i="43"/>
  <c r="U22" i="43"/>
  <c r="K22" i="43"/>
  <c r="R12" i="3" s="1"/>
  <c r="AE21" i="43"/>
  <c r="U21" i="43"/>
  <c r="K21" i="43"/>
  <c r="R11" i="3" s="1"/>
  <c r="AE20" i="43"/>
  <c r="U20" i="43"/>
  <c r="K20" i="43"/>
  <c r="R10" i="3" s="1"/>
  <c r="AE19" i="43"/>
  <c r="U19" i="43"/>
  <c r="K19" i="43"/>
  <c r="R9" i="3" s="1"/>
  <c r="AE18" i="43"/>
  <c r="U18" i="43"/>
  <c r="K18" i="43"/>
  <c r="R8" i="3" s="1"/>
  <c r="AE17" i="43"/>
  <c r="U17" i="43"/>
  <c r="K17" i="43"/>
  <c r="R7" i="3" s="1"/>
  <c r="AE16" i="43"/>
  <c r="U16" i="43"/>
  <c r="K16" i="43"/>
  <c r="R6" i="3" s="1"/>
  <c r="AD15" i="43"/>
  <c r="AC15" i="43"/>
  <c r="AB15" i="43"/>
  <c r="AA15" i="43"/>
  <c r="Z15" i="43"/>
  <c r="Y15" i="43"/>
  <c r="X15" i="43"/>
  <c r="W15" i="43"/>
  <c r="V15" i="43"/>
  <c r="T15" i="43"/>
  <c r="S15" i="43"/>
  <c r="R15" i="43"/>
  <c r="Q15" i="43"/>
  <c r="P15" i="43"/>
  <c r="O15" i="43"/>
  <c r="N15" i="43"/>
  <c r="M15" i="43"/>
  <c r="L15" i="43"/>
  <c r="J15" i="43"/>
  <c r="I15" i="43"/>
  <c r="H15" i="43"/>
  <c r="G15" i="43"/>
  <c r="F15" i="43"/>
  <c r="E15" i="43"/>
  <c r="D15" i="43"/>
  <c r="C15" i="43"/>
  <c r="B15" i="43"/>
  <c r="AE42" i="42"/>
  <c r="U42" i="42"/>
  <c r="K42" i="42"/>
  <c r="AE41" i="42"/>
  <c r="U41" i="42"/>
  <c r="K41" i="42"/>
  <c r="V34" i="3" s="1"/>
  <c r="AE40" i="42"/>
  <c r="U40" i="42"/>
  <c r="K40" i="42"/>
  <c r="AE39" i="42"/>
  <c r="U39" i="42"/>
  <c r="K39" i="42"/>
  <c r="AE38" i="42"/>
  <c r="U38" i="42"/>
  <c r="K38" i="42"/>
  <c r="AE37" i="42"/>
  <c r="U37" i="42"/>
  <c r="K37" i="42"/>
  <c r="V30" i="3" s="1"/>
  <c r="AE36" i="42"/>
  <c r="U36" i="42"/>
  <c r="K36" i="42"/>
  <c r="AE35" i="42"/>
  <c r="U35" i="42"/>
  <c r="K35" i="42"/>
  <c r="V28" i="3" s="1"/>
  <c r="AE34" i="42"/>
  <c r="U34" i="42"/>
  <c r="K34" i="42"/>
  <c r="AE33" i="42"/>
  <c r="U33" i="42"/>
  <c r="K33" i="42"/>
  <c r="V26" i="3" s="1"/>
  <c r="AE32" i="42"/>
  <c r="U32" i="42"/>
  <c r="K32" i="42"/>
  <c r="AE31" i="42"/>
  <c r="U31" i="42"/>
  <c r="K31" i="42"/>
  <c r="V24" i="3" s="1"/>
  <c r="AE30" i="42"/>
  <c r="U30" i="42"/>
  <c r="K30" i="42"/>
  <c r="AE29" i="42"/>
  <c r="U29" i="42"/>
  <c r="K29" i="42"/>
  <c r="V22" i="3" s="1"/>
  <c r="AE28" i="42"/>
  <c r="U28" i="42"/>
  <c r="K28" i="42"/>
  <c r="AE27" i="42"/>
  <c r="U27" i="42"/>
  <c r="K27" i="42"/>
  <c r="V20" i="3" s="1"/>
  <c r="AE26" i="42"/>
  <c r="U26" i="42"/>
  <c r="K26" i="42"/>
  <c r="AE25" i="42"/>
  <c r="U25" i="42"/>
  <c r="K25" i="42"/>
  <c r="V18" i="3" s="1"/>
  <c r="AE24" i="42"/>
  <c r="U24" i="42"/>
  <c r="K24" i="42"/>
  <c r="AE23" i="42"/>
  <c r="U23" i="42"/>
  <c r="K23" i="42"/>
  <c r="V16" i="3" s="1"/>
  <c r="AE22" i="42"/>
  <c r="U22" i="42"/>
  <c r="K22" i="42"/>
  <c r="AE21" i="42"/>
  <c r="U21" i="42"/>
  <c r="K21" i="42"/>
  <c r="V14" i="3" s="1"/>
  <c r="AE20" i="42"/>
  <c r="U20" i="42"/>
  <c r="K20" i="42"/>
  <c r="AE19" i="42"/>
  <c r="U19" i="42"/>
  <c r="K19" i="42"/>
  <c r="V12" i="3" s="1"/>
  <c r="AE18" i="42"/>
  <c r="U18" i="42"/>
  <c r="K18" i="42"/>
  <c r="AE17" i="42"/>
  <c r="U17" i="42"/>
  <c r="K17" i="42"/>
  <c r="V10" i="3" s="1"/>
  <c r="AE16" i="42"/>
  <c r="U16" i="42"/>
  <c r="K16" i="42"/>
  <c r="AE15" i="42"/>
  <c r="U15" i="42"/>
  <c r="K15" i="42"/>
  <c r="V8" i="3" s="1"/>
  <c r="AE14" i="42"/>
  <c r="U14" i="42"/>
  <c r="K14" i="42"/>
  <c r="AE13" i="42"/>
  <c r="U13" i="42"/>
  <c r="K13" i="42"/>
  <c r="V6" i="3" s="1"/>
  <c r="AD12" i="42"/>
  <c r="AC12" i="42"/>
  <c r="AB12" i="42"/>
  <c r="AA12" i="42"/>
  <c r="Z12" i="42"/>
  <c r="Y12" i="42"/>
  <c r="X12" i="42"/>
  <c r="W12" i="42"/>
  <c r="V12" i="42"/>
  <c r="T12" i="42"/>
  <c r="S12" i="42"/>
  <c r="R12" i="42"/>
  <c r="Q12" i="42"/>
  <c r="P12" i="42"/>
  <c r="O12" i="42"/>
  <c r="N12" i="42"/>
  <c r="M12" i="42"/>
  <c r="L12" i="42"/>
  <c r="J12" i="42"/>
  <c r="I12" i="42"/>
  <c r="H12" i="42"/>
  <c r="G12" i="42"/>
  <c r="F12" i="42"/>
  <c r="E12" i="42"/>
  <c r="D12" i="42"/>
  <c r="C12" i="42"/>
  <c r="B12" i="42"/>
  <c r="AE43" i="41"/>
  <c r="U43" i="41"/>
  <c r="K43" i="41"/>
  <c r="AE42" i="41"/>
  <c r="U42" i="41"/>
  <c r="K42" i="41"/>
  <c r="T34" i="3" s="1"/>
  <c r="AE41" i="41"/>
  <c r="U41" i="41"/>
  <c r="K41" i="41"/>
  <c r="AE40" i="41"/>
  <c r="U40" i="41"/>
  <c r="K40" i="41"/>
  <c r="AE39" i="41"/>
  <c r="U39" i="41"/>
  <c r="K39" i="41"/>
  <c r="AE38" i="41"/>
  <c r="U38" i="41"/>
  <c r="K38" i="41"/>
  <c r="AE37" i="41"/>
  <c r="U37" i="41"/>
  <c r="K37" i="41"/>
  <c r="AE36" i="41"/>
  <c r="U36" i="41"/>
  <c r="K36" i="41"/>
  <c r="T28" i="3" s="1"/>
  <c r="AE35" i="41"/>
  <c r="U35" i="41"/>
  <c r="K35" i="41"/>
  <c r="AE34" i="41"/>
  <c r="U34" i="41"/>
  <c r="K34" i="41"/>
  <c r="T26" i="3" s="1"/>
  <c r="AE33" i="41"/>
  <c r="U33" i="41"/>
  <c r="K33" i="41"/>
  <c r="AE32" i="41"/>
  <c r="U32" i="41"/>
  <c r="K32" i="41"/>
  <c r="AE31" i="41"/>
  <c r="U31" i="41"/>
  <c r="K31" i="41"/>
  <c r="AE30" i="41"/>
  <c r="U30" i="41"/>
  <c r="K30" i="41"/>
  <c r="AE29" i="41"/>
  <c r="U29" i="41"/>
  <c r="K29" i="41"/>
  <c r="AE28" i="41"/>
  <c r="U28" i="41"/>
  <c r="K28" i="41"/>
  <c r="T20" i="3" s="1"/>
  <c r="AE27" i="41"/>
  <c r="U27" i="41"/>
  <c r="K27" i="41"/>
  <c r="AE26" i="41"/>
  <c r="U26" i="41"/>
  <c r="K26" i="41"/>
  <c r="T18" i="3" s="1"/>
  <c r="AE25" i="41"/>
  <c r="U25" i="41"/>
  <c r="K25" i="41"/>
  <c r="AE24" i="41"/>
  <c r="U24" i="41"/>
  <c r="K24" i="41"/>
  <c r="AE23" i="41"/>
  <c r="U23" i="41"/>
  <c r="K23" i="41"/>
  <c r="AE22" i="41"/>
  <c r="U22" i="41"/>
  <c r="K22" i="41"/>
  <c r="AE21" i="41"/>
  <c r="U21" i="41"/>
  <c r="K21" i="41"/>
  <c r="AE20" i="41"/>
  <c r="U20" i="41"/>
  <c r="K20" i="41"/>
  <c r="T12" i="3" s="1"/>
  <c r="AE19" i="41"/>
  <c r="U19" i="41"/>
  <c r="K19" i="41"/>
  <c r="AE18" i="41"/>
  <c r="U18" i="41"/>
  <c r="K18" i="41"/>
  <c r="T10" i="3" s="1"/>
  <c r="AE17" i="41"/>
  <c r="U17" i="41"/>
  <c r="K17" i="41"/>
  <c r="AE16" i="41"/>
  <c r="U16" i="41"/>
  <c r="K16" i="41"/>
  <c r="AE15" i="41"/>
  <c r="U15" i="41"/>
  <c r="K15" i="41"/>
  <c r="AE14" i="41"/>
  <c r="U14" i="41"/>
  <c r="K14" i="41"/>
  <c r="AD13" i="41"/>
  <c r="AC13" i="41"/>
  <c r="AB13" i="41"/>
  <c r="AA13" i="41"/>
  <c r="Z13" i="41"/>
  <c r="Y13" i="41"/>
  <c r="X13" i="41"/>
  <c r="W13" i="41"/>
  <c r="V13" i="41"/>
  <c r="T13" i="41"/>
  <c r="S13" i="41"/>
  <c r="R13" i="41"/>
  <c r="Q13" i="41"/>
  <c r="P13" i="41"/>
  <c r="O13" i="41"/>
  <c r="N13" i="41"/>
  <c r="M13" i="41"/>
  <c r="L13" i="41"/>
  <c r="J13" i="41"/>
  <c r="I13" i="41"/>
  <c r="H13" i="41"/>
  <c r="G13" i="41"/>
  <c r="F13" i="41"/>
  <c r="E13" i="41"/>
  <c r="D13" i="41"/>
  <c r="C13" i="41"/>
  <c r="B13" i="41"/>
  <c r="AE42" i="40"/>
  <c r="U42" i="40"/>
  <c r="K42" i="40"/>
  <c r="P35" i="3" s="1"/>
  <c r="AE41" i="40"/>
  <c r="U41" i="40"/>
  <c r="K41" i="40"/>
  <c r="AE40" i="40"/>
  <c r="U40" i="40"/>
  <c r="K40" i="40"/>
  <c r="P33" i="3" s="1"/>
  <c r="AE39" i="40"/>
  <c r="U39" i="40"/>
  <c r="K39" i="40"/>
  <c r="P32" i="3" s="1"/>
  <c r="AE38" i="40"/>
  <c r="U38" i="40"/>
  <c r="K38" i="40"/>
  <c r="P31" i="3" s="1"/>
  <c r="AE37" i="40"/>
  <c r="U37" i="40"/>
  <c r="K37" i="40"/>
  <c r="AE36" i="40"/>
  <c r="U36" i="40"/>
  <c r="K36" i="40"/>
  <c r="P29" i="3" s="1"/>
  <c r="AE35" i="40"/>
  <c r="U35" i="40"/>
  <c r="K35" i="40"/>
  <c r="P28" i="3" s="1"/>
  <c r="AE34" i="40"/>
  <c r="U34" i="40"/>
  <c r="K34" i="40"/>
  <c r="P27" i="3" s="1"/>
  <c r="AE33" i="40"/>
  <c r="U33" i="40"/>
  <c r="K33" i="40"/>
  <c r="AE32" i="40"/>
  <c r="U32" i="40"/>
  <c r="K32" i="40"/>
  <c r="P25" i="3" s="1"/>
  <c r="AE31" i="40"/>
  <c r="U31" i="40"/>
  <c r="K31" i="40"/>
  <c r="P24" i="3" s="1"/>
  <c r="AE30" i="40"/>
  <c r="U30" i="40"/>
  <c r="K30" i="40"/>
  <c r="P23" i="3" s="1"/>
  <c r="AE29" i="40"/>
  <c r="U29" i="40"/>
  <c r="K29" i="40"/>
  <c r="AE28" i="40"/>
  <c r="U28" i="40"/>
  <c r="K28" i="40"/>
  <c r="P21" i="3" s="1"/>
  <c r="AE27" i="40"/>
  <c r="U27" i="40"/>
  <c r="K27" i="40"/>
  <c r="P20" i="3" s="1"/>
  <c r="AE26" i="40"/>
  <c r="U26" i="40"/>
  <c r="K26" i="40"/>
  <c r="P19" i="3" s="1"/>
  <c r="AE25" i="40"/>
  <c r="U25" i="40"/>
  <c r="K25" i="40"/>
  <c r="AE24" i="40"/>
  <c r="U24" i="40"/>
  <c r="K24" i="40"/>
  <c r="P17" i="3" s="1"/>
  <c r="AE23" i="40"/>
  <c r="U23" i="40"/>
  <c r="K23" i="40"/>
  <c r="P16" i="3" s="1"/>
  <c r="AE22" i="40"/>
  <c r="U22" i="40"/>
  <c r="K22" i="40"/>
  <c r="P15" i="3" s="1"/>
  <c r="AE21" i="40"/>
  <c r="U21" i="40"/>
  <c r="K21" i="40"/>
  <c r="AE20" i="40"/>
  <c r="U20" i="40"/>
  <c r="K20" i="40"/>
  <c r="P13" i="3" s="1"/>
  <c r="AE19" i="40"/>
  <c r="U19" i="40"/>
  <c r="K19" i="40"/>
  <c r="P12" i="3" s="1"/>
  <c r="AE18" i="40"/>
  <c r="U18" i="40"/>
  <c r="K18" i="40"/>
  <c r="P11" i="3" s="1"/>
  <c r="AE17" i="40"/>
  <c r="U17" i="40"/>
  <c r="K17" i="40"/>
  <c r="AE16" i="40"/>
  <c r="U16" i="40"/>
  <c r="K16" i="40"/>
  <c r="P9" i="3" s="1"/>
  <c r="AE15" i="40"/>
  <c r="U15" i="40"/>
  <c r="K15" i="40"/>
  <c r="P8" i="3" s="1"/>
  <c r="AE14" i="40"/>
  <c r="U14" i="40"/>
  <c r="K14" i="40"/>
  <c r="P7" i="3" s="1"/>
  <c r="AE13" i="40"/>
  <c r="U13" i="40"/>
  <c r="K13" i="40"/>
  <c r="AD12" i="40"/>
  <c r="AC12" i="40"/>
  <c r="AB12" i="40"/>
  <c r="AA12" i="40"/>
  <c r="Z12" i="40"/>
  <c r="Y12" i="40"/>
  <c r="X12" i="40"/>
  <c r="W12" i="40"/>
  <c r="V12" i="40"/>
  <c r="T12" i="40"/>
  <c r="S12" i="40"/>
  <c r="R12" i="40"/>
  <c r="Q12" i="40"/>
  <c r="P12" i="40"/>
  <c r="O12" i="40"/>
  <c r="N12" i="40"/>
  <c r="M12" i="40"/>
  <c r="L12" i="40"/>
  <c r="J12" i="40"/>
  <c r="I12" i="40"/>
  <c r="H12" i="40"/>
  <c r="G12" i="40"/>
  <c r="F12" i="40"/>
  <c r="E12" i="40"/>
  <c r="D12" i="40"/>
  <c r="C12" i="40"/>
  <c r="B12" i="40"/>
  <c r="AE48" i="39"/>
  <c r="U48" i="39"/>
  <c r="K48" i="39"/>
  <c r="AE47" i="39"/>
  <c r="U47" i="39"/>
  <c r="K47" i="39"/>
  <c r="N34" i="3" s="1"/>
  <c r="AE46" i="39"/>
  <c r="U46" i="39"/>
  <c r="K46" i="39"/>
  <c r="AE45" i="39"/>
  <c r="U45" i="39"/>
  <c r="K45" i="39"/>
  <c r="AE44" i="39"/>
  <c r="U44" i="39"/>
  <c r="K44" i="39"/>
  <c r="AE43" i="39"/>
  <c r="U43" i="39"/>
  <c r="K43" i="39"/>
  <c r="AE42" i="39"/>
  <c r="U42" i="39"/>
  <c r="K42" i="39"/>
  <c r="AE41" i="39"/>
  <c r="U41" i="39"/>
  <c r="K41" i="39"/>
  <c r="N28" i="3" s="1"/>
  <c r="AE40" i="39"/>
  <c r="U40" i="39"/>
  <c r="K40" i="39"/>
  <c r="AE39" i="39"/>
  <c r="U39" i="39"/>
  <c r="K39" i="39"/>
  <c r="N26" i="3" s="1"/>
  <c r="AE38" i="39"/>
  <c r="U38" i="39"/>
  <c r="K38" i="39"/>
  <c r="AE37" i="39"/>
  <c r="U37" i="39"/>
  <c r="K37" i="39"/>
  <c r="AE36" i="39"/>
  <c r="U36" i="39"/>
  <c r="K36" i="39"/>
  <c r="AE35" i="39"/>
  <c r="U35" i="39"/>
  <c r="K35" i="39"/>
  <c r="AE34" i="39"/>
  <c r="U34" i="39"/>
  <c r="K34" i="39"/>
  <c r="N21" i="3" s="1"/>
  <c r="AE33" i="39"/>
  <c r="U33" i="39"/>
  <c r="K33" i="39"/>
  <c r="N20" i="3" s="1"/>
  <c r="AE32" i="39"/>
  <c r="U32" i="39"/>
  <c r="K32" i="39"/>
  <c r="AE31" i="39"/>
  <c r="U31" i="39"/>
  <c r="K31" i="39"/>
  <c r="N18" i="3" s="1"/>
  <c r="AE30" i="39"/>
  <c r="U30" i="39"/>
  <c r="K30" i="39"/>
  <c r="AE29" i="39"/>
  <c r="U29" i="39"/>
  <c r="K29" i="39"/>
  <c r="AE28" i="39"/>
  <c r="U28" i="39"/>
  <c r="K28" i="39"/>
  <c r="AE27" i="39"/>
  <c r="U27" i="39"/>
  <c r="K27" i="39"/>
  <c r="AE26" i="39"/>
  <c r="U26" i="39"/>
  <c r="K26" i="39"/>
  <c r="AE25" i="39"/>
  <c r="U25" i="39"/>
  <c r="K25" i="39"/>
  <c r="AE24" i="39"/>
  <c r="U24" i="39"/>
  <c r="N11" i="3" s="1"/>
  <c r="K24" i="39"/>
  <c r="AE23" i="39"/>
  <c r="U23" i="39"/>
  <c r="K23" i="39"/>
  <c r="AE22" i="39"/>
  <c r="U22" i="39"/>
  <c r="K22" i="39"/>
  <c r="AE21" i="39"/>
  <c r="U21" i="39"/>
  <c r="N8" i="3" s="1"/>
  <c r="K21" i="39"/>
  <c r="AE20" i="39"/>
  <c r="U20" i="39"/>
  <c r="N7" i="3" s="1"/>
  <c r="K20" i="39"/>
  <c r="AE19" i="39"/>
  <c r="U19" i="39"/>
  <c r="K19" i="39"/>
  <c r="AD18" i="39"/>
  <c r="AC18" i="39"/>
  <c r="AB18" i="39"/>
  <c r="AA18" i="39"/>
  <c r="Z18" i="39"/>
  <c r="Y18" i="39"/>
  <c r="X18" i="39"/>
  <c r="W18" i="39"/>
  <c r="V18" i="39"/>
  <c r="T18" i="39"/>
  <c r="S18" i="39"/>
  <c r="R18" i="39"/>
  <c r="Q18" i="39"/>
  <c r="P18" i="39"/>
  <c r="O18" i="39"/>
  <c r="N18" i="39"/>
  <c r="M18" i="39"/>
  <c r="L18" i="39"/>
  <c r="J18" i="39"/>
  <c r="I18" i="39"/>
  <c r="H18" i="39"/>
  <c r="G18" i="39"/>
  <c r="F18" i="39"/>
  <c r="E18" i="39"/>
  <c r="D18" i="39"/>
  <c r="C18" i="39"/>
  <c r="B18" i="39"/>
  <c r="AE41" i="38"/>
  <c r="U41" i="38"/>
  <c r="K41" i="38"/>
  <c r="AE40" i="38"/>
  <c r="U40" i="38"/>
  <c r="K40" i="38"/>
  <c r="AE39" i="38"/>
  <c r="U39" i="38"/>
  <c r="K39" i="38"/>
  <c r="M33" i="3" s="1"/>
  <c r="AE38" i="38"/>
  <c r="U38" i="38"/>
  <c r="K38" i="38"/>
  <c r="AE37" i="38"/>
  <c r="U37" i="38"/>
  <c r="K37" i="38"/>
  <c r="AE36" i="38"/>
  <c r="U36" i="38"/>
  <c r="K36" i="38"/>
  <c r="AE35" i="38"/>
  <c r="U35" i="38"/>
  <c r="K35" i="38"/>
  <c r="AE34" i="38"/>
  <c r="U34" i="38"/>
  <c r="K34" i="38"/>
  <c r="AE33" i="38"/>
  <c r="U33" i="38"/>
  <c r="K33" i="38"/>
  <c r="AE32" i="38"/>
  <c r="U32" i="38"/>
  <c r="K32" i="38"/>
  <c r="AE31" i="38"/>
  <c r="U31" i="38"/>
  <c r="K31" i="38"/>
  <c r="M25" i="3" s="1"/>
  <c r="AE30" i="38"/>
  <c r="U30" i="38"/>
  <c r="K30" i="38"/>
  <c r="AE29" i="38"/>
  <c r="U29" i="38"/>
  <c r="K29" i="38"/>
  <c r="AE28" i="38"/>
  <c r="U28" i="38"/>
  <c r="K28" i="38"/>
  <c r="AE27" i="38"/>
  <c r="U27" i="38"/>
  <c r="K27" i="38"/>
  <c r="AE26" i="38"/>
  <c r="U26" i="38"/>
  <c r="K26" i="38"/>
  <c r="M20" i="3" s="1"/>
  <c r="AE25" i="38"/>
  <c r="U25" i="38"/>
  <c r="K25" i="38"/>
  <c r="AE24" i="38"/>
  <c r="U24" i="38"/>
  <c r="K24" i="38"/>
  <c r="AE23" i="38"/>
  <c r="U23" i="38"/>
  <c r="K23" i="38"/>
  <c r="M17" i="3" s="1"/>
  <c r="AE22" i="38"/>
  <c r="U22" i="38"/>
  <c r="K22" i="38"/>
  <c r="AE21" i="38"/>
  <c r="U21" i="38"/>
  <c r="K21" i="38"/>
  <c r="AE20" i="38"/>
  <c r="U20" i="38"/>
  <c r="K20" i="38"/>
  <c r="AE19" i="38"/>
  <c r="U19" i="38"/>
  <c r="K19" i="38"/>
  <c r="AE18" i="38"/>
  <c r="U18" i="38"/>
  <c r="K18" i="38"/>
  <c r="AE17" i="38"/>
  <c r="U17" i="38"/>
  <c r="K17" i="38"/>
  <c r="AE16" i="38"/>
  <c r="U16" i="38"/>
  <c r="K16" i="38"/>
  <c r="AE15" i="38"/>
  <c r="U15" i="38"/>
  <c r="K15" i="38"/>
  <c r="AE14" i="38"/>
  <c r="U14" i="38"/>
  <c r="K14" i="38"/>
  <c r="AE13" i="38"/>
  <c r="U13" i="38"/>
  <c r="K13" i="38"/>
  <c r="AE12" i="38"/>
  <c r="U12" i="38"/>
  <c r="K12" i="38"/>
  <c r="AD11" i="38"/>
  <c r="AC11" i="38"/>
  <c r="AB11" i="38"/>
  <c r="AA11" i="38"/>
  <c r="Z11" i="38"/>
  <c r="Y11" i="38"/>
  <c r="X11" i="38"/>
  <c r="W11" i="38"/>
  <c r="V11" i="38"/>
  <c r="T11" i="38"/>
  <c r="S11" i="38"/>
  <c r="R11" i="38"/>
  <c r="Q11" i="38"/>
  <c r="P11" i="38"/>
  <c r="O11" i="38"/>
  <c r="N11" i="38"/>
  <c r="M11" i="38"/>
  <c r="L11" i="38"/>
  <c r="J11" i="38"/>
  <c r="AE14" i="37"/>
  <c r="AE15" i="37"/>
  <c r="AE16" i="37"/>
  <c r="AE17" i="37"/>
  <c r="AE18" i="37"/>
  <c r="AE19" i="37"/>
  <c r="AE20" i="37"/>
  <c r="AE21" i="37"/>
  <c r="AE22" i="37"/>
  <c r="AE23" i="37"/>
  <c r="AE24" i="37"/>
  <c r="AE25" i="37"/>
  <c r="AE26" i="37"/>
  <c r="AE27" i="37"/>
  <c r="AE28" i="37"/>
  <c r="AE29" i="37"/>
  <c r="AE30" i="37"/>
  <c r="AE31" i="37"/>
  <c r="AE32" i="37"/>
  <c r="AE33" i="37"/>
  <c r="AE34" i="37"/>
  <c r="AE35" i="37"/>
  <c r="AE36" i="37"/>
  <c r="AE37" i="37"/>
  <c r="AE38" i="37"/>
  <c r="AE39" i="37"/>
  <c r="AE40" i="37"/>
  <c r="AE41" i="37"/>
  <c r="AE42" i="37"/>
  <c r="AE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29" i="37"/>
  <c r="U30" i="37"/>
  <c r="U31" i="37"/>
  <c r="U32" i="37"/>
  <c r="U33" i="37"/>
  <c r="U34" i="37"/>
  <c r="U35" i="37"/>
  <c r="U36" i="37"/>
  <c r="U37" i="37"/>
  <c r="U38" i="37"/>
  <c r="U39" i="37"/>
  <c r="U40" i="37"/>
  <c r="U41" i="37"/>
  <c r="U42" i="37"/>
  <c r="U13" i="37"/>
  <c r="K14" i="37"/>
  <c r="K15" i="37"/>
  <c r="K16" i="37"/>
  <c r="K17" i="37"/>
  <c r="K18" i="37"/>
  <c r="K19" i="37"/>
  <c r="K20" i="37"/>
  <c r="K21" i="37"/>
  <c r="K22" i="37"/>
  <c r="L15" i="3" s="1"/>
  <c r="K23" i="37"/>
  <c r="L16" i="3" s="1"/>
  <c r="K24" i="37"/>
  <c r="L17" i="3" s="1"/>
  <c r="K25" i="37"/>
  <c r="L18" i="3" s="1"/>
  <c r="K26" i="37"/>
  <c r="L19" i="3" s="1"/>
  <c r="K27" i="37"/>
  <c r="L20" i="3" s="1"/>
  <c r="K28" i="37"/>
  <c r="L21" i="3" s="1"/>
  <c r="K29" i="37"/>
  <c r="K30" i="37"/>
  <c r="L23" i="3" s="1"/>
  <c r="K31" i="37"/>
  <c r="L24" i="3" s="1"/>
  <c r="K32" i="37"/>
  <c r="L25" i="3" s="1"/>
  <c r="K33" i="37"/>
  <c r="L26" i="3" s="1"/>
  <c r="K34" i="37"/>
  <c r="L27" i="3" s="1"/>
  <c r="K35" i="37"/>
  <c r="L28" i="3" s="1"/>
  <c r="K36" i="37"/>
  <c r="L29" i="3" s="1"/>
  <c r="K37" i="37"/>
  <c r="K38" i="37"/>
  <c r="L31" i="3" s="1"/>
  <c r="K39" i="37"/>
  <c r="L32" i="3" s="1"/>
  <c r="K40" i="37"/>
  <c r="L33" i="3" s="1"/>
  <c r="K41" i="37"/>
  <c r="L34" i="3" s="1"/>
  <c r="K42" i="37"/>
  <c r="L35" i="3" s="1"/>
  <c r="K13" i="37"/>
  <c r="K18" i="3"/>
  <c r="K19" i="3"/>
  <c r="K20" i="3"/>
  <c r="K21" i="3"/>
  <c r="K22" i="3"/>
  <c r="K24" i="3"/>
  <c r="K25" i="3"/>
  <c r="K26" i="3"/>
  <c r="K27" i="3"/>
  <c r="K28" i="3"/>
  <c r="K29" i="3"/>
  <c r="K30" i="3"/>
  <c r="K32" i="3"/>
  <c r="K33" i="3"/>
  <c r="K34" i="3"/>
  <c r="K35" i="3"/>
  <c r="AE16" i="35"/>
  <c r="AE17" i="35"/>
  <c r="AE18" i="35"/>
  <c r="AE19" i="35"/>
  <c r="AE20" i="35"/>
  <c r="AE21" i="35"/>
  <c r="AE22" i="35"/>
  <c r="AE23" i="35"/>
  <c r="AE24" i="35"/>
  <c r="AE25" i="35"/>
  <c r="AE26" i="35"/>
  <c r="AE27" i="35"/>
  <c r="AE28" i="35"/>
  <c r="AE29" i="35"/>
  <c r="AE30" i="35"/>
  <c r="AE31" i="35"/>
  <c r="AE32" i="35"/>
  <c r="AE33" i="35"/>
  <c r="AE34" i="35"/>
  <c r="AE35" i="35"/>
  <c r="AE36" i="35"/>
  <c r="AE37" i="35"/>
  <c r="AE38" i="35"/>
  <c r="AE39" i="35"/>
  <c r="AE40" i="35"/>
  <c r="AE41" i="35"/>
  <c r="AE42" i="35"/>
  <c r="AE43" i="35"/>
  <c r="AE44" i="35"/>
  <c r="AE15" i="35"/>
  <c r="U16" i="35"/>
  <c r="U17" i="35"/>
  <c r="U18" i="35"/>
  <c r="U19" i="35"/>
  <c r="U20" i="35"/>
  <c r="U21" i="35"/>
  <c r="U22" i="35"/>
  <c r="U23" i="35"/>
  <c r="U24" i="35"/>
  <c r="U25" i="35"/>
  <c r="U26" i="35"/>
  <c r="U27" i="35"/>
  <c r="U28" i="35"/>
  <c r="U29" i="35"/>
  <c r="U30" i="35"/>
  <c r="U31" i="35"/>
  <c r="U32" i="35"/>
  <c r="U33" i="35"/>
  <c r="U34" i="35"/>
  <c r="U35" i="35"/>
  <c r="U36" i="35"/>
  <c r="U37" i="35"/>
  <c r="U38" i="35"/>
  <c r="U39" i="35"/>
  <c r="U40" i="35"/>
  <c r="U41" i="35"/>
  <c r="U42" i="35"/>
  <c r="U43" i="35"/>
  <c r="U44" i="35"/>
  <c r="U15" i="35"/>
  <c r="K16" i="35"/>
  <c r="J7" i="3" s="1"/>
  <c r="K17" i="35"/>
  <c r="J8" i="3" s="1"/>
  <c r="K18" i="35"/>
  <c r="J9" i="3" s="1"/>
  <c r="K19" i="35"/>
  <c r="J10" i="3" s="1"/>
  <c r="K20" i="35"/>
  <c r="J11" i="3" s="1"/>
  <c r="K21" i="35"/>
  <c r="K22" i="35"/>
  <c r="J13" i="3" s="1"/>
  <c r="K23" i="35"/>
  <c r="J14" i="3" s="1"/>
  <c r="K24" i="35"/>
  <c r="J15" i="3" s="1"/>
  <c r="K25" i="35"/>
  <c r="J16" i="3" s="1"/>
  <c r="K26" i="35"/>
  <c r="J17" i="3" s="1"/>
  <c r="K27" i="35"/>
  <c r="J18" i="3" s="1"/>
  <c r="K28" i="35"/>
  <c r="J19" i="3" s="1"/>
  <c r="K29" i="35"/>
  <c r="K30" i="35"/>
  <c r="J21" i="3" s="1"/>
  <c r="K31" i="35"/>
  <c r="J22" i="3" s="1"/>
  <c r="K32" i="35"/>
  <c r="J23" i="3" s="1"/>
  <c r="K33" i="35"/>
  <c r="J24" i="3" s="1"/>
  <c r="K34" i="35"/>
  <c r="J25" i="3" s="1"/>
  <c r="K35" i="35"/>
  <c r="J26" i="3" s="1"/>
  <c r="K36" i="35"/>
  <c r="J27" i="3" s="1"/>
  <c r="K37" i="35"/>
  <c r="K38" i="35"/>
  <c r="J29" i="3" s="1"/>
  <c r="K39" i="35"/>
  <c r="J30" i="3" s="1"/>
  <c r="K40" i="35"/>
  <c r="J31" i="3" s="1"/>
  <c r="K41" i="35"/>
  <c r="J32" i="3" s="1"/>
  <c r="K42" i="35"/>
  <c r="J33" i="3" s="1"/>
  <c r="K43" i="35"/>
  <c r="J34" i="3" s="1"/>
  <c r="K44" i="35"/>
  <c r="J35" i="3" s="1"/>
  <c r="K15" i="35"/>
  <c r="AE18" i="34"/>
  <c r="AE19" i="34"/>
  <c r="AE20" i="34"/>
  <c r="AE21" i="34"/>
  <c r="AE22" i="34"/>
  <c r="AE23" i="34"/>
  <c r="AE24" i="34"/>
  <c r="AE25" i="34"/>
  <c r="AE26" i="34"/>
  <c r="AE27" i="34"/>
  <c r="AE28" i="34"/>
  <c r="AE29" i="34"/>
  <c r="AE30" i="34"/>
  <c r="AE31" i="34"/>
  <c r="AE32" i="34"/>
  <c r="AE33" i="34"/>
  <c r="AE34" i="34"/>
  <c r="AE35" i="34"/>
  <c r="AE36" i="34"/>
  <c r="AE37" i="34"/>
  <c r="AE38" i="34"/>
  <c r="AE39" i="34"/>
  <c r="AE40" i="34"/>
  <c r="AE41" i="34"/>
  <c r="AE42" i="34"/>
  <c r="AE43" i="34"/>
  <c r="AE44" i="34"/>
  <c r="AE45" i="34"/>
  <c r="AE46" i="34"/>
  <c r="AE17" i="34"/>
  <c r="U18" i="34"/>
  <c r="U19" i="34"/>
  <c r="U20" i="34"/>
  <c r="U21" i="34"/>
  <c r="U22" i="34"/>
  <c r="U23" i="34"/>
  <c r="U24" i="34"/>
  <c r="U25" i="34"/>
  <c r="U26" i="34"/>
  <c r="U27" i="34"/>
  <c r="U28" i="34"/>
  <c r="U29" i="34"/>
  <c r="U30" i="34"/>
  <c r="U31" i="34"/>
  <c r="U32" i="34"/>
  <c r="U33" i="34"/>
  <c r="U34" i="34"/>
  <c r="U35" i="34"/>
  <c r="U36" i="34"/>
  <c r="U37" i="34"/>
  <c r="U38" i="34"/>
  <c r="U39" i="34"/>
  <c r="U40" i="34"/>
  <c r="U41" i="34"/>
  <c r="U42" i="34"/>
  <c r="U43" i="34"/>
  <c r="U44" i="34"/>
  <c r="U45" i="34"/>
  <c r="U46" i="34"/>
  <c r="U17" i="34"/>
  <c r="K18" i="34"/>
  <c r="I7" i="3" s="1"/>
  <c r="K19" i="34"/>
  <c r="I8" i="3" s="1"/>
  <c r="K20" i="34"/>
  <c r="I9" i="3" s="1"/>
  <c r="K21" i="34"/>
  <c r="I10" i="3" s="1"/>
  <c r="K22" i="34"/>
  <c r="I11" i="3" s="1"/>
  <c r="K23" i="34"/>
  <c r="I12" i="3" s="1"/>
  <c r="K24" i="34"/>
  <c r="I13" i="3" s="1"/>
  <c r="K25" i="34"/>
  <c r="I14" i="3" s="1"/>
  <c r="K26" i="34"/>
  <c r="I15" i="3" s="1"/>
  <c r="K27" i="34"/>
  <c r="I16" i="3" s="1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17" i="34"/>
  <c r="AE16" i="33"/>
  <c r="AE17" i="33"/>
  <c r="AE18" i="33"/>
  <c r="AE19" i="33"/>
  <c r="AE20" i="33"/>
  <c r="AE21" i="33"/>
  <c r="AE22" i="33"/>
  <c r="AE23" i="33"/>
  <c r="AE24" i="33"/>
  <c r="AE25" i="33"/>
  <c r="AE26" i="33"/>
  <c r="AE27" i="33"/>
  <c r="AE28" i="33"/>
  <c r="AE29" i="33"/>
  <c r="AE30" i="33"/>
  <c r="AE31" i="33"/>
  <c r="AE32" i="33"/>
  <c r="AE33" i="33"/>
  <c r="AE34" i="33"/>
  <c r="AE35" i="33"/>
  <c r="AE36" i="33"/>
  <c r="AE37" i="33"/>
  <c r="AE38" i="33"/>
  <c r="AE39" i="33"/>
  <c r="AE40" i="33"/>
  <c r="AE41" i="33"/>
  <c r="AE42" i="33"/>
  <c r="AE43" i="33"/>
  <c r="AE44" i="33"/>
  <c r="AE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U44" i="33"/>
  <c r="U15" i="33"/>
  <c r="K16" i="33"/>
  <c r="K17" i="33"/>
  <c r="H8" i="3" s="1"/>
  <c r="K18" i="33"/>
  <c r="K19" i="33"/>
  <c r="K20" i="33"/>
  <c r="K21" i="33"/>
  <c r="H12" i="3" s="1"/>
  <c r="K22" i="33"/>
  <c r="H13" i="3" s="1"/>
  <c r="K23" i="33"/>
  <c r="K24" i="33"/>
  <c r="K25" i="33"/>
  <c r="H16" i="3" s="1"/>
  <c r="K26" i="33"/>
  <c r="K27" i="33"/>
  <c r="K28" i="33"/>
  <c r="K29" i="33"/>
  <c r="H20" i="3" s="1"/>
  <c r="K30" i="33"/>
  <c r="H21" i="3" s="1"/>
  <c r="K31" i="33"/>
  <c r="K32" i="33"/>
  <c r="K33" i="33"/>
  <c r="H24" i="3" s="1"/>
  <c r="K34" i="33"/>
  <c r="K35" i="33"/>
  <c r="K36" i="33"/>
  <c r="K37" i="33"/>
  <c r="H28" i="3" s="1"/>
  <c r="K38" i="33"/>
  <c r="H29" i="3" s="1"/>
  <c r="K39" i="33"/>
  <c r="K40" i="33"/>
  <c r="K41" i="33"/>
  <c r="H32" i="3" s="1"/>
  <c r="K42" i="33"/>
  <c r="K43" i="33"/>
  <c r="K44" i="33"/>
  <c r="K15" i="33"/>
  <c r="AE20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19" i="4"/>
  <c r="K20" i="4"/>
  <c r="G7" i="3" s="1"/>
  <c r="K21" i="4"/>
  <c r="K22" i="4"/>
  <c r="K23" i="4"/>
  <c r="K24" i="4"/>
  <c r="K25" i="4"/>
  <c r="K26" i="4"/>
  <c r="K27" i="4"/>
  <c r="K28" i="4"/>
  <c r="G15" i="3" s="1"/>
  <c r="K29" i="4"/>
  <c r="G16" i="3" s="1"/>
  <c r="K30" i="4"/>
  <c r="G17" i="3" s="1"/>
  <c r="K31" i="4"/>
  <c r="K32" i="4"/>
  <c r="K33" i="4"/>
  <c r="K34" i="4"/>
  <c r="K35" i="4"/>
  <c r="K36" i="4"/>
  <c r="G23" i="3" s="1"/>
  <c r="K37" i="4"/>
  <c r="G24" i="3" s="1"/>
  <c r="K38" i="4"/>
  <c r="G25" i="3" s="1"/>
  <c r="K39" i="4"/>
  <c r="G26" i="3" s="1"/>
  <c r="K40" i="4"/>
  <c r="G27" i="3" s="1"/>
  <c r="K41" i="4"/>
  <c r="K42" i="4"/>
  <c r="K43" i="4"/>
  <c r="K44" i="4"/>
  <c r="G31" i="3" s="1"/>
  <c r="K45" i="4"/>
  <c r="G32" i="3" s="1"/>
  <c r="K46" i="4"/>
  <c r="G33" i="3" s="1"/>
  <c r="K47" i="4"/>
  <c r="G34" i="3" s="1"/>
  <c r="K48" i="4"/>
  <c r="G35" i="3" s="1"/>
  <c r="K19" i="4"/>
  <c r="AE19" i="4" s="1"/>
  <c r="AB13" i="16"/>
  <c r="U6" i="3" l="1"/>
  <c r="O15" i="3"/>
  <c r="O23" i="3"/>
  <c r="O31" i="3"/>
  <c r="O11" i="3"/>
  <c r="O14" i="3"/>
  <c r="O22" i="3"/>
  <c r="O30" i="3"/>
  <c r="M19" i="3"/>
  <c r="M27" i="3"/>
  <c r="M35" i="3"/>
  <c r="M6" i="3"/>
  <c r="M16" i="3"/>
  <c r="M24" i="3"/>
  <c r="M32" i="3"/>
  <c r="M10" i="3"/>
  <c r="M13" i="3"/>
  <c r="M21" i="3"/>
  <c r="L7" i="3"/>
  <c r="L13" i="3"/>
  <c r="L30" i="3"/>
  <c r="L22" i="3"/>
  <c r="L14" i="3"/>
  <c r="L6" i="3"/>
  <c r="L5" i="3" s="1"/>
  <c r="L12" i="3"/>
  <c r="L11" i="3"/>
  <c r="L10" i="3"/>
  <c r="L9" i="3"/>
  <c r="L8" i="3"/>
  <c r="V7" i="3"/>
  <c r="V15" i="3"/>
  <c r="V23" i="3"/>
  <c r="V31" i="3"/>
  <c r="V13" i="3"/>
  <c r="V21" i="3"/>
  <c r="V29" i="3"/>
  <c r="V32" i="3"/>
  <c r="V11" i="3"/>
  <c r="V19" i="3"/>
  <c r="V27" i="3"/>
  <c r="V35" i="3"/>
  <c r="V9" i="3"/>
  <c r="V17" i="3"/>
  <c r="V25" i="3"/>
  <c r="V33" i="3"/>
  <c r="U11" i="3"/>
  <c r="U19" i="3"/>
  <c r="U27" i="3"/>
  <c r="U35" i="3"/>
  <c r="T11" i="3"/>
  <c r="T19" i="3"/>
  <c r="T27" i="3"/>
  <c r="T35" i="3"/>
  <c r="T7" i="3"/>
  <c r="T15" i="3"/>
  <c r="T23" i="3"/>
  <c r="T31" i="3"/>
  <c r="T8" i="3"/>
  <c r="T16" i="3"/>
  <c r="T24" i="3"/>
  <c r="T6" i="3"/>
  <c r="T14" i="3"/>
  <c r="T22" i="3"/>
  <c r="T30" i="3"/>
  <c r="T9" i="3"/>
  <c r="T17" i="3"/>
  <c r="T25" i="3"/>
  <c r="T33" i="3"/>
  <c r="T13" i="3"/>
  <c r="T21" i="3"/>
  <c r="T29" i="3"/>
  <c r="T32" i="3"/>
  <c r="S8" i="3"/>
  <c r="S22" i="3"/>
  <c r="S30" i="3"/>
  <c r="S6" i="3"/>
  <c r="S20" i="3"/>
  <c r="S28" i="3"/>
  <c r="S23" i="3"/>
  <c r="S31" i="3"/>
  <c r="S7" i="3"/>
  <c r="S10" i="3"/>
  <c r="S16" i="3"/>
  <c r="S24" i="3"/>
  <c r="S32" i="3"/>
  <c r="P10" i="3"/>
  <c r="P18" i="3"/>
  <c r="P26" i="3"/>
  <c r="P34" i="3"/>
  <c r="P6" i="3"/>
  <c r="P5" i="3" s="1"/>
  <c r="P14" i="3"/>
  <c r="P22" i="3"/>
  <c r="P30" i="3"/>
  <c r="O6" i="3"/>
  <c r="O10" i="3"/>
  <c r="O9" i="3"/>
  <c r="O12" i="3"/>
  <c r="O16" i="3"/>
  <c r="O20" i="3"/>
  <c r="O24" i="3"/>
  <c r="O28" i="3"/>
  <c r="O32" i="3"/>
  <c r="N9" i="3"/>
  <c r="N13" i="3"/>
  <c r="N22" i="3"/>
  <c r="N30" i="3"/>
  <c r="N6" i="3"/>
  <c r="N14" i="3"/>
  <c r="N17" i="3"/>
  <c r="N25" i="3"/>
  <c r="N33" i="3"/>
  <c r="N12" i="3"/>
  <c r="N15" i="3"/>
  <c r="N23" i="3"/>
  <c r="N31" i="3"/>
  <c r="N10" i="3"/>
  <c r="N29" i="3"/>
  <c r="N16" i="3"/>
  <c r="N24" i="3"/>
  <c r="N32" i="3"/>
  <c r="N19" i="3"/>
  <c r="N27" i="3"/>
  <c r="N35" i="3"/>
  <c r="M8" i="3"/>
  <c r="M11" i="3"/>
  <c r="M14" i="3"/>
  <c r="M22" i="3"/>
  <c r="M30" i="3"/>
  <c r="M9" i="3"/>
  <c r="M28" i="3"/>
  <c r="M12" i="3"/>
  <c r="M15" i="3"/>
  <c r="M23" i="3"/>
  <c r="M31" i="3"/>
  <c r="M7" i="3"/>
  <c r="M18" i="3"/>
  <c r="M26" i="3"/>
  <c r="M34" i="3"/>
  <c r="M29" i="3"/>
  <c r="I6" i="3"/>
  <c r="I5" i="3" s="1"/>
  <c r="J6" i="3"/>
  <c r="J5" i="3" s="1"/>
  <c r="J28" i="3"/>
  <c r="J20" i="3"/>
  <c r="J12" i="3"/>
  <c r="H19" i="3"/>
  <c r="H34" i="3"/>
  <c r="H26" i="3"/>
  <c r="H18" i="3"/>
  <c r="H10" i="3"/>
  <c r="H33" i="3"/>
  <c r="H11" i="3"/>
  <c r="H9" i="3"/>
  <c r="H35" i="3"/>
  <c r="H17" i="3"/>
  <c r="H31" i="3"/>
  <c r="H23" i="3"/>
  <c r="H15" i="3"/>
  <c r="H7" i="3"/>
  <c r="H27" i="3"/>
  <c r="H25" i="3"/>
  <c r="H30" i="3"/>
  <c r="H22" i="3"/>
  <c r="H14" i="3"/>
  <c r="R5" i="3"/>
  <c r="H6" i="3"/>
  <c r="G30" i="3"/>
  <c r="G22" i="3"/>
  <c r="G14" i="3"/>
  <c r="G29" i="3"/>
  <c r="G21" i="3"/>
  <c r="G13" i="3"/>
  <c r="G18" i="3"/>
  <c r="G10" i="3"/>
  <c r="G9" i="3"/>
  <c r="G8" i="3"/>
  <c r="AE21" i="4"/>
  <c r="AE23" i="4"/>
  <c r="AE22" i="4"/>
  <c r="G19" i="3"/>
  <c r="G11" i="3"/>
  <c r="G6" i="3"/>
  <c r="G28" i="3"/>
  <c r="G20" i="3"/>
  <c r="G12" i="3"/>
  <c r="K15" i="3"/>
  <c r="K16" i="3"/>
  <c r="K14" i="3"/>
  <c r="K31" i="3"/>
  <c r="K23" i="3"/>
  <c r="K13" i="3"/>
  <c r="K12" i="3"/>
  <c r="K17" i="3"/>
  <c r="K8" i="3"/>
  <c r="K11" i="3"/>
  <c r="K10" i="3"/>
  <c r="K9" i="3"/>
  <c r="K7" i="3"/>
  <c r="K6" i="3"/>
  <c r="U8" i="3"/>
  <c r="U16" i="3"/>
  <c r="U24" i="3"/>
  <c r="U32" i="3"/>
  <c r="U9" i="3"/>
  <c r="U17" i="3"/>
  <c r="U25" i="3"/>
  <c r="U33" i="3"/>
  <c r="U12" i="3"/>
  <c r="U20" i="3"/>
  <c r="U28" i="3"/>
  <c r="U7" i="3"/>
  <c r="U15" i="3"/>
  <c r="U23" i="3"/>
  <c r="U31" i="3"/>
  <c r="U10" i="3"/>
  <c r="U18" i="3"/>
  <c r="U26" i="3"/>
  <c r="U34" i="3"/>
  <c r="AD12" i="37"/>
  <c r="AC12" i="37"/>
  <c r="AB12" i="37"/>
  <c r="AA12" i="37"/>
  <c r="Z12" i="37"/>
  <c r="Y12" i="37"/>
  <c r="X12" i="37"/>
  <c r="W12" i="37"/>
  <c r="V12" i="37"/>
  <c r="T12" i="37"/>
  <c r="S12" i="37"/>
  <c r="R12" i="37"/>
  <c r="Q12" i="37"/>
  <c r="P12" i="37"/>
  <c r="O12" i="37"/>
  <c r="N12" i="37"/>
  <c r="M12" i="37"/>
  <c r="L12" i="37"/>
  <c r="J12" i="37"/>
  <c r="I12" i="37"/>
  <c r="H12" i="37"/>
  <c r="G12" i="37"/>
  <c r="F12" i="37"/>
  <c r="E12" i="37"/>
  <c r="D12" i="37"/>
  <c r="C12" i="37"/>
  <c r="B12" i="37"/>
  <c r="AD16" i="36"/>
  <c r="AC16" i="36"/>
  <c r="AB16" i="36"/>
  <c r="AA16" i="36"/>
  <c r="Z16" i="36"/>
  <c r="Y16" i="36"/>
  <c r="X16" i="36"/>
  <c r="W16" i="36"/>
  <c r="V16" i="36"/>
  <c r="T16" i="36"/>
  <c r="S16" i="36"/>
  <c r="R16" i="36"/>
  <c r="Q16" i="36"/>
  <c r="P16" i="36"/>
  <c r="O16" i="36"/>
  <c r="N16" i="36"/>
  <c r="M16" i="36"/>
  <c r="L16" i="36"/>
  <c r="J16" i="36"/>
  <c r="I16" i="36"/>
  <c r="H16" i="36"/>
  <c r="G16" i="36"/>
  <c r="F16" i="36"/>
  <c r="E16" i="36"/>
  <c r="D16" i="36"/>
  <c r="C16" i="36"/>
  <c r="B16" i="36"/>
  <c r="AD14" i="35"/>
  <c r="AC14" i="35"/>
  <c r="AB14" i="35"/>
  <c r="AA14" i="35"/>
  <c r="Z14" i="35"/>
  <c r="Y14" i="35"/>
  <c r="X14" i="35"/>
  <c r="W14" i="35"/>
  <c r="V14" i="35"/>
  <c r="T14" i="35"/>
  <c r="S14" i="35"/>
  <c r="R14" i="35"/>
  <c r="Q14" i="35"/>
  <c r="P14" i="35"/>
  <c r="O14" i="35"/>
  <c r="N14" i="35"/>
  <c r="M14" i="35"/>
  <c r="L14" i="35"/>
  <c r="J14" i="35"/>
  <c r="I14" i="35"/>
  <c r="H14" i="35"/>
  <c r="G14" i="35"/>
  <c r="F14" i="35"/>
  <c r="E14" i="35"/>
  <c r="D14" i="35"/>
  <c r="C14" i="35"/>
  <c r="B14" i="35"/>
  <c r="AD16" i="34"/>
  <c r="AC16" i="34"/>
  <c r="AB16" i="34"/>
  <c r="AA16" i="34"/>
  <c r="Z16" i="34"/>
  <c r="Y16" i="34"/>
  <c r="X16" i="34"/>
  <c r="W16" i="34"/>
  <c r="V16" i="34"/>
  <c r="T16" i="34"/>
  <c r="S16" i="34"/>
  <c r="R16" i="34"/>
  <c r="Q16" i="34"/>
  <c r="P16" i="34"/>
  <c r="O16" i="34"/>
  <c r="N16" i="34"/>
  <c r="M16" i="34"/>
  <c r="L16" i="34"/>
  <c r="J16" i="34"/>
  <c r="I16" i="34"/>
  <c r="H16" i="34"/>
  <c r="G16" i="34"/>
  <c r="F16" i="34"/>
  <c r="E16" i="34"/>
  <c r="D16" i="34"/>
  <c r="C16" i="34"/>
  <c r="B16" i="34"/>
  <c r="AD14" i="33"/>
  <c r="AC14" i="33"/>
  <c r="AB14" i="33"/>
  <c r="AA14" i="33"/>
  <c r="Z14" i="33"/>
  <c r="Y14" i="33"/>
  <c r="X14" i="33"/>
  <c r="W14" i="33"/>
  <c r="V14" i="33"/>
  <c r="T14" i="33"/>
  <c r="S14" i="33"/>
  <c r="R14" i="33"/>
  <c r="Q14" i="33"/>
  <c r="P14" i="33"/>
  <c r="O14" i="33"/>
  <c r="N14" i="33"/>
  <c r="M14" i="33"/>
  <c r="L14" i="33"/>
  <c r="J14" i="33"/>
  <c r="I14" i="33"/>
  <c r="H14" i="33"/>
  <c r="G14" i="33"/>
  <c r="F14" i="33"/>
  <c r="E14" i="33"/>
  <c r="D14" i="33"/>
  <c r="C14" i="33"/>
  <c r="B14" i="33"/>
  <c r="Y18" i="4"/>
  <c r="E18" i="4"/>
  <c r="N18" i="4"/>
  <c r="V18" i="4"/>
  <c r="L18" i="4"/>
  <c r="S5" i="3" l="1"/>
  <c r="O5" i="3"/>
  <c r="M5" i="3"/>
  <c r="V5" i="3"/>
  <c r="U5" i="3"/>
  <c r="T5" i="3"/>
  <c r="N5" i="3"/>
  <c r="H5" i="3"/>
  <c r="K5" i="3"/>
  <c r="G5" i="3"/>
  <c r="Z18" i="4"/>
  <c r="O18" i="4"/>
  <c r="P18" i="4"/>
  <c r="F18" i="4"/>
  <c r="AD18" i="4"/>
  <c r="AC18" i="4"/>
  <c r="AB18" i="4"/>
  <c r="AA18" i="4"/>
  <c r="X18" i="4"/>
  <c r="W18" i="4"/>
  <c r="T18" i="4"/>
  <c r="S18" i="4"/>
  <c r="R18" i="4"/>
  <c r="Q18" i="4"/>
  <c r="M18" i="4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24" i="16"/>
  <c r="A54" i="16"/>
  <c r="A53" i="16"/>
  <c r="A52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24" i="16"/>
  <c r="B7" i="9" l="1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6" i="9"/>
  <c r="C18" i="4"/>
  <c r="D18" i="4"/>
  <c r="G18" i="4"/>
  <c r="H18" i="4"/>
  <c r="I18" i="4"/>
  <c r="J18" i="4"/>
  <c r="B18" i="4"/>
  <c r="F20" i="8" l="1"/>
  <c r="E15" i="8"/>
  <c r="F18" i="8"/>
  <c r="E14" i="8"/>
  <c r="F17" i="8"/>
  <c r="D18" i="8"/>
  <c r="E20" i="8"/>
  <c r="F15" i="8"/>
  <c r="D17" i="8"/>
  <c r="F14" i="8"/>
  <c r="D15" i="8"/>
  <c r="D14" i="8"/>
  <c r="E18" i="8"/>
  <c r="D20" i="8"/>
  <c r="E17" i="8"/>
  <c r="F21" i="8"/>
  <c r="D22" i="8"/>
  <c r="F22" i="8"/>
  <c r="F13" i="8"/>
  <c r="E21" i="8"/>
  <c r="E12" i="8"/>
  <c r="F12" i="8"/>
  <c r="D13" i="8"/>
  <c r="D21" i="8"/>
  <c r="D12" i="8"/>
  <c r="E13" i="8"/>
  <c r="E22" i="8"/>
  <c r="C4" i="8"/>
  <c r="A15" i="42"/>
  <c r="A16" i="47"/>
  <c r="A14" i="44"/>
  <c r="A15" i="40"/>
  <c r="A16" i="41"/>
  <c r="A14" i="46"/>
  <c r="A14" i="38"/>
  <c r="A18" i="43"/>
  <c r="A15" i="48"/>
  <c r="A21" i="39"/>
  <c r="A29" i="46"/>
  <c r="A29" i="38"/>
  <c r="A33" i="43"/>
  <c r="A30" i="40"/>
  <c r="A29" i="44"/>
  <c r="A30" i="42"/>
  <c r="A36" i="39"/>
  <c r="A31" i="47"/>
  <c r="A30" i="48"/>
  <c r="A31" i="41"/>
  <c r="A21" i="46"/>
  <c r="A21" i="38"/>
  <c r="A25" i="43"/>
  <c r="A22" i="40"/>
  <c r="A21" i="44"/>
  <c r="A22" i="42"/>
  <c r="A28" i="39"/>
  <c r="A23" i="47"/>
  <c r="A22" i="48"/>
  <c r="A23" i="41"/>
  <c r="A13" i="46"/>
  <c r="A13" i="38"/>
  <c r="A14" i="40"/>
  <c r="A17" i="43"/>
  <c r="A13" i="44"/>
  <c r="A14" i="42"/>
  <c r="A15" i="47"/>
  <c r="A20" i="39"/>
  <c r="A14" i="48"/>
  <c r="A15" i="41"/>
  <c r="A15" i="46"/>
  <c r="A19" i="43"/>
  <c r="A16" i="40"/>
  <c r="A16" i="42"/>
  <c r="A16" i="48"/>
  <c r="A17" i="47"/>
  <c r="A22" i="39"/>
  <c r="A15" i="44"/>
  <c r="A17" i="41"/>
  <c r="A15" i="38"/>
  <c r="A31" i="42"/>
  <c r="A37" i="39"/>
  <c r="A32" i="47"/>
  <c r="A30" i="44"/>
  <c r="A31" i="40"/>
  <c r="A32" i="41"/>
  <c r="A30" i="46"/>
  <c r="A30" i="38"/>
  <c r="A31" i="48"/>
  <c r="A34" i="43"/>
  <c r="A37" i="46"/>
  <c r="A37" i="38"/>
  <c r="A41" i="43"/>
  <c r="A38" i="40"/>
  <c r="A37" i="44"/>
  <c r="A39" i="41"/>
  <c r="A38" i="42"/>
  <c r="A44" i="39"/>
  <c r="A39" i="47"/>
  <c r="A38" i="48"/>
  <c r="A37" i="48"/>
  <c r="A37" i="42"/>
  <c r="A43" i="39"/>
  <c r="A38" i="47"/>
  <c r="A36" i="44"/>
  <c r="A38" i="41"/>
  <c r="A37" i="40"/>
  <c r="A36" i="46"/>
  <c r="A36" i="38"/>
  <c r="A40" i="43"/>
  <c r="A29" i="48"/>
  <c r="A29" i="42"/>
  <c r="A30" i="47"/>
  <c r="A28" i="44"/>
  <c r="A30" i="41"/>
  <c r="A35" i="39"/>
  <c r="A28" i="46"/>
  <c r="A28" i="38"/>
  <c r="A29" i="40"/>
  <c r="A32" i="43"/>
  <c r="A21" i="48"/>
  <c r="A21" i="42"/>
  <c r="A22" i="47"/>
  <c r="A27" i="39"/>
  <c r="A20" i="44"/>
  <c r="A22" i="41"/>
  <c r="A20" i="46"/>
  <c r="A20" i="38"/>
  <c r="A24" i="43"/>
  <c r="A21" i="40"/>
  <c r="A31" i="46"/>
  <c r="A31" i="38"/>
  <c r="A35" i="43"/>
  <c r="A32" i="40"/>
  <c r="A31" i="44"/>
  <c r="A32" i="42"/>
  <c r="A32" i="48"/>
  <c r="A38" i="39"/>
  <c r="A33" i="47"/>
  <c r="A33" i="41"/>
  <c r="A39" i="42"/>
  <c r="A40" i="47"/>
  <c r="A38" i="44"/>
  <c r="A40" i="41"/>
  <c r="A39" i="48"/>
  <c r="A38" i="46"/>
  <c r="A38" i="38"/>
  <c r="A39" i="40"/>
  <c r="A42" i="43"/>
  <c r="A45" i="39"/>
  <c r="A27" i="46"/>
  <c r="A28" i="48"/>
  <c r="A31" i="43"/>
  <c r="A28" i="40"/>
  <c r="A29" i="47"/>
  <c r="A27" i="38"/>
  <c r="A28" i="42"/>
  <c r="A27" i="44"/>
  <c r="A34" i="39"/>
  <c r="A29" i="41"/>
  <c r="A13" i="48"/>
  <c r="A13" i="42"/>
  <c r="A19" i="39"/>
  <c r="A14" i="47"/>
  <c r="A12" i="44"/>
  <c r="A14" i="41"/>
  <c r="A12" i="46"/>
  <c r="A12" i="38"/>
  <c r="A16" i="43"/>
  <c r="A13" i="40"/>
  <c r="A35" i="42"/>
  <c r="A35" i="48"/>
  <c r="A36" i="47"/>
  <c r="A34" i="44"/>
  <c r="A35" i="40"/>
  <c r="A36" i="41"/>
  <c r="A34" i="46"/>
  <c r="A34" i="38"/>
  <c r="A38" i="43"/>
  <c r="A41" i="39"/>
  <c r="A27" i="42"/>
  <c r="A33" i="39"/>
  <c r="A27" i="48"/>
  <c r="A28" i="47"/>
  <c r="A26" i="44"/>
  <c r="A28" i="41"/>
  <c r="A27" i="40"/>
  <c r="A26" i="46"/>
  <c r="A26" i="38"/>
  <c r="A30" i="43"/>
  <c r="A19" i="42"/>
  <c r="A20" i="47"/>
  <c r="A25" i="39"/>
  <c r="A19" i="48"/>
  <c r="A18" i="44"/>
  <c r="A20" i="41"/>
  <c r="A18" i="46"/>
  <c r="A18" i="38"/>
  <c r="A19" i="40"/>
  <c r="A22" i="43"/>
  <c r="A39" i="46"/>
  <c r="A39" i="38"/>
  <c r="A43" i="43"/>
  <c r="A40" i="40"/>
  <c r="A39" i="44"/>
  <c r="A40" i="42"/>
  <c r="A40" i="48"/>
  <c r="A46" i="39"/>
  <c r="A41" i="47"/>
  <c r="A41" i="41"/>
  <c r="A23" i="42"/>
  <c r="A29" i="39"/>
  <c r="A24" i="47"/>
  <c r="A22" i="44"/>
  <c r="A23" i="40"/>
  <c r="A24" i="41"/>
  <c r="A22" i="46"/>
  <c r="A22" i="38"/>
  <c r="A26" i="43"/>
  <c r="A23" i="48"/>
  <c r="A19" i="46"/>
  <c r="A19" i="38"/>
  <c r="A20" i="48"/>
  <c r="A23" i="43"/>
  <c r="A20" i="40"/>
  <c r="A20" i="42"/>
  <c r="A19" i="44"/>
  <c r="A21" i="47"/>
  <c r="A26" i="39"/>
  <c r="A21" i="41"/>
  <c r="A41" i="46"/>
  <c r="A41" i="38"/>
  <c r="A45" i="43"/>
  <c r="A42" i="40"/>
  <c r="A42" i="48"/>
  <c r="A42" i="42"/>
  <c r="A48" i="39"/>
  <c r="A43" i="47"/>
  <c r="A41" i="44"/>
  <c r="A43" i="41"/>
  <c r="A33" i="46"/>
  <c r="A33" i="38"/>
  <c r="A37" i="43"/>
  <c r="A34" i="40"/>
  <c r="A34" i="48"/>
  <c r="A34" i="42"/>
  <c r="A40" i="39"/>
  <c r="A35" i="47"/>
  <c r="A33" i="44"/>
  <c r="A35" i="41"/>
  <c r="A25" i="46"/>
  <c r="A29" i="43"/>
  <c r="A26" i="40"/>
  <c r="A26" i="48"/>
  <c r="A26" i="42"/>
  <c r="A32" i="39"/>
  <c r="A27" i="47"/>
  <c r="A25" i="44"/>
  <c r="A25" i="38"/>
  <c r="A27" i="41"/>
  <c r="A17" i="46"/>
  <c r="A17" i="38"/>
  <c r="A21" i="43"/>
  <c r="A18" i="40"/>
  <c r="A17" i="44"/>
  <c r="A18" i="48"/>
  <c r="A18" i="42"/>
  <c r="A19" i="41"/>
  <c r="A19" i="47"/>
  <c r="A24" i="39"/>
  <c r="A23" i="46"/>
  <c r="A27" i="43"/>
  <c r="A24" i="40"/>
  <c r="A23" i="44"/>
  <c r="A23" i="38"/>
  <c r="A24" i="42"/>
  <c r="A24" i="48"/>
  <c r="A30" i="39"/>
  <c r="A25" i="47"/>
  <c r="A25" i="41"/>
  <c r="A35" i="46"/>
  <c r="A35" i="38"/>
  <c r="A36" i="48"/>
  <c r="A39" i="43"/>
  <c r="A36" i="40"/>
  <c r="A37" i="41"/>
  <c r="A36" i="42"/>
  <c r="A35" i="44"/>
  <c r="A42" i="39"/>
  <c r="A37" i="47"/>
  <c r="A41" i="42"/>
  <c r="A47" i="39"/>
  <c r="A42" i="47"/>
  <c r="A40" i="44"/>
  <c r="A42" i="41"/>
  <c r="A41" i="48"/>
  <c r="A40" i="46"/>
  <c r="A40" i="38"/>
  <c r="A44" i="43"/>
  <c r="A41" i="40"/>
  <c r="A33" i="42"/>
  <c r="A34" i="47"/>
  <c r="A32" i="44"/>
  <c r="A34" i="41"/>
  <c r="A33" i="48"/>
  <c r="A32" i="46"/>
  <c r="A32" i="38"/>
  <c r="A39" i="39"/>
  <c r="A36" i="43"/>
  <c r="A33" i="40"/>
  <c r="A25" i="42"/>
  <c r="A26" i="47"/>
  <c r="A24" i="44"/>
  <c r="A31" i="39"/>
  <c r="A26" i="41"/>
  <c r="A25" i="48"/>
  <c r="A24" i="46"/>
  <c r="A24" i="38"/>
  <c r="A28" i="43"/>
  <c r="A25" i="40"/>
  <c r="A17" i="42"/>
  <c r="A18" i="47"/>
  <c r="A16" i="44"/>
  <c r="A18" i="41"/>
  <c r="A17" i="40"/>
  <c r="A17" i="48"/>
  <c r="A16" i="46"/>
  <c r="A16" i="38"/>
  <c r="A23" i="39"/>
  <c r="A20" i="43"/>
  <c r="A29" i="37"/>
  <c r="A33" i="34"/>
  <c r="A33" i="36"/>
  <c r="A31" i="33"/>
  <c r="A31" i="35"/>
  <c r="A38" i="33"/>
  <c r="A38" i="35"/>
  <c r="A36" i="37"/>
  <c r="A40" i="34"/>
  <c r="A40" i="36"/>
  <c r="A30" i="33"/>
  <c r="A30" i="35"/>
  <c r="A28" i="37"/>
  <c r="A32" i="34"/>
  <c r="A32" i="36"/>
  <c r="A19" i="4"/>
  <c r="A13" i="37"/>
  <c r="A17" i="34"/>
  <c r="A17" i="36"/>
  <c r="A15" i="33"/>
  <c r="A15" i="35"/>
  <c r="A19" i="37"/>
  <c r="A23" i="36"/>
  <c r="A21" i="33"/>
  <c r="A23" i="34"/>
  <c r="A21" i="35"/>
  <c r="A48" i="4"/>
  <c r="A44" i="33"/>
  <c r="A44" i="35"/>
  <c r="A42" i="37"/>
  <c r="A46" i="34"/>
  <c r="A46" i="36"/>
  <c r="A28" i="33"/>
  <c r="A28" i="35"/>
  <c r="A26" i="37"/>
  <c r="A30" i="34"/>
  <c r="A30" i="36"/>
  <c r="A33" i="37"/>
  <c r="A37" i="36"/>
  <c r="A35" i="33"/>
  <c r="A37" i="34"/>
  <c r="A35" i="35"/>
  <c r="A23" i="4"/>
  <c r="A17" i="37"/>
  <c r="A21" i="36"/>
  <c r="A19" i="33"/>
  <c r="A19" i="35"/>
  <c r="A21" i="34"/>
  <c r="A42" i="33"/>
  <c r="A42" i="35"/>
  <c r="A40" i="37"/>
  <c r="A44" i="34"/>
  <c r="A44" i="36"/>
  <c r="A26" i="33"/>
  <c r="A26" i="35"/>
  <c r="A24" i="37"/>
  <c r="A28" i="34"/>
  <c r="A28" i="36"/>
  <c r="A39" i="37"/>
  <c r="A43" i="34"/>
  <c r="A43" i="36"/>
  <c r="A41" i="33"/>
  <c r="A41" i="35"/>
  <c r="A31" i="37"/>
  <c r="A35" i="36"/>
  <c r="A33" i="33"/>
  <c r="A33" i="35"/>
  <c r="A35" i="34"/>
  <c r="A23" i="37"/>
  <c r="A27" i="34"/>
  <c r="A27" i="36"/>
  <c r="A25" i="33"/>
  <c r="A25" i="35"/>
  <c r="A21" i="4"/>
  <c r="A15" i="37"/>
  <c r="A19" i="36"/>
  <c r="A17" i="33"/>
  <c r="A17" i="35"/>
  <c r="A19" i="34"/>
  <c r="A21" i="37"/>
  <c r="A25" i="34"/>
  <c r="A25" i="36"/>
  <c r="A23" i="33"/>
  <c r="A23" i="35"/>
  <c r="A22" i="33"/>
  <c r="A22" i="35"/>
  <c r="A20" i="37"/>
  <c r="A24" i="34"/>
  <c r="A24" i="36"/>
  <c r="A35" i="37"/>
  <c r="A39" i="36"/>
  <c r="A37" i="33"/>
  <c r="A37" i="35"/>
  <c r="A39" i="34"/>
  <c r="A27" i="37"/>
  <c r="A31" i="34"/>
  <c r="A31" i="36"/>
  <c r="A29" i="33"/>
  <c r="A29" i="35"/>
  <c r="A36" i="33"/>
  <c r="A36" i="35"/>
  <c r="A34" i="37"/>
  <c r="A38" i="34"/>
  <c r="A38" i="36"/>
  <c r="A24" i="4"/>
  <c r="A20" i="35"/>
  <c r="A18" i="37"/>
  <c r="A22" i="34"/>
  <c r="A20" i="33"/>
  <c r="A22" i="36"/>
  <c r="A47" i="4"/>
  <c r="A41" i="37"/>
  <c r="A45" i="34"/>
  <c r="A45" i="36"/>
  <c r="A43" i="33"/>
  <c r="A43" i="35"/>
  <c r="A25" i="37"/>
  <c r="A29" i="34"/>
  <c r="A29" i="36"/>
  <c r="A27" i="33"/>
  <c r="A27" i="35"/>
  <c r="A34" i="33"/>
  <c r="A34" i="35"/>
  <c r="A32" i="37"/>
  <c r="A36" i="34"/>
  <c r="A36" i="36"/>
  <c r="A22" i="4"/>
  <c r="A18" i="35"/>
  <c r="A16" i="37"/>
  <c r="A20" i="34"/>
  <c r="A20" i="36"/>
  <c r="A18" i="33"/>
  <c r="A40" i="33"/>
  <c r="A40" i="35"/>
  <c r="A38" i="37"/>
  <c r="A42" i="34"/>
  <c r="A42" i="36"/>
  <c r="A32" i="33"/>
  <c r="A32" i="35"/>
  <c r="A30" i="37"/>
  <c r="A34" i="34"/>
  <c r="A34" i="36"/>
  <c r="A24" i="33"/>
  <c r="A24" i="35"/>
  <c r="A22" i="37"/>
  <c r="A26" i="34"/>
  <c r="A26" i="36"/>
  <c r="A20" i="4"/>
  <c r="A16" i="35"/>
  <c r="A14" i="37"/>
  <c r="A18" i="34"/>
  <c r="A16" i="33"/>
  <c r="A18" i="36"/>
  <c r="A37" i="37"/>
  <c r="A41" i="34"/>
  <c r="A41" i="36"/>
  <c r="A39" i="33"/>
  <c r="A39" i="35"/>
  <c r="A43" i="4"/>
  <c r="A35" i="4"/>
  <c r="A27" i="4"/>
  <c r="A42" i="4"/>
  <c r="A34" i="4"/>
  <c r="A26" i="4"/>
  <c r="A41" i="4"/>
  <c r="A33" i="4"/>
  <c r="A25" i="4"/>
  <c r="A40" i="4"/>
  <c r="A32" i="4"/>
  <c r="A39" i="4"/>
  <c r="A31" i="4"/>
  <c r="A46" i="4"/>
  <c r="A38" i="4"/>
  <c r="A30" i="4"/>
  <c r="A45" i="4"/>
  <c r="A37" i="4"/>
  <c r="A29" i="4"/>
  <c r="A44" i="4"/>
  <c r="A36" i="4"/>
  <c r="A28" i="4"/>
  <c r="F16" i="8" l="1"/>
  <c r="G21" i="8"/>
  <c r="E16" i="8"/>
  <c r="G18" i="8"/>
  <c r="G13" i="8"/>
  <c r="E19" i="8"/>
  <c r="G20" i="8"/>
  <c r="D19" i="8"/>
  <c r="E11" i="8"/>
  <c r="G14" i="8"/>
  <c r="F11" i="8"/>
  <c r="G15" i="8"/>
  <c r="F19" i="8"/>
  <c r="D11" i="8"/>
  <c r="G12" i="8"/>
  <c r="G22" i="8"/>
  <c r="G17" i="8"/>
  <c r="D16" i="8"/>
  <c r="G16" i="8" l="1"/>
  <c r="F9" i="8"/>
  <c r="E9" i="8"/>
  <c r="G11" i="8"/>
  <c r="D9" i="8"/>
  <c r="G19" i="8"/>
  <c r="G9" i="8" l="1"/>
  <c r="Q6" i="3"/>
  <c r="Q5" i="3" s="1"/>
</calcChain>
</file>

<file path=xl/sharedStrings.xml><?xml version="1.0" encoding="utf-8"?>
<sst xmlns="http://schemas.openxmlformats.org/spreadsheetml/2006/main" count="1446" uniqueCount="419">
  <si>
    <t>MATHÉMATIQUES</t>
  </si>
  <si>
    <r>
      <rPr>
        <b/>
        <sz val="11"/>
        <color theme="1"/>
        <rFont val="Calibri"/>
        <family val="2"/>
      </rPr>
      <t>Savoir-faire à valider</t>
    </r>
    <r>
      <rPr>
        <sz val="11"/>
        <color theme="1"/>
        <rFont val="Calibri"/>
        <family val="2"/>
      </rPr>
      <t xml:space="preserve"> : d'après les programmes consolidés 2018 et les attendus de fin d'année (eduscol)</t>
    </r>
  </si>
  <si>
    <t>Domaine</t>
  </si>
  <si>
    <t>Code</t>
  </si>
  <si>
    <t>Unité</t>
  </si>
  <si>
    <t>Nombres</t>
  </si>
  <si>
    <t>MN1</t>
  </si>
  <si>
    <t>Unité 1</t>
  </si>
  <si>
    <t>MN2</t>
  </si>
  <si>
    <t>MN3</t>
  </si>
  <si>
    <t>MN4</t>
  </si>
  <si>
    <t>Unité 6</t>
  </si>
  <si>
    <t>MN5</t>
  </si>
  <si>
    <t>MN6</t>
  </si>
  <si>
    <t>MN7</t>
  </si>
  <si>
    <t>Unité 9</t>
  </si>
  <si>
    <t>MN8</t>
  </si>
  <si>
    <t>MN9</t>
  </si>
  <si>
    <t>Nommer, lire, écrire, représenter des nombres entiers</t>
  </si>
  <si>
    <t>MN10</t>
  </si>
  <si>
    <t>Je sais compter jusqu’à 10 et à rebours.</t>
  </si>
  <si>
    <t>MN11</t>
  </si>
  <si>
    <t>MN12</t>
  </si>
  <si>
    <t>MN13</t>
  </si>
  <si>
    <t>Unité 2</t>
  </si>
  <si>
    <t>MN14</t>
  </si>
  <si>
    <t>MN15</t>
  </si>
  <si>
    <t>MN16</t>
  </si>
  <si>
    <t>Unité 13</t>
  </si>
  <si>
    <t>Problèmes</t>
  </si>
  <si>
    <t>Résoudre des problèmes en utilisant des nombres entiers et le calcul</t>
  </si>
  <si>
    <t>MP1</t>
  </si>
  <si>
    <t>Unité 3</t>
  </si>
  <si>
    <t>MP2</t>
  </si>
  <si>
    <t>MP3</t>
  </si>
  <si>
    <t>Unité 11</t>
  </si>
  <si>
    <t>MP4</t>
  </si>
  <si>
    <t>MP5</t>
  </si>
  <si>
    <t>Je sais résoudre un problème additif (comparaison).</t>
  </si>
  <si>
    <t>Unité 15</t>
  </si>
  <si>
    <t>MP6</t>
  </si>
  <si>
    <t>Je sais exprimer une somme de groupes égaux à l’aide d’une addition itérée.</t>
  </si>
  <si>
    <t>MP7</t>
  </si>
  <si>
    <t>Je sais exprimer une somme de groupes égaux à l’aide d’une multiplication.</t>
  </si>
  <si>
    <t>MP8</t>
  </si>
  <si>
    <t xml:space="preserve"> Je sais résoudre des problèmes de partage (division partition).</t>
  </si>
  <si>
    <t>MP9</t>
  </si>
  <si>
    <t>Unité 17</t>
  </si>
  <si>
    <t>Calcul</t>
  </si>
  <si>
    <t>Calculer avec des nombres entiers</t>
  </si>
  <si>
    <r>
      <t>FAITS NUM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RIQUES M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MORIS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S</t>
    </r>
  </si>
  <si>
    <t>MC1</t>
  </si>
  <si>
    <t>MC2</t>
  </si>
  <si>
    <t>MC3</t>
  </si>
  <si>
    <t>MC4</t>
  </si>
  <si>
    <r>
      <t>PROC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DURES DE CALCUL MENTAL ET CALCUL EN LIGNE</t>
    </r>
  </si>
  <si>
    <t>MC5</t>
  </si>
  <si>
    <t>MC6</t>
  </si>
  <si>
    <t>Unité 4</t>
  </si>
  <si>
    <t>MC7</t>
  </si>
  <si>
    <t>MC8</t>
  </si>
  <si>
    <t>Unité 7</t>
  </si>
  <si>
    <t>MC9</t>
  </si>
  <si>
    <t>MC10</t>
  </si>
  <si>
    <t>MC11</t>
  </si>
  <si>
    <t>MC12</t>
  </si>
  <si>
    <t>MC13</t>
  </si>
  <si>
    <t>MC14</t>
  </si>
  <si>
    <t>MC15</t>
  </si>
  <si>
    <r>
      <t>CALCUL POS</t>
    </r>
    <r>
      <rPr>
        <sz val="8"/>
        <color theme="1"/>
        <rFont val="Calibri"/>
        <family val="2"/>
      </rPr>
      <t>É</t>
    </r>
  </si>
  <si>
    <t>MO1</t>
  </si>
  <si>
    <t>MO2</t>
  </si>
  <si>
    <t>MO3</t>
  </si>
  <si>
    <t>LONGUEURS</t>
  </si>
  <si>
    <t>MM1</t>
  </si>
  <si>
    <t>Unité 8</t>
  </si>
  <si>
    <t>MM2</t>
  </si>
  <si>
    <t>MM3</t>
  </si>
  <si>
    <t>MM4</t>
  </si>
  <si>
    <t>MASSES</t>
  </si>
  <si>
    <t>MM5</t>
  </si>
  <si>
    <t>Je sais comparer des masses d’objets réels.</t>
  </si>
  <si>
    <t>Unité 10</t>
  </si>
  <si>
    <t>MM6</t>
  </si>
  <si>
    <t>DATES  ET DURÉES</t>
  </si>
  <si>
    <t>MM7</t>
  </si>
  <si>
    <t>Je sais lire les horaires (heures entières) sur une horloge à aiguilles.</t>
  </si>
  <si>
    <t>Unité 14</t>
  </si>
  <si>
    <t>MM8</t>
  </si>
  <si>
    <t>Résoudre des problèmes impliquant des longueurs, des masses, des contenances, des durées, des prix</t>
  </si>
  <si>
    <t>MM9</t>
  </si>
  <si>
    <t>Unité 16</t>
  </si>
  <si>
    <t>MM10</t>
  </si>
  <si>
    <t>MG1</t>
  </si>
  <si>
    <t>Unité 12</t>
  </si>
  <si>
    <t>MG2</t>
  </si>
  <si>
    <t>MG3</t>
  </si>
  <si>
    <t>Je sais coder et décoder un déplacement sur un quadrillage.</t>
  </si>
  <si>
    <t>MG4</t>
  </si>
  <si>
    <t>Je sais identifier les solides suivants : cube, pavé droit, boule, cylindre, pyramide, cône.</t>
  </si>
  <si>
    <t>Unité 5</t>
  </si>
  <si>
    <t>MG5</t>
  </si>
  <si>
    <t>Je sais décrire et identifier les solides en utilisant les faces et les sommets.</t>
  </si>
  <si>
    <t>MG6</t>
  </si>
  <si>
    <t>MG7</t>
  </si>
  <si>
    <t>MG8</t>
  </si>
  <si>
    <t>MG9</t>
  </si>
  <si>
    <t>GRANDEURS ET MESURES</t>
  </si>
  <si>
    <t>Grandeurs et mesures</t>
  </si>
  <si>
    <t>Espace et géométrie</t>
  </si>
  <si>
    <t>NOM</t>
  </si>
  <si>
    <t>Prénom</t>
  </si>
  <si>
    <t>date de naissance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</si>
  <si>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</si>
  <si>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</si>
  <si>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</si>
  <si>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</si>
  <si>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</si>
  <si>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</si>
  <si>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</si>
  <si>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</si>
  <si>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</si>
  <si>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</si>
  <si>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</si>
  <si>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</si>
  <si>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</si>
  <si>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</si>
  <si>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</si>
  <si>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</si>
  <si>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</si>
  <si>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</si>
  <si>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</si>
  <si>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WWW</t>
  </si>
  <si>
    <t>XXX</t>
  </si>
  <si>
    <t>YYY</t>
  </si>
  <si>
    <t>ZZZ</t>
  </si>
  <si>
    <t>ABA</t>
  </si>
  <si>
    <t>ACA</t>
  </si>
  <si>
    <t>ADA</t>
  </si>
  <si>
    <t>AEA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</si>
  <si>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</si>
  <si>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</si>
  <si>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</si>
  <si>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</si>
  <si>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</si>
  <si>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</si>
  <si>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</si>
  <si>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</si>
  <si>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</si>
  <si>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</si>
  <si>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</si>
  <si>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</si>
  <si>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</si>
  <si>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</si>
  <si>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</si>
  <si>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</si>
  <si>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</si>
  <si>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</si>
  <si>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</si>
  <si>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www</t>
  </si>
  <si>
    <t>xxx</t>
  </si>
  <si>
    <t>yyy</t>
  </si>
  <si>
    <t>zzz</t>
  </si>
  <si>
    <t>aba</t>
  </si>
  <si>
    <t>aca</t>
  </si>
  <si>
    <t>ada</t>
  </si>
  <si>
    <t>aea</t>
  </si>
  <si>
    <t>Année scolaire</t>
  </si>
  <si>
    <t>Trimestre 1</t>
  </si>
  <si>
    <t>Trimestre 2</t>
  </si>
  <si>
    <t>Trimestre 3</t>
  </si>
  <si>
    <t>Total</t>
  </si>
  <si>
    <r>
      <t>NOMBRES INF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RIEURS OU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GAUX A 100</t>
    </r>
  </si>
  <si>
    <t>Ecole :</t>
  </si>
  <si>
    <t>Classe :</t>
  </si>
  <si>
    <t>Enseignant(e) :</t>
  </si>
  <si>
    <t>C1</t>
  </si>
  <si>
    <t>Comprendre et utiliser des nombres entiers pour dénombrer, ordonner, repérer, comparer</t>
  </si>
  <si>
    <t>C2</t>
  </si>
  <si>
    <t>C3</t>
  </si>
  <si>
    <t>C4</t>
  </si>
  <si>
    <t>C7</t>
  </si>
  <si>
    <t>ESPACE ET GEOMETRIE</t>
  </si>
  <si>
    <t>C8</t>
  </si>
  <si>
    <t>(Se) repérer et (se) déplacer dans l'espace en utilisant ou en élaborant des représentations</t>
  </si>
  <si>
    <t>C9</t>
  </si>
  <si>
    <t>Reconnaitre, nommer, décrire, reproduire quelques solides</t>
  </si>
  <si>
    <t>NOMBRES - CALCUL - PROBLEMES</t>
  </si>
  <si>
    <t>Pourcentage de savoir-faire validés en Maths</t>
  </si>
  <si>
    <t>Listes élèves</t>
  </si>
  <si>
    <t>Trimestre_1</t>
  </si>
  <si>
    <t>Mes élèves</t>
  </si>
  <si>
    <t>Date</t>
  </si>
  <si>
    <t>Élève :</t>
  </si>
  <si>
    <t>Pourcentage d'acquisition de la classe</t>
  </si>
  <si>
    <t>Unité 10 - La masse</t>
  </si>
  <si>
    <t xml:space="preserve">MN2 </t>
  </si>
  <si>
    <t>NOMBRE</t>
  </si>
  <si>
    <t>C2 : Nommer, lire, écrire, représenter des nombres entiers</t>
  </si>
  <si>
    <r>
      <rPr>
        <b/>
        <sz val="16"/>
        <color theme="0"/>
        <rFont val="Calibri"/>
        <family val="2"/>
        <scheme val="minor"/>
      </rPr>
      <t xml:space="preserve">C1 : </t>
    </r>
    <r>
      <rPr>
        <b/>
        <sz val="12"/>
        <color theme="0"/>
        <rFont val="Calibri"/>
        <family val="2"/>
        <scheme val="minor"/>
      </rPr>
      <t>Comprendre et utiliser des nombres entiers pour dénombrer, ordonner,
repérer, comparer</t>
    </r>
  </si>
  <si>
    <t>SF</t>
  </si>
  <si>
    <t xml:space="preserve">compétence </t>
  </si>
  <si>
    <t>% acquisition du SF par la classe</t>
  </si>
  <si>
    <t>Pourcentage d'acquisition de l'unité par la classe</t>
  </si>
  <si>
    <t>C3 : Calculer avec des nombres entiers</t>
  </si>
  <si>
    <t>PROCÉDURES DE CALCUL MENTAL ET DE CALCUL EN LIGNE</t>
  </si>
  <si>
    <t>C4 : Résoudre des problèmes en utilisant des nombres entiers et le calcul</t>
  </si>
  <si>
    <t>NOMBRES INFÉRIEURS OU ÉGAUX À 100</t>
  </si>
  <si>
    <t>ESPACE ET GÉOMÉTRIE</t>
  </si>
  <si>
    <t>Les formes</t>
  </si>
  <si>
    <t>=SI(ESTVIDE(F2);"";9-F2)</t>
  </si>
  <si>
    <t>=SI(ESTVIDE(data_pauline_unite!C17);"";MOYENNE('U2'!C17;'U2'!M17;'U2'!W17))</t>
  </si>
  <si>
    <t>"=SI(ET(ESTVIDE('U6'!E16);ESTVIDE('U6'!O16);ESTVIDE('U6'!Y16));"";MOYENNE('U6'!E16;'U6'!O16;'U6'!Y16))</t>
  </si>
  <si>
    <t>=SI(ET(ESTVIDE(data_pauline_unite!C24);ESTVIDE(data_pauline_unite!D24);ESTVIDE(data_pauline_unite!E24);ESTVIDE(data_pauline_unite!F24);ESTVIDE(data_pauline_unite!G24);ESTVIDE(data_pauline_unite!H24);ESTVIDE(data_pauline_unite!I24);ESTVIDE(data_pauline_unite!K24));"";MOYENNE(data_pauline_unite!C24:K24))</t>
  </si>
  <si>
    <t>Grandeurs et mesure</t>
  </si>
  <si>
    <t>DATES ET DURÉES</t>
  </si>
  <si>
    <t>La masse</t>
  </si>
  <si>
    <t>La longueur</t>
  </si>
  <si>
    <t>Les euros</t>
  </si>
  <si>
    <t>Le repérage dans l'espace</t>
  </si>
  <si>
    <t>La multiplication et la division</t>
  </si>
  <si>
    <t>CALCUL</t>
  </si>
  <si>
    <t>CALCUL POSÉ</t>
  </si>
  <si>
    <t>C7 : Résoudre des problèmes impliquant des longueurs, des masses, des contenances, des durées, des prix</t>
  </si>
  <si>
    <t>MOYENNE</t>
  </si>
  <si>
    <t>ANNUELLE</t>
  </si>
  <si>
    <t>TRIMESTRE 1</t>
  </si>
  <si>
    <t>TRIMESTRE 2</t>
  </si>
  <si>
    <t>TRIMESTRE 3</t>
  </si>
  <si>
    <t>TRIMESTRE_2</t>
  </si>
  <si>
    <t>TRIMESTRE2</t>
  </si>
  <si>
    <t>TRIMESTRE3</t>
  </si>
  <si>
    <t>C5-C6</t>
  </si>
  <si>
    <t>C10-11</t>
  </si>
  <si>
    <t>C5 -C6</t>
  </si>
  <si>
    <t>Comparer, estimer, mesurer des longueurs, des masses, des contenances, des durées
Utiliser le lexique, les unités, les instruments de mesures spécifiques de ces grandeurs</t>
  </si>
  <si>
    <t>C10 - C11</t>
  </si>
  <si>
    <t>Reconnaitre, nommer, décrire, reproduire, construire quelques figures géométriques
Reconnaitre et utiliser les notions d'alignement, d'angle droit, d'égalité de longueurs, de milieu, de symétrie</t>
  </si>
  <si>
    <t>Positionnement élève pour LSU</t>
  </si>
  <si>
    <t>PILOTAGE DE MA CLASSE</t>
  </si>
  <si>
    <t>C9 : Reconnaître, nommer, décrire, reproduire quelques solides</t>
  </si>
  <si>
    <t>C10  - C11 : Reconnaître, nommer, décrire, reproduire, construire quelques figures géométriques  - Reconnaître et utiliser des notions d'alignement, d'angle droit, d'égalité de longueurs, de milieu de symétrie</t>
  </si>
  <si>
    <t>????</t>
  </si>
  <si>
    <t>Date de naissance :</t>
  </si>
  <si>
    <t>AAAAA</t>
  </si>
  <si>
    <t>aaaa</t>
  </si>
  <si>
    <t>BBBB</t>
  </si>
  <si>
    <t>bbbb</t>
  </si>
  <si>
    <t>CCCC</t>
  </si>
  <si>
    <t>cccc</t>
  </si>
  <si>
    <t>AAAAA aaaa</t>
  </si>
  <si>
    <t>XX/XX/XXXX</t>
  </si>
  <si>
    <r>
      <rPr>
        <b/>
        <sz val="14"/>
        <color theme="1"/>
        <rFont val="Calibri"/>
        <family val="2"/>
      </rPr>
      <t>Evaluations</t>
    </r>
    <r>
      <rPr>
        <sz val="14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- Méthode de Singapour - niveau CE1 - cycle 2</t>
    </r>
  </si>
  <si>
    <t>CE1</t>
  </si>
  <si>
    <t>Je sais compléter des figures symétriques sur du papier pointé.</t>
  </si>
  <si>
    <t>MG18</t>
  </si>
  <si>
    <t>Je sais tracer un cercle avec un compas.</t>
  </si>
  <si>
    <t>MG17</t>
  </si>
  <si>
    <t>Je sais identifier et tracer un triangle rectangle sur du papier quadrillé ou pointé à l'aide d'une équerre</t>
  </si>
  <si>
    <t>MG16</t>
  </si>
  <si>
    <t>Je sais tracer un angle droit sur du papier quadrillé ou pointé avec une règle ou une équerre.</t>
  </si>
  <si>
    <t>MG15</t>
  </si>
  <si>
    <t>Je sais repérer des angles droits.</t>
  </si>
  <si>
    <t>MG14</t>
  </si>
  <si>
    <t>Je sais tracer un carré et un rectangle sur du papier pointé ou quadrillé.</t>
  </si>
  <si>
    <t>MG13</t>
  </si>
  <si>
    <t>Je sais identifier les polygones.</t>
  </si>
  <si>
    <t>MG12</t>
  </si>
  <si>
    <t>Je sais mesurer pour placer le milieu d'un segment.</t>
  </si>
  <si>
    <t>MG11</t>
  </si>
  <si>
    <t>Je sais décomposer des figures complexes en figures simples et composer des figures simples pour créer des figures complexes.</t>
  </si>
  <si>
    <t>MG10</t>
  </si>
  <si>
    <t>Je sais identifier le cercle, le carré, le rectangle et le triangle en utilisant les propriétés des côtés et des sommets.</t>
  </si>
  <si>
    <t>Je sais identifier des lignes droites ou courbes et des surfaces planes ou courbes.</t>
  </si>
  <si>
    <t>Je sais décrire les solides en fonction de leurs propriétés.</t>
  </si>
  <si>
    <t>Je sais repérer les sommets, les arêtes et les faces d'un polyèdre.</t>
  </si>
  <si>
    <t>Je sais identifier et nommer un cube, une boule, un cône, une pyramide, un cylindre et un pavé droit.</t>
  </si>
  <si>
    <t>Je sais identifier différents points de vue.</t>
  </si>
  <si>
    <t>Je sais lire et écrire les coordonnées d'une position sur un plan ou un quadrillage.</t>
  </si>
  <si>
    <t>Je sais lire et me repérer sur un plan.</t>
  </si>
  <si>
    <r>
      <t>ESPACE ET G</t>
    </r>
    <r>
      <rPr>
        <b/>
        <sz val="22"/>
        <color theme="0"/>
        <rFont val="Calibri"/>
        <family val="2"/>
      </rPr>
      <t>ÉOMÉTRIE</t>
    </r>
  </si>
  <si>
    <t>Je sais résoudre des problèmes avec des contenances.</t>
  </si>
  <si>
    <t>MM20</t>
  </si>
  <si>
    <t>Je sais résoudre des problèmes à deux étapes avec des sommes d’argent à l’aide d’un modèle en barres donné (Comparaison).</t>
  </si>
  <si>
    <t>MM19</t>
  </si>
  <si>
    <t>Je sais résoudre des problèmes à une étape avec des sommes d’argent à l’aide d’un modèle en barres donné (Parties-Tout et comparaison).</t>
  </si>
  <si>
    <t>MM18</t>
  </si>
  <si>
    <t>Je sais résoudre des problèmes avec des masses à l’aide d’un modèle en barres donné (Parties-Tout et comparaison).</t>
  </si>
  <si>
    <t>MM17</t>
  </si>
  <si>
    <t>Je sais résoudre des problèmes de longueurs à l’aide d’un modèle en barres donné.</t>
  </si>
  <si>
    <t>MM16</t>
  </si>
  <si>
    <t>Je sais calculer des durées en jours, semaines, mois et années.</t>
  </si>
  <si>
    <t>MM15</t>
  </si>
  <si>
    <t>Je sais calculer des durées en heures et demi-heure.</t>
  </si>
  <si>
    <t>MM14</t>
  </si>
  <si>
    <t>Je sais lire des heures sur une horloge (heures entières et demi-heure).</t>
  </si>
  <si>
    <t>MM13</t>
  </si>
  <si>
    <t>Je sais lire l’heure et compléter une horloge pour indiquer une heure donnée (heures entières).</t>
  </si>
  <si>
    <t>MM12</t>
  </si>
  <si>
    <t>Je sais comparer des prix en euros et en centimes.</t>
  </si>
  <si>
    <t>MM11</t>
  </si>
  <si>
    <t>Je sais lire et écrire une somme d'argent en euros et en centimes d’euros avec une écriture à virgule.</t>
  </si>
  <si>
    <t>Je sais compter des sommes d’argent en euros et en centimes d’euros.</t>
  </si>
  <si>
    <t>PRIX</t>
  </si>
  <si>
    <t>Je sais choisir la bonne unité (g ou kg) pour exprimer la masse d’un objet.</t>
  </si>
  <si>
    <t>Je sais mesurer la masse d’un objet en grammes ou en kilogrammes en utilisant une balance.</t>
  </si>
  <si>
    <t>Je sais comparer la masse de deux objets.</t>
  </si>
  <si>
    <t>Je sais placer le milieu d’un segment en mesurant.</t>
  </si>
  <si>
    <t>Je sais tracer à la règle un segment de longueur donnée en cm.</t>
  </si>
  <si>
    <t>Je sais mesurer un segment en cm avec une règle graduée.</t>
  </si>
  <si>
    <t>Je sais utiliser la bonne unité de mesure de longueur.</t>
  </si>
  <si>
    <t>Je sais mesurer une longueur en cm avec une règle.</t>
  </si>
  <si>
    <t>Je sais soustraire, avec échange, deux nombres jusqu’à 1 000 en posant la soustraction.</t>
  </si>
  <si>
    <t>MO4</t>
  </si>
  <si>
    <t>Je sais soustraire, sans échange, deux nombres jusqu’à 1 000 en posant la soustraction.</t>
  </si>
  <si>
    <t>Je sais additionner, avec échange, deux nombres jusqu’à 1 000 en posant l’addition.</t>
  </si>
  <si>
    <t>Je sais additionner, sans échange, deux nombres jusqu’à 1 000 en posant l’addition.</t>
  </si>
  <si>
    <t>Je sais soustraire, sans échange, deux nombres jusqu'à 1 000 mentalement en les décomposant en centaines, dizaines et unités.</t>
  </si>
  <si>
    <t>Je sais additionner, avec échange, deux nombres jusqu'à 1 000 mentalement en les décomposant en centaines, dizaines et unités.</t>
  </si>
  <si>
    <t>Je sais additionner, sans échange, deux nombres jusqu'à 1 000 mentalement en les décomposant en centaines, dizaines et unités.</t>
  </si>
  <si>
    <t>Je sais écrire deux multiplications et deux divisions à partir d’une famille multiplicative de trois nombres distincts (faits multiplicatifs de 3 ou 4).</t>
  </si>
  <si>
    <t xml:space="preserve">Je sais diviser par 4 en utilisant mes connaissances des tables de multiplication. </t>
  </si>
  <si>
    <t>Je connais la table de multiplication de 4.</t>
  </si>
  <si>
    <t xml:space="preserve">Je sais diviser par 3 en utilisant mes connaissances des tables de multiplication. </t>
  </si>
  <si>
    <t>Je connais la table de multiplication de 3.</t>
  </si>
  <si>
    <t>Je sais écrire deux multiplications et deux divisions à partir d’une famille multiplicative de trois nombres distincts (faits multiplicatifs des tables de 2, 3 et 5).</t>
  </si>
  <si>
    <t>Je sais diviser par 10 en utilisant la table de multiplication de 10.</t>
  </si>
  <si>
    <t>Je connais la table de multiplication de 10.</t>
  </si>
  <si>
    <t>Je sais diviser par 5 en utilisant la table de multiplication de 5.</t>
  </si>
  <si>
    <t>Je connais la table de multiplication de 5.</t>
  </si>
  <si>
    <t>Je sais trouver les doubles et les moitiés d'un nombre donné.</t>
  </si>
  <si>
    <t>Je connais la table de multiplication de 2.</t>
  </si>
  <si>
    <t>Je sais interpréter les données d'un tableau pour répondre à des questions.</t>
  </si>
  <si>
    <t>Je sais résoudre un problème multiplicatif.</t>
  </si>
  <si>
    <t>Je sais utiliser la division pour exprimer et résoudre une situation de groupements égaux.</t>
  </si>
  <si>
    <t>Je sais utiliser la division pour exprimer et résoudre une situation de partage égal.</t>
  </si>
  <si>
    <t>Je sais utiliser la multiplication pour exprimer une situation de groupements égaux.</t>
  </si>
  <si>
    <t>Je sais résoudre un problème additif à 2 étapes à l’aide d’un modèle de « Comparaison » donné.</t>
  </si>
  <si>
    <t>Je sais résoudre un problème additif à l’aide d’un modèle de « Comparaison » donné (recherche d’une quantité ou de la différence).</t>
  </si>
  <si>
    <t>Je sais résoudre un problème additif à l’aide d’un modèle « Parties-Tout » donné (recherche d’une partie).</t>
  </si>
  <si>
    <t>Je sais résoudre un problème additif à l’aide d’un modèle « Parties-Tout » donné (recherche du tout).</t>
  </si>
  <si>
    <t>Je sais soustraire deux fractions de même dénominateur à l’aide de dessins.</t>
  </si>
  <si>
    <t>Je sais additionner deux fractions de même dénominateur à l’aide de dessins.</t>
  </si>
  <si>
    <t>Je sais ordonner trois fractions à l’aide de dessins.</t>
  </si>
  <si>
    <t>Je sais comparer deux fractions à l’aide de dessins.</t>
  </si>
  <si>
    <t>Je sais écrire la fraction manquante pour faire un tout égal à 1 (parties d’un tout).</t>
  </si>
  <si>
    <t>Je sais écrire la fraction qui correspond à un dessin.</t>
  </si>
  <si>
    <t>Je sais compter de 2 en 2, de 5 en 5, de 10 en 10 à l'aide d'une bande numérique.</t>
  </si>
  <si>
    <t>Je sais analyser et compléter des suites de nombres.</t>
  </si>
  <si>
    <t>Je sais identifier un nombre pair et un nombre impair.</t>
  </si>
  <si>
    <t>Je sais décomposer et composer additivement un nombre jusqu'à 1 000.</t>
  </si>
  <si>
    <t>Je sais compter de 1 en 1, de 10 en 10, de 100 en 100.</t>
  </si>
  <si>
    <t>Je sais écrire sous la dictée les nombres à trois chiffres.</t>
  </si>
  <si>
    <t>Je sais lire et écrire les nombres à trois chiffres.</t>
  </si>
  <si>
    <r>
      <t xml:space="preserve">NOMBRES INFÉRIEURS OU ÉGAUX </t>
    </r>
    <r>
      <rPr>
        <sz val="8"/>
        <color theme="1"/>
        <rFont val="Calibri"/>
        <family val="2"/>
      </rPr>
      <t>À</t>
    </r>
    <r>
      <rPr>
        <sz val="8"/>
        <color theme="1"/>
        <rFont val="Calibri"/>
        <family val="2"/>
        <scheme val="minor"/>
      </rPr>
      <t xml:space="preserve"> 1 000</t>
    </r>
  </si>
  <si>
    <t xml:space="preserve"> </t>
  </si>
  <si>
    <t>Je sais ranger des nombres à 3 chiffres dans l'ordre croissant ou décroissant.</t>
  </si>
  <si>
    <t>Je sais comparer deux nombres à 3 chiffres.</t>
  </si>
  <si>
    <t>Je sais dénombrer une collection d'objets jusqu'à 1 000.</t>
  </si>
  <si>
    <r>
      <t>NOMBRES INF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 xml:space="preserve">RIEURS OU 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GAUX A 1 000</t>
    </r>
  </si>
  <si>
    <t>Compétences attendues en fin d'année de CE1</t>
  </si>
  <si>
    <t>C1 : Comprendre et utiliser des nombres entiers pour dénombrer, ordonner,
repérer, comparer</t>
  </si>
  <si>
    <t>Savoir-faire</t>
  </si>
  <si>
    <t>Les nombres jusqu'à 1 000</t>
  </si>
  <si>
    <t>Unité 1 - Les nombres jusqu'à
 10 000</t>
  </si>
  <si>
    <t>Unité 2 - Les formes</t>
  </si>
  <si>
    <t>Unité 3 - L'addition et la soustraction</t>
  </si>
  <si>
    <t>Unité 4 - 
Le modèle en barre</t>
  </si>
  <si>
    <t>Unité 5
 - La longueur</t>
  </si>
  <si>
    <t>Unité 6
 - La multiplication et la division</t>
  </si>
  <si>
    <t>Unité 7
 - Le repérage dans l'espace</t>
  </si>
  <si>
    <t>Unité 8
 - La multiplication et la division par 2, 5 et 10</t>
  </si>
  <si>
    <t>Unité 9
 - Les tableaux</t>
  </si>
  <si>
    <t>Unité 11 - La multiplication et la division par 3 et 4</t>
  </si>
  <si>
    <t>Unité 12 - Les tracés géométriques</t>
  </si>
  <si>
    <t>Unité 13
 - Les euros</t>
  </si>
  <si>
    <t>Unité 14 -
 Les fractions</t>
  </si>
  <si>
    <t>Unité 15
 - La date, l'heure et la durée</t>
  </si>
  <si>
    <t>Unité 16 - La contenance et les volumes</t>
  </si>
  <si>
    <r>
      <rPr>
        <b/>
        <sz val="10"/>
        <color rgb="FF7030A0"/>
        <rFont val="Calibri"/>
        <family val="2"/>
        <scheme val="minor"/>
      </rPr>
      <t>MG5 :</t>
    </r>
    <r>
      <rPr>
        <b/>
        <sz val="10"/>
        <rFont val="Calibri"/>
        <family val="2"/>
        <scheme val="minor"/>
      </rPr>
      <t xml:space="preserve"> Je sais identifier et nommer un cube, une boule, un cône, une pyramide, un cylindre et un pavé droit.</t>
    </r>
  </si>
  <si>
    <r>
      <rPr>
        <b/>
        <sz val="10"/>
        <color rgb="FF7030A0"/>
        <rFont val="Calibri"/>
        <family val="2"/>
        <scheme val="minor"/>
      </rPr>
      <t>MG6 :</t>
    </r>
    <r>
      <rPr>
        <b/>
        <sz val="10"/>
        <rFont val="Calibri"/>
        <family val="2"/>
        <scheme val="minor"/>
      </rPr>
      <t xml:space="preserve"> Je sais repérer les sommets, les arêtes et les faces d'un polyèdre.</t>
    </r>
  </si>
  <si>
    <r>
      <t>MG7 :</t>
    </r>
    <r>
      <rPr>
        <b/>
        <sz val="10"/>
        <rFont val="Calibri"/>
        <family val="2"/>
        <scheme val="minor"/>
      </rPr>
      <t xml:space="preserve"> Je sais décrire les solides en fonction de leurs propriétés.</t>
    </r>
  </si>
  <si>
    <t>C8 : Se repérer et se déplacer en utilisant des repères et des représentations</t>
  </si>
  <si>
    <t>L'addition et la soustraction</t>
  </si>
  <si>
    <t>C5 - C6 : Comparer, estimer, mesurer des longueurs, des masses, des contenances, des durées - Utiliser le lexique, les unités, les instruments de mesures spécifiques de ces grandeurs</t>
  </si>
  <si>
    <t xml:space="preserve"> (C1) Utiliser et représenter les fractions simples</t>
  </si>
  <si>
    <t>C10 - C11 : Reconnaître, nommer, décrire, reproduire, construire quelques figures géométriques - Reconnaître et utiliser les notions d’alignement, d’angle droit, d’égalité de longueurs, de milieu, de symétrie</t>
  </si>
  <si>
    <t>Les modèles en barres</t>
  </si>
  <si>
    <t>Je sais résoudre des problèmes de longueurs à l'aide d'un modèle en barres donné.</t>
  </si>
  <si>
    <t>La multiplication et la division par 2, 5 et 10</t>
  </si>
  <si>
    <t>NOMBRES INFÉRIEURS OU ÉGAUX À 1 000</t>
  </si>
  <si>
    <t>FAITS NUMÉRIQUES MÉMORISÉS</t>
  </si>
  <si>
    <t>Les tableaux</t>
  </si>
  <si>
    <t>Je sais mesurer la masse d'un objet en grammes ou en kilogrammes en utilisant une balance.</t>
  </si>
  <si>
    <t>Je sais choisir la bonne unité (g ou kg) pour exprimer la masse d'un objet.</t>
  </si>
  <si>
    <t>Je sais résoudre des problèmes avec des masses à l'aide d'un modèle en barres donné (Parties-Tout et comparaison).</t>
  </si>
  <si>
    <t>Je sais diviser par 3 en utilisant la table de multiplication de 3.</t>
  </si>
  <si>
    <t>Je sais diviser par 4 en utilisant mes connaissances la table de multiplication de 4.</t>
  </si>
  <si>
    <t>La multiplication et la division par 3 et 4</t>
  </si>
  <si>
    <t>Les tracés géométriques</t>
  </si>
  <si>
    <t>Je sais identifier et tracer un triangle rectangle sur du papier quadrillé ou pointé.</t>
  </si>
  <si>
    <t>Je sais compléter des difures symétriques sur du papier pointé.</t>
  </si>
  <si>
    <t>Les fractions</t>
  </si>
  <si>
    <t>Je sais écrire la fraction manquante pour faire un tout égal à 1 (parties d'un tout).</t>
  </si>
  <si>
    <t>Je sais comparer deux fractions à l'aide de dessins.</t>
  </si>
  <si>
    <t>Je sais ordonner trois fractions à l'aide de dessins.</t>
  </si>
  <si>
    <t>Je sais additionner deux fractions de même dénominateur à l'aide de dessins.</t>
  </si>
  <si>
    <t>Je sais soustraire deux fractions de même dénominateur.</t>
  </si>
  <si>
    <t>La date, l'heure et la durée</t>
  </si>
  <si>
    <t>La contenance et les volumes</t>
  </si>
  <si>
    <r>
      <t>NOMBRES INF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RIEURS OU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GAUX À 1 000</t>
    </r>
  </si>
  <si>
    <t xml:space="preserve">C9 : Reconnaître, nommer, décrire, reproduire quelques solides
</t>
  </si>
  <si>
    <t>C10 - C11 : Reconnaître, nommer, décrire, reproduire, construire quelques figures géométriques-Reconnaître et utiliser les notions d’alignement, d’angle droit, d’égalité de longueurs, de milieu, de symétrie</t>
  </si>
  <si>
    <r>
      <t>NOMBRES INF</t>
    </r>
    <r>
      <rPr>
        <sz val="6"/>
        <color theme="1"/>
        <rFont val="Calibri"/>
        <family val="2"/>
      </rPr>
      <t>É</t>
    </r>
    <r>
      <rPr>
        <sz val="6"/>
        <color theme="1"/>
        <rFont val="Calibri"/>
        <family val="2"/>
        <scheme val="minor"/>
      </rPr>
      <t xml:space="preserve">RIEURS OU </t>
    </r>
    <r>
      <rPr>
        <sz val="6"/>
        <color theme="1"/>
        <rFont val="Calibri"/>
        <family val="2"/>
      </rPr>
      <t>É</t>
    </r>
    <r>
      <rPr>
        <sz val="6"/>
        <color theme="1"/>
        <rFont val="Calibri"/>
        <family val="2"/>
        <scheme val="minor"/>
      </rPr>
      <t xml:space="preserve">GAUX </t>
    </r>
    <r>
      <rPr>
        <sz val="6"/>
        <color theme="1"/>
        <rFont val="Calibri"/>
        <family val="2"/>
      </rPr>
      <t>À</t>
    </r>
    <r>
      <rPr>
        <sz val="6"/>
        <color theme="1"/>
        <rFont val="Calibri"/>
        <family val="2"/>
        <scheme val="minor"/>
      </rPr>
      <t xml:space="preserve"> 1 000</t>
    </r>
  </si>
  <si>
    <r>
      <t>NOMBRES INF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RIEURS OU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GAUX À  1 000</t>
    </r>
  </si>
  <si>
    <t>Je sais identifier les dizaines et les unités dans un nombre jusqu’à 100.Je sais comparer des prix en euros et en centimes.</t>
  </si>
  <si>
    <t>problème</t>
  </si>
  <si>
    <t>c5-c6</t>
  </si>
  <si>
    <t>C10-C11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</si>
</sst>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4"/>
      <color rgb="FF305496"/>
      <name val="Calibri"/>
      <family val="2"/>
    </font>
    <font>
      <b/>
      <sz val="11"/>
      <color theme="1"/>
      <name val="Calibri"/>
      <family val="2"/>
    </font>
    <font>
      <b/>
      <sz val="14"/>
      <color rgb="FF305496"/>
      <name val="Calibri"/>
      <family val="2"/>
    </font>
    <font>
      <b/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rgb="FFFFC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0"/>
      <name val="Calibri"/>
      <family val="2"/>
    </font>
    <font>
      <b/>
      <sz val="8"/>
      <name val="Calibri"/>
      <family val="2"/>
      <scheme val="minor"/>
    </font>
    <font>
      <b/>
      <sz val="16"/>
      <color theme="1"/>
      <name val="Comic Sans MS"/>
      <family val="4"/>
    </font>
    <font>
      <b/>
      <sz val="14"/>
      <color theme="1"/>
      <name val="Comic Sans MS"/>
      <family val="4"/>
    </font>
    <font>
      <b/>
      <sz val="12"/>
      <color theme="1"/>
      <name val="Arial"/>
      <family val="2"/>
    </font>
    <font>
      <sz val="9"/>
      <name val="Calibri"/>
      <family val="2"/>
      <scheme val="minor"/>
    </font>
    <font>
      <b/>
      <sz val="9"/>
      <color rgb="FF92D050"/>
      <name val="Calibri"/>
      <family val="2"/>
      <scheme val="minor"/>
    </font>
    <font>
      <sz val="9"/>
      <color theme="1"/>
      <name val="Calibri"/>
      <family val="2"/>
    </font>
    <font>
      <b/>
      <sz val="10"/>
      <color rgb="FF92D05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B2B2B2"/>
      </patternFill>
    </fill>
    <fill>
      <patternFill patternType="solid">
        <fgColor rgb="FF0070C0"/>
        <bgColor rgb="FF99CCFF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rgb="FF99CC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99CC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99CCFF"/>
      </patternFill>
    </fill>
    <fill>
      <patternFill patternType="solid">
        <fgColor rgb="FF7030A0"/>
        <bgColor rgb="FF99CCFF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rgb="FF99CC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rgb="FF3399FF"/>
      </left>
      <right/>
      <top style="medium">
        <color rgb="FF3399FF"/>
      </top>
      <bottom/>
      <diagonal/>
    </border>
    <border>
      <left/>
      <right/>
      <top style="medium">
        <color rgb="FF3399FF"/>
      </top>
      <bottom/>
      <diagonal/>
    </border>
    <border>
      <left style="medium">
        <color rgb="FF3399FF"/>
      </left>
      <right/>
      <top/>
      <bottom/>
      <diagonal/>
    </border>
    <border>
      <left style="medium">
        <color rgb="FF3399FF"/>
      </left>
      <right/>
      <top/>
      <bottom style="medium">
        <color rgb="FF3399FF"/>
      </bottom>
      <diagonal/>
    </border>
    <border>
      <left/>
      <right/>
      <top/>
      <bottom style="medium">
        <color rgb="FF3399FF"/>
      </bottom>
      <diagonal/>
    </border>
    <border>
      <left style="dotted">
        <color rgb="FF3399FF"/>
      </left>
      <right/>
      <top style="dotted">
        <color rgb="FF3399FF"/>
      </top>
      <bottom style="dotted">
        <color rgb="FF3399FF"/>
      </bottom>
      <diagonal/>
    </border>
    <border>
      <left/>
      <right/>
      <top style="dotted">
        <color rgb="FF3399FF"/>
      </top>
      <bottom style="dotted">
        <color rgb="FF3399FF"/>
      </bottom>
      <diagonal/>
    </border>
    <border>
      <left style="dotted">
        <color rgb="FF3399FF"/>
      </left>
      <right/>
      <top style="dotted">
        <color rgb="FF3399FF"/>
      </top>
      <bottom/>
      <diagonal/>
    </border>
    <border>
      <left/>
      <right/>
      <top style="dotted">
        <color rgb="FF3399FF"/>
      </top>
      <bottom/>
      <diagonal/>
    </border>
    <border>
      <left/>
      <right style="medium">
        <color rgb="FF3399FF"/>
      </right>
      <top style="dotted">
        <color rgb="FF3399FF"/>
      </top>
      <bottom style="dotted">
        <color rgb="FF3399FF"/>
      </bottom>
      <diagonal/>
    </border>
    <border>
      <left style="dotted">
        <color rgb="FF3399FF"/>
      </left>
      <right/>
      <top style="dotted">
        <color rgb="FF3399FF"/>
      </top>
      <bottom style="medium">
        <color rgb="FF3399FF"/>
      </bottom>
      <diagonal/>
    </border>
    <border>
      <left/>
      <right/>
      <top style="dotted">
        <color rgb="FF3399FF"/>
      </top>
      <bottom style="medium">
        <color rgb="FF3399FF"/>
      </bottom>
      <diagonal/>
    </border>
    <border>
      <left/>
      <right style="medium">
        <color rgb="FF3399FF"/>
      </right>
      <top style="dotted">
        <color rgb="FF3399FF"/>
      </top>
      <bottom style="medium">
        <color rgb="FF3399FF"/>
      </bottom>
      <diagonal/>
    </border>
    <border>
      <left/>
      <right/>
      <top/>
      <bottom style="dotted">
        <color theme="0"/>
      </bottom>
      <diagonal/>
    </border>
    <border>
      <left style="dotted">
        <color rgb="FF3399FF"/>
      </left>
      <right/>
      <top style="medium">
        <color rgb="FF3399FF"/>
      </top>
      <bottom style="dotted">
        <color rgb="FF3399FF"/>
      </bottom>
      <diagonal/>
    </border>
    <border>
      <left/>
      <right/>
      <top style="medium">
        <color rgb="FF3399FF"/>
      </top>
      <bottom style="dotted">
        <color rgb="FF3399FF"/>
      </bottom>
      <diagonal/>
    </border>
    <border>
      <left/>
      <right style="medium">
        <color rgb="FF3399FF"/>
      </right>
      <top style="medium">
        <color rgb="FF3399FF"/>
      </top>
      <bottom style="dotted">
        <color rgb="FF3399FF"/>
      </bottom>
      <diagonal/>
    </border>
    <border>
      <left/>
      <right style="medium">
        <color rgb="FF3399FF"/>
      </right>
      <top style="dotted">
        <color rgb="FF3399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dotted">
        <color rgb="FFFF0000"/>
      </right>
      <top style="medium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medium">
        <color rgb="FFFF0000"/>
      </top>
      <bottom style="dotted">
        <color rgb="FFFF0000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dotted">
        <color rgb="FFFF0000"/>
      </bottom>
      <diagonal/>
    </border>
    <border>
      <left style="medium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medium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FF0000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medium">
        <color rgb="FF92D050"/>
      </left>
      <right style="dotted">
        <color rgb="FF92D050"/>
      </right>
      <top style="medium">
        <color rgb="FF92D050"/>
      </top>
      <bottom style="dotted">
        <color rgb="FF92D050"/>
      </bottom>
      <diagonal/>
    </border>
    <border>
      <left style="dotted">
        <color rgb="FF92D050"/>
      </left>
      <right style="dotted">
        <color rgb="FF92D050"/>
      </right>
      <top style="medium">
        <color rgb="FF92D050"/>
      </top>
      <bottom style="dotted">
        <color rgb="FF92D050"/>
      </bottom>
      <diagonal/>
    </border>
    <border>
      <left style="dotted">
        <color rgb="FF92D050"/>
      </left>
      <right style="medium">
        <color rgb="FF92D050"/>
      </right>
      <top style="medium">
        <color rgb="FF92D050"/>
      </top>
      <bottom style="dotted">
        <color rgb="FF92D050"/>
      </bottom>
      <diagonal/>
    </border>
    <border>
      <left style="medium">
        <color rgb="FF92D050"/>
      </left>
      <right style="dotted">
        <color rgb="FF92D050"/>
      </right>
      <top style="dotted">
        <color rgb="FF92D050"/>
      </top>
      <bottom style="dotted">
        <color rgb="FF92D050"/>
      </bottom>
      <diagonal/>
    </border>
    <border>
      <left style="dotted">
        <color rgb="FF92D050"/>
      </left>
      <right style="dotted">
        <color rgb="FF92D050"/>
      </right>
      <top style="dotted">
        <color rgb="FF92D050"/>
      </top>
      <bottom style="dotted">
        <color rgb="FF92D050"/>
      </bottom>
      <diagonal/>
    </border>
    <border>
      <left style="dotted">
        <color rgb="FF92D050"/>
      </left>
      <right style="medium">
        <color rgb="FF92D050"/>
      </right>
      <top style="dotted">
        <color rgb="FF92D050"/>
      </top>
      <bottom style="dotted">
        <color rgb="FF92D050"/>
      </bottom>
      <diagonal/>
    </border>
    <border>
      <left style="medium">
        <color rgb="FF92D050"/>
      </left>
      <right style="dotted">
        <color rgb="FF92D050"/>
      </right>
      <top style="dotted">
        <color rgb="FF92D050"/>
      </top>
      <bottom style="medium">
        <color rgb="FF92D050"/>
      </bottom>
      <diagonal/>
    </border>
    <border>
      <left style="dotted">
        <color rgb="FF92D050"/>
      </left>
      <right style="dotted">
        <color rgb="FF92D050"/>
      </right>
      <top style="dotted">
        <color rgb="FF92D050"/>
      </top>
      <bottom style="medium">
        <color rgb="FF92D050"/>
      </bottom>
      <diagonal/>
    </border>
    <border>
      <left style="dotted">
        <color rgb="FFFF0000"/>
      </left>
      <right/>
      <top style="medium">
        <color rgb="FFFF0000"/>
      </top>
      <bottom style="dotted">
        <color rgb="FFFF0000"/>
      </bottom>
      <diagonal/>
    </border>
    <border>
      <left/>
      <right/>
      <top style="medium">
        <color rgb="FFFF0000"/>
      </top>
      <bottom style="dotted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medium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medium">
        <color rgb="FFFF0000"/>
      </bottom>
      <diagonal/>
    </border>
    <border>
      <left style="dotted">
        <color rgb="FFFF0000"/>
      </left>
      <right style="medium">
        <color rgb="FFFF0000"/>
      </right>
      <top style="dotted">
        <color rgb="FFFF0000"/>
      </top>
      <bottom style="medium">
        <color rgb="FFFF0000"/>
      </bottom>
      <diagonal/>
    </border>
    <border>
      <left style="medium">
        <color rgb="FFFF0000"/>
      </left>
      <right style="dotted">
        <color rgb="FFFF0000"/>
      </right>
      <top style="dotted">
        <color rgb="FFFF0000"/>
      </top>
      <bottom style="medium">
        <color rgb="FFFF0000"/>
      </bottom>
      <diagonal/>
    </border>
    <border>
      <left style="medium">
        <color rgb="FF7030A0"/>
      </left>
      <right style="dotted">
        <color rgb="FF7030A0"/>
      </right>
      <top style="medium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medium">
        <color rgb="FF7030A0"/>
      </top>
      <bottom style="dotted">
        <color rgb="FF7030A0"/>
      </bottom>
      <diagonal/>
    </border>
    <border>
      <left style="dotted">
        <color rgb="FF7030A0"/>
      </left>
      <right style="medium">
        <color rgb="FF7030A0"/>
      </right>
      <top style="medium">
        <color rgb="FF7030A0"/>
      </top>
      <bottom style="dotted">
        <color rgb="FF7030A0"/>
      </bottom>
      <diagonal/>
    </border>
    <border>
      <left style="medium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 style="medium">
        <color rgb="FF7030A0"/>
      </right>
      <top style="dotted">
        <color rgb="FF7030A0"/>
      </top>
      <bottom style="dotted">
        <color rgb="FF7030A0"/>
      </bottom>
      <diagonal/>
    </border>
    <border>
      <left style="medium">
        <color rgb="FF7030A0"/>
      </left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7030A0"/>
      </left>
      <right style="medium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FF0000"/>
      </left>
      <right/>
      <top style="dotted">
        <color rgb="FFFF0000"/>
      </top>
      <bottom style="medium">
        <color rgb="FFFF0000"/>
      </bottom>
      <diagonal/>
    </border>
    <border>
      <left/>
      <right/>
      <top style="dotted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tted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dotted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dotted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C000"/>
      </left>
      <right style="dotted">
        <color rgb="FFFFC000"/>
      </right>
      <top style="medium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 style="medium">
        <color rgb="FFFFC000"/>
      </top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 style="medium">
        <color rgb="FFFFC000"/>
      </top>
      <bottom style="dotted">
        <color rgb="FFFFC000"/>
      </bottom>
      <diagonal/>
    </border>
    <border>
      <left style="medium">
        <color rgb="FFFFC000"/>
      </left>
      <right style="dotted">
        <color rgb="FFFFC000"/>
      </right>
      <top style="dotted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 style="dotted">
        <color rgb="FFFFC000"/>
      </bottom>
      <diagonal/>
    </border>
    <border>
      <left style="medium">
        <color rgb="FFFFC000"/>
      </left>
      <right style="dotted">
        <color rgb="FFFFC000"/>
      </right>
      <top style="dotted">
        <color rgb="FFFFC000"/>
      </top>
      <bottom style="medium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 style="medium">
        <color rgb="FFFFC000"/>
      </bottom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 style="medium">
        <color rgb="FFFFC000"/>
      </bottom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dotted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dotted">
        <color rgb="FF7030A0"/>
      </right>
      <top/>
      <bottom style="medium">
        <color rgb="FF7030A0"/>
      </bottom>
      <diagonal/>
    </border>
    <border>
      <left style="dotted">
        <color rgb="FF92D050"/>
      </left>
      <right style="dotted">
        <color rgb="FF92D050"/>
      </right>
      <top/>
      <bottom style="medium">
        <color rgb="FF92D050"/>
      </bottom>
      <diagonal/>
    </border>
    <border>
      <left style="dotted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dotted">
        <color rgb="FF92D050"/>
      </right>
      <top style="medium">
        <color rgb="FF92D050"/>
      </top>
      <bottom style="medium">
        <color rgb="FF92D050"/>
      </bottom>
      <diagonal/>
    </border>
    <border>
      <left style="dotted">
        <color rgb="FF92D050"/>
      </left>
      <right style="dotted">
        <color rgb="FF92D050"/>
      </right>
      <top style="medium">
        <color rgb="FF92D050"/>
      </top>
      <bottom style="medium">
        <color rgb="FF92D050"/>
      </bottom>
      <diagonal/>
    </border>
    <border>
      <left style="dotted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 style="dotted">
        <color rgb="FF7030A0"/>
      </bottom>
      <diagonal/>
    </border>
    <border>
      <left/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medium">
        <color rgb="FFFF0000"/>
      </right>
      <top style="dotted">
        <color rgb="FFFF0000"/>
      </top>
      <bottom/>
      <diagonal/>
    </border>
    <border>
      <left style="dotted">
        <color rgb="FF92D050"/>
      </left>
      <right style="medium">
        <color rgb="FF92D050"/>
      </right>
      <top style="dotted">
        <color rgb="FF92D050"/>
      </top>
      <bottom style="medium">
        <color rgb="FF92D050"/>
      </bottom>
      <diagonal/>
    </border>
    <border>
      <left style="medium">
        <color rgb="FFFFC000"/>
      </left>
      <right/>
      <top style="medium">
        <color rgb="FFFFC000"/>
      </top>
      <bottom style="dotted">
        <color rgb="FFFFC000"/>
      </bottom>
      <diagonal/>
    </border>
    <border>
      <left style="medium">
        <color rgb="FFFFC000"/>
      </left>
      <right/>
      <top style="dotted">
        <color rgb="FFFFC000"/>
      </top>
      <bottom style="dotted">
        <color rgb="FFFFC000"/>
      </bottom>
      <diagonal/>
    </border>
    <border>
      <left/>
      <right/>
      <top style="dotted">
        <color rgb="FFFFC000"/>
      </top>
      <bottom style="dotted">
        <color rgb="FFFFC000"/>
      </bottom>
      <diagonal/>
    </border>
    <border>
      <left style="medium">
        <color rgb="FFFFC000"/>
      </left>
      <right/>
      <top style="dotted">
        <color rgb="FFFFC000"/>
      </top>
      <bottom style="medium">
        <color rgb="FFFFC000"/>
      </bottom>
      <diagonal/>
    </border>
    <border>
      <left style="medium">
        <color rgb="FFFFC000"/>
      </left>
      <right/>
      <top style="dotted">
        <color rgb="FFFFC000"/>
      </top>
      <bottom/>
      <diagonal/>
    </border>
    <border>
      <left/>
      <right/>
      <top style="dotted">
        <color rgb="FFFFC000"/>
      </top>
      <bottom/>
      <diagonal/>
    </border>
    <border>
      <left/>
      <right/>
      <top style="medium">
        <color rgb="FFFFC000"/>
      </top>
      <bottom style="dotted">
        <color rgb="FFFFC000"/>
      </bottom>
      <diagonal/>
    </border>
    <border>
      <left/>
      <right/>
      <top style="dotted">
        <color rgb="FFFFC000"/>
      </top>
      <bottom style="medium">
        <color rgb="FFFFC000"/>
      </bottom>
      <diagonal/>
    </border>
    <border>
      <left/>
      <right style="dotted">
        <color rgb="FFFFC000"/>
      </right>
      <top/>
      <bottom/>
      <diagonal/>
    </border>
    <border>
      <left style="medium">
        <color rgb="FF0070C0"/>
      </left>
      <right style="dotted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rgb="FF0070C0"/>
      </left>
      <right style="dotted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rgb="FFFFC000"/>
      </left>
      <right/>
      <top style="medium">
        <color rgb="FFFFC000"/>
      </top>
      <bottom style="dotted">
        <color rgb="FFFFC000"/>
      </bottom>
      <diagonal/>
    </border>
    <border>
      <left/>
      <right style="medium">
        <color rgb="FFFFC000"/>
      </right>
      <top style="medium">
        <color rgb="FFFFC000"/>
      </top>
      <bottom style="dotted">
        <color rgb="FFFFC000"/>
      </bottom>
      <diagonal/>
    </border>
    <border>
      <left style="dotted">
        <color rgb="FFFFC000"/>
      </left>
      <right/>
      <top style="dotted">
        <color rgb="FFFFC000"/>
      </top>
      <bottom style="dotted">
        <color rgb="FFFFC000"/>
      </bottom>
      <diagonal/>
    </border>
    <border>
      <left/>
      <right style="medium">
        <color rgb="FFFFC000"/>
      </right>
      <top style="dotted">
        <color rgb="FFFFC000"/>
      </top>
      <bottom style="dotted">
        <color rgb="FFFFC00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 style="medium">
        <color rgb="FF7030A0"/>
      </right>
      <top style="dotted">
        <color rgb="FF7030A0"/>
      </top>
      <bottom style="dotted">
        <color rgb="FF7030A0"/>
      </bottom>
      <diagonal/>
    </border>
    <border>
      <left style="medium">
        <color rgb="FF0070C0"/>
      </left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medium">
        <color rgb="FF0070C0"/>
      </top>
      <bottom style="dotted">
        <color rgb="FF0070C0"/>
      </bottom>
      <diagonal/>
    </border>
    <border>
      <left style="dotted">
        <color rgb="FF0070C0"/>
      </left>
      <right style="medium">
        <color rgb="FF0070C0"/>
      </right>
      <top style="medium">
        <color rgb="FF0070C0"/>
      </top>
      <bottom style="dotted">
        <color rgb="FF0070C0"/>
      </bottom>
      <diagonal/>
    </border>
    <border>
      <left style="medium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medium">
        <color rgb="FF0070C0"/>
      </right>
      <top style="dotted">
        <color rgb="FF0070C0"/>
      </top>
      <bottom style="dotted">
        <color rgb="FF0070C0"/>
      </bottom>
      <diagonal/>
    </border>
    <border>
      <left style="medium">
        <color rgb="FF0070C0"/>
      </left>
      <right style="dotted">
        <color rgb="FF0070C0"/>
      </right>
      <top style="dotted">
        <color rgb="FF0070C0"/>
      </top>
      <bottom style="medium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dotted">
        <color rgb="FF0070C0"/>
      </top>
      <bottom style="medium">
        <color rgb="FF0070C0"/>
      </bottom>
      <diagonal/>
    </border>
    <border>
      <left style="dotted">
        <color rgb="FFFFC000"/>
      </left>
      <right style="dotted">
        <color rgb="FFFFC000"/>
      </right>
      <top style="medium">
        <color rgb="FFFFC000"/>
      </top>
      <bottom/>
      <diagonal/>
    </border>
    <border>
      <left style="dotted">
        <color rgb="FFFFC000"/>
      </left>
      <right style="dotted">
        <color rgb="FFFFC000"/>
      </right>
      <top/>
      <bottom/>
      <diagonal/>
    </border>
    <border>
      <left style="dotted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dotted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dotted">
        <color rgb="FFFFC000"/>
      </left>
      <right style="dotted">
        <color rgb="FFFFC000"/>
      </right>
      <top/>
      <bottom style="medium">
        <color rgb="FFFFC000"/>
      </bottom>
      <diagonal/>
    </border>
    <border>
      <left style="dotted">
        <color rgb="FFFFC000"/>
      </left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dotted">
        <color rgb="FF7030A0"/>
      </left>
      <right style="medium">
        <color rgb="FF7030A0"/>
      </right>
      <top style="mediumDashed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 style="medium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 style="mediumDashed">
        <color rgb="FF7030A0"/>
      </top>
      <bottom style="dotted">
        <color rgb="FF7030A0"/>
      </bottom>
      <diagonal/>
    </border>
    <border>
      <left/>
      <right style="dotted">
        <color rgb="FF7030A0"/>
      </right>
      <top style="mediumDashed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mediumDashed">
        <color rgb="FF7030A0"/>
      </top>
      <bottom style="dotted">
        <color rgb="FF7030A0"/>
      </bottom>
      <diagonal/>
    </border>
    <border>
      <left style="dotted">
        <color rgb="FF7030A0"/>
      </left>
      <right/>
      <top style="dotted">
        <color rgb="FF7030A0"/>
      </top>
      <bottom style="medium">
        <color rgb="FF7030A0"/>
      </bottom>
      <diagonal/>
    </border>
    <border>
      <left/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FFC000"/>
      </left>
      <right style="medium">
        <color rgb="FFFFC000"/>
      </right>
      <top style="mediumDashDot">
        <color rgb="FFFFC000"/>
      </top>
      <bottom style="medium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/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/>
      <diagonal/>
    </border>
    <border>
      <left style="dotted">
        <color rgb="FFFFC000"/>
      </left>
      <right style="dotted">
        <color rgb="FFFFC000"/>
      </right>
      <top style="mediumDashDot">
        <color rgb="FFFFC000"/>
      </top>
      <bottom style="medium">
        <color rgb="FFFFC000"/>
      </bottom>
      <diagonal/>
    </border>
    <border>
      <left style="medium">
        <color rgb="FF7030A0"/>
      </left>
      <right style="dotted">
        <color rgb="FF7030A0"/>
      </right>
      <top style="medium">
        <color rgb="FF7030A0"/>
      </top>
      <bottom style="medium">
        <color rgb="FF7030A0"/>
      </bottom>
      <diagonal/>
    </border>
    <border>
      <left style="dotted">
        <color rgb="FF7030A0"/>
      </left>
      <right style="dotted">
        <color rgb="FF7030A0"/>
      </right>
      <top style="medium">
        <color rgb="FF7030A0"/>
      </top>
      <bottom style="medium">
        <color rgb="FF7030A0"/>
      </bottom>
      <diagonal/>
    </border>
    <border>
      <left style="dotted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tted">
        <color rgb="FF92D050"/>
      </left>
      <right style="dotted">
        <color rgb="FF92D050"/>
      </right>
      <top style="medium">
        <color rgb="FF92D050"/>
      </top>
      <bottom/>
      <diagonal/>
    </border>
    <border>
      <left style="dotted">
        <color rgb="FF92D050"/>
      </left>
      <right style="dotted">
        <color rgb="FF92D050"/>
      </right>
      <top/>
      <bottom/>
      <diagonal/>
    </border>
    <border>
      <left style="dotted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dotted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dotted">
        <color rgb="FFFFC000"/>
      </left>
      <right/>
      <top style="dotted">
        <color rgb="FFFFC000"/>
      </top>
      <bottom/>
      <diagonal/>
    </border>
    <border>
      <left/>
      <right style="medium">
        <color rgb="FFFFC000"/>
      </right>
      <top style="dotted">
        <color rgb="FFFFC000"/>
      </top>
      <bottom/>
      <diagonal/>
    </border>
    <border>
      <left style="dotted">
        <color rgb="FFFFC000"/>
      </left>
      <right style="dotted">
        <color rgb="FFFFC000"/>
      </right>
      <top style="mediumDashed">
        <color rgb="FFFFC000"/>
      </top>
      <bottom style="dotted">
        <color rgb="FFFFC000"/>
      </bottom>
      <diagonal/>
    </border>
    <border>
      <left style="dotted">
        <color rgb="FFFFC000"/>
      </left>
      <right/>
      <top style="mediumDashed">
        <color rgb="FFFFC000"/>
      </top>
      <bottom style="dotted">
        <color rgb="FFFFC000"/>
      </bottom>
      <diagonal/>
    </border>
    <border>
      <left/>
      <right/>
      <top style="mediumDashed">
        <color rgb="FFFFC000"/>
      </top>
      <bottom style="dotted">
        <color rgb="FFFFC000"/>
      </bottom>
      <diagonal/>
    </border>
    <border>
      <left/>
      <right style="medium">
        <color rgb="FFFFC000"/>
      </right>
      <top style="mediumDashed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 style="mediumDashDot">
        <color rgb="FFFFC000"/>
      </top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 style="mediumDashDot">
        <color rgb="FFFFC000"/>
      </top>
      <bottom style="dotted">
        <color rgb="FFFFC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0" fillId="0" borderId="0" applyNumberFormat="0" applyFill="0" applyBorder="0" applyAlignment="0" applyProtection="0"/>
  </cellStyleXfs>
  <cellXfs count="793">
    <xf numFmtId="0" fontId="0" fillId="0" borderId="0" xfId="0"/>
    <xf numFmtId="0" fontId="1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0" fillId="3" borderId="0" xfId="0" applyFill="1"/>
    <xf numFmtId="0" fontId="21" fillId="0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ont="1"/>
    <xf numFmtId="0" fontId="0" fillId="18" borderId="0" xfId="0" applyFill="1"/>
    <xf numFmtId="0" fontId="0" fillId="18" borderId="17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21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0" fillId="0" borderId="0" xfId="0" applyNumberFormat="1"/>
    <xf numFmtId="0" fontId="0" fillId="0" borderId="0" xfId="0" applyFill="1"/>
    <xf numFmtId="0" fontId="0" fillId="18" borderId="0" xfId="0" applyFill="1"/>
    <xf numFmtId="0" fontId="0" fillId="18" borderId="17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34" fillId="0" borderId="0" xfId="0" applyFont="1" applyFill="1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9" fontId="23" fillId="0" borderId="7" xfId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0" fillId="0" borderId="0" xfId="0" applyFill="1" applyBorder="1"/>
    <xf numFmtId="0" fontId="3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43" fillId="0" borderId="0" xfId="0" applyFont="1" applyFill="1"/>
    <xf numFmtId="0" fontId="44" fillId="0" borderId="0" xfId="0" applyFont="1" applyFill="1"/>
    <xf numFmtId="0" fontId="34" fillId="0" borderId="18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0" fillId="0" borderId="0" xfId="0" applyBorder="1"/>
    <xf numFmtId="0" fontId="20" fillId="0" borderId="0" xfId="2" applyFont="1" applyFill="1" applyBorder="1" applyAlignment="1">
      <alignment vertical="center" wrapText="1"/>
    </xf>
    <xf numFmtId="0" fontId="49" fillId="0" borderId="0" xfId="2" applyFont="1" applyBorder="1" applyAlignment="1">
      <alignment vertical="center" wrapText="1"/>
    </xf>
    <xf numFmtId="0" fontId="32" fillId="0" borderId="0" xfId="2" applyFont="1" applyFill="1" applyBorder="1" applyAlignment="1">
      <alignment vertical="center"/>
    </xf>
    <xf numFmtId="0" fontId="32" fillId="0" borderId="0" xfId="2" applyFont="1" applyFill="1" applyBorder="1" applyAlignment="1">
      <alignment vertical="center" wrapText="1"/>
    </xf>
    <xf numFmtId="0" fontId="30" fillId="5" borderId="0" xfId="3" applyFill="1" applyBorder="1" applyAlignment="1">
      <alignment vertical="center"/>
    </xf>
    <xf numFmtId="0" fontId="0" fillId="0" borderId="0" xfId="0" applyFill="1" applyBorder="1" applyAlignment="1"/>
    <xf numFmtId="0" fontId="32" fillId="0" borderId="27" xfId="2" applyFont="1" applyBorder="1" applyAlignment="1">
      <alignment horizontal="center" vertical="center"/>
    </xf>
    <xf numFmtId="0" fontId="32" fillId="0" borderId="25" xfId="2" applyFont="1" applyBorder="1" applyAlignment="1">
      <alignment horizontal="center" vertical="center"/>
    </xf>
    <xf numFmtId="0" fontId="38" fillId="7" borderId="0" xfId="0" applyFont="1" applyFill="1" applyBorder="1" applyAlignment="1">
      <alignment horizontal="center"/>
    </xf>
    <xf numFmtId="0" fontId="51" fillId="18" borderId="18" xfId="0" applyFont="1" applyFill="1" applyBorder="1" applyAlignment="1">
      <alignment horizontal="center" vertical="center" wrapText="1"/>
    </xf>
    <xf numFmtId="0" fontId="0" fillId="18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51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51" fillId="0" borderId="0" xfId="0" applyFont="1"/>
    <xf numFmtId="9" fontId="17" fillId="0" borderId="0" xfId="1" applyFont="1"/>
    <xf numFmtId="9" fontId="0" fillId="18" borderId="0" xfId="1" applyFont="1" applyFill="1"/>
    <xf numFmtId="0" fontId="2" fillId="0" borderId="0" xfId="2" applyFont="1" applyBorder="1" applyAlignment="1">
      <alignment vertical="center" wrapText="1"/>
    </xf>
    <xf numFmtId="0" fontId="38" fillId="11" borderId="0" xfId="0" applyFont="1" applyFill="1" applyBorder="1" applyAlignment="1">
      <alignment horizontal="center"/>
    </xf>
    <xf numFmtId="0" fontId="20" fillId="9" borderId="0" xfId="2" applyFont="1" applyFill="1" applyBorder="1" applyAlignment="1">
      <alignment vertical="center" wrapText="1"/>
    </xf>
    <xf numFmtId="0" fontId="32" fillId="0" borderId="34" xfId="2" applyFont="1" applyBorder="1" applyAlignment="1">
      <alignment horizontal="center" vertical="center"/>
    </xf>
    <xf numFmtId="0" fontId="55" fillId="0" borderId="44" xfId="2" applyFont="1" applyBorder="1" applyAlignment="1">
      <alignment vertical="center" wrapText="1"/>
    </xf>
    <xf numFmtId="0" fontId="55" fillId="0" borderId="47" xfId="2" applyFont="1" applyBorder="1" applyAlignment="1">
      <alignment vertical="center" wrapText="1"/>
    </xf>
    <xf numFmtId="0" fontId="55" fillId="0" borderId="47" xfId="2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57" fillId="0" borderId="70" xfId="2" applyFont="1" applyFill="1" applyBorder="1" applyAlignment="1">
      <alignment horizontal="center" vertical="center"/>
    </xf>
    <xf numFmtId="0" fontId="57" fillId="0" borderId="73" xfId="2" applyFont="1" applyFill="1" applyBorder="1" applyAlignment="1">
      <alignment horizontal="center" vertical="center" wrapText="1"/>
    </xf>
    <xf numFmtId="0" fontId="57" fillId="0" borderId="73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/>
    <xf numFmtId="0" fontId="0" fillId="22" borderId="0" xfId="0" applyFill="1"/>
    <xf numFmtId="9" fontId="17" fillId="0" borderId="0" xfId="1" applyFont="1" applyFill="1" applyBorder="1"/>
    <xf numFmtId="0" fontId="55" fillId="0" borderId="47" xfId="2" applyFont="1" applyBorder="1" applyAlignment="1">
      <alignment vertical="center"/>
    </xf>
    <xf numFmtId="0" fontId="57" fillId="0" borderId="76" xfId="2" applyFont="1" applyFill="1" applyBorder="1" applyAlignment="1">
      <alignment horizontal="center" vertical="center"/>
    </xf>
    <xf numFmtId="0" fontId="38" fillId="9" borderId="0" xfId="0" applyFont="1" applyFill="1" applyBorder="1" applyAlignment="1">
      <alignment horizontal="center"/>
    </xf>
    <xf numFmtId="0" fontId="32" fillId="0" borderId="30" xfId="2" applyFont="1" applyBorder="1" applyAlignment="1">
      <alignment horizontal="center" vertical="center"/>
    </xf>
    <xf numFmtId="0" fontId="55" fillId="0" borderId="66" xfId="2" applyFont="1" applyBorder="1" applyAlignment="1">
      <alignment horizontal="center" vertical="center"/>
    </xf>
    <xf numFmtId="0" fontId="55" fillId="0" borderId="44" xfId="2" applyFont="1" applyBorder="1" applyAlignment="1">
      <alignment horizontal="center" vertical="center"/>
    </xf>
    <xf numFmtId="0" fontId="55" fillId="0" borderId="66" xfId="2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9" fillId="23" borderId="41" xfId="0" applyFont="1" applyFill="1" applyBorder="1"/>
    <xf numFmtId="0" fontId="39" fillId="23" borderId="16" xfId="0" applyFont="1" applyFill="1" applyBorder="1"/>
    <xf numFmtId="0" fontId="52" fillId="23" borderId="16" xfId="0" applyFont="1" applyFill="1" applyBorder="1"/>
    <xf numFmtId="0" fontId="40" fillId="23" borderId="16" xfId="0" applyFont="1" applyFill="1" applyBorder="1"/>
    <xf numFmtId="0" fontId="42" fillId="23" borderId="16" xfId="0" applyFont="1" applyFill="1" applyBorder="1"/>
    <xf numFmtId="0" fontId="41" fillId="23" borderId="16" xfId="0" applyFont="1" applyFill="1" applyBorder="1"/>
    <xf numFmtId="0" fontId="23" fillId="2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9" fillId="23" borderId="42" xfId="0" applyFont="1" applyFill="1" applyBorder="1"/>
    <xf numFmtId="0" fontId="13" fillId="0" borderId="38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left" vertical="center" wrapText="1"/>
    </xf>
    <xf numFmtId="9" fontId="25" fillId="0" borderId="40" xfId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9" fontId="25" fillId="0" borderId="42" xfId="1" applyFont="1" applyBorder="1" applyAlignment="1">
      <alignment horizontal="center" vertical="center" wrapText="1"/>
    </xf>
    <xf numFmtId="0" fontId="13" fillId="0" borderId="111" xfId="0" applyFont="1" applyBorder="1" applyAlignment="1">
      <alignment horizontal="center" vertical="center" wrapText="1"/>
    </xf>
    <xf numFmtId="0" fontId="25" fillId="0" borderId="112" xfId="0" applyFont="1" applyBorder="1" applyAlignment="1">
      <alignment horizontal="left" vertical="center" wrapText="1"/>
    </xf>
    <xf numFmtId="9" fontId="25" fillId="0" borderId="113" xfId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1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9" fontId="13" fillId="23" borderId="9" xfId="1" applyFont="1" applyFill="1" applyBorder="1" applyAlignment="1">
      <alignment horizontal="center" vertical="center" wrapText="1"/>
    </xf>
    <xf numFmtId="9" fontId="13" fillId="23" borderId="8" xfId="1" applyFont="1" applyFill="1" applyBorder="1" applyAlignment="1">
      <alignment horizontal="center" vertical="center"/>
    </xf>
    <xf numFmtId="0" fontId="0" fillId="19" borderId="0" xfId="0" applyFill="1"/>
    <xf numFmtId="14" fontId="0" fillId="19" borderId="0" xfId="0" applyNumberFormat="1" applyFill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9" fontId="25" fillId="18" borderId="117" xfId="0" applyNumberFormat="1" applyFont="1" applyFill="1" applyBorder="1" applyAlignment="1">
      <alignment horizontal="center" vertical="center"/>
    </xf>
    <xf numFmtId="9" fontId="25" fillId="18" borderId="117" xfId="1" applyFont="1" applyFill="1" applyBorder="1" applyAlignment="1">
      <alignment horizontal="center" vertical="center"/>
    </xf>
    <xf numFmtId="9" fontId="25" fillId="18" borderId="121" xfId="1" applyFont="1" applyFill="1" applyBorder="1" applyAlignment="1">
      <alignment horizontal="center" vertical="center"/>
    </xf>
    <xf numFmtId="9" fontId="23" fillId="0" borderId="122" xfId="0" applyNumberFormat="1" applyFont="1" applyBorder="1" applyAlignment="1">
      <alignment horizontal="center" wrapText="1"/>
    </xf>
    <xf numFmtId="0" fontId="26" fillId="18" borderId="114" xfId="0" applyFont="1" applyFill="1" applyBorder="1"/>
    <xf numFmtId="0" fontId="26" fillId="0" borderId="116" xfId="0" applyFont="1" applyBorder="1"/>
    <xf numFmtId="0" fontId="26" fillId="18" borderId="116" xfId="0" applyFont="1" applyFill="1" applyBorder="1"/>
    <xf numFmtId="9" fontId="25" fillId="24" borderId="120" xfId="1" applyFont="1" applyFill="1" applyBorder="1" applyAlignment="1">
      <alignment horizontal="center" vertical="center"/>
    </xf>
    <xf numFmtId="9" fontId="25" fillId="24" borderId="115" xfId="0" applyNumberFormat="1" applyFont="1" applyFill="1" applyBorder="1" applyAlignment="1">
      <alignment horizontal="center" vertical="center"/>
    </xf>
    <xf numFmtId="9" fontId="25" fillId="24" borderId="115" xfId="1" applyFont="1" applyFill="1" applyBorder="1" applyAlignment="1">
      <alignment horizontal="center" vertical="center"/>
    </xf>
    <xf numFmtId="9" fontId="25" fillId="3" borderId="121" xfId="1" applyFont="1" applyFill="1" applyBorder="1" applyAlignment="1">
      <alignment horizontal="center" vertical="center"/>
    </xf>
    <xf numFmtId="9" fontId="25" fillId="3" borderId="117" xfId="0" applyNumberFormat="1" applyFont="1" applyFill="1" applyBorder="1" applyAlignment="1">
      <alignment horizontal="center" vertical="center"/>
    </xf>
    <xf numFmtId="9" fontId="25" fillId="3" borderId="117" xfId="1" applyFont="1" applyFill="1" applyBorder="1" applyAlignment="1">
      <alignment horizontal="center" vertical="center"/>
    </xf>
    <xf numFmtId="9" fontId="23" fillId="0" borderId="123" xfId="0" applyNumberFormat="1" applyFont="1" applyBorder="1" applyAlignment="1">
      <alignment horizontal="center" wrapText="1"/>
    </xf>
    <xf numFmtId="9" fontId="23" fillId="0" borderId="124" xfId="0" applyNumberFormat="1" applyFont="1" applyBorder="1" applyAlignment="1">
      <alignment horizontal="center" wrapText="1"/>
    </xf>
    <xf numFmtId="9" fontId="25" fillId="24" borderId="125" xfId="1" applyFont="1" applyFill="1" applyBorder="1" applyAlignment="1">
      <alignment horizontal="center" vertical="center" wrapText="1"/>
    </xf>
    <xf numFmtId="9" fontId="25" fillId="24" borderId="126" xfId="1" applyFont="1" applyFill="1" applyBorder="1" applyAlignment="1">
      <alignment horizontal="center" vertical="center"/>
    </xf>
    <xf numFmtId="9" fontId="25" fillId="3" borderId="127" xfId="1" applyFont="1" applyFill="1" applyBorder="1" applyAlignment="1">
      <alignment horizontal="center" vertical="center" wrapText="1"/>
    </xf>
    <xf numFmtId="9" fontId="25" fillId="3" borderId="128" xfId="1" applyFont="1" applyFill="1" applyBorder="1" applyAlignment="1">
      <alignment horizontal="center" vertical="center"/>
    </xf>
    <xf numFmtId="9" fontId="25" fillId="18" borderId="127" xfId="1" applyFont="1" applyFill="1" applyBorder="1" applyAlignment="1">
      <alignment horizontal="center" vertical="center" wrapText="1"/>
    </xf>
    <xf numFmtId="9" fontId="25" fillId="18" borderId="128" xfId="1" applyFont="1" applyFill="1" applyBorder="1" applyAlignment="1">
      <alignment horizontal="center" vertical="center"/>
    </xf>
    <xf numFmtId="9" fontId="25" fillId="3" borderId="129" xfId="1" applyFont="1" applyFill="1" applyBorder="1" applyAlignment="1">
      <alignment horizontal="center" vertical="center" wrapText="1"/>
    </xf>
    <xf numFmtId="9" fontId="25" fillId="3" borderId="130" xfId="1" applyFont="1" applyFill="1" applyBorder="1" applyAlignment="1">
      <alignment horizontal="center" vertical="center"/>
    </xf>
    <xf numFmtId="9" fontId="25" fillId="3" borderId="131" xfId="0" applyNumberFormat="1" applyFont="1" applyFill="1" applyBorder="1" applyAlignment="1">
      <alignment horizontal="center" vertical="center"/>
    </xf>
    <xf numFmtId="9" fontId="25" fillId="3" borderId="131" xfId="1" applyFont="1" applyFill="1" applyBorder="1" applyAlignment="1">
      <alignment horizontal="center" vertical="center"/>
    </xf>
    <xf numFmtId="9" fontId="25" fillId="3" borderId="132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1" fillId="17" borderId="2" xfId="0" applyFont="1" applyFill="1" applyBorder="1" applyAlignment="1">
      <alignment horizontal="center" vertical="center" wrapText="1"/>
    </xf>
    <xf numFmtId="0" fontId="21" fillId="17" borderId="13" xfId="0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horizontal="center" vertical="center" wrapText="1"/>
    </xf>
    <xf numFmtId="0" fontId="26" fillId="18" borderId="133" xfId="0" applyFont="1" applyFill="1" applyBorder="1"/>
    <xf numFmtId="14" fontId="26" fillId="18" borderId="134" xfId="0" applyNumberFormat="1" applyFont="1" applyFill="1" applyBorder="1" applyAlignment="1">
      <alignment horizontal="center"/>
    </xf>
    <xf numFmtId="0" fontId="26" fillId="0" borderId="135" xfId="0" applyFont="1" applyBorder="1"/>
    <xf numFmtId="14" fontId="26" fillId="0" borderId="136" xfId="0" applyNumberFormat="1" applyFont="1" applyBorder="1" applyAlignment="1">
      <alignment horizontal="center"/>
    </xf>
    <xf numFmtId="0" fontId="26" fillId="18" borderId="135" xfId="0" applyFont="1" applyFill="1" applyBorder="1"/>
    <xf numFmtId="14" fontId="26" fillId="18" borderId="136" xfId="0" applyNumberFormat="1" applyFont="1" applyFill="1" applyBorder="1" applyAlignment="1">
      <alignment horizontal="center"/>
    </xf>
    <xf numFmtId="0" fontId="26" fillId="0" borderId="136" xfId="0" applyFont="1" applyBorder="1" applyAlignment="1">
      <alignment horizontal="center"/>
    </xf>
    <xf numFmtId="0" fontId="26" fillId="18" borderId="136" xfId="0" applyFont="1" applyFill="1" applyBorder="1" applyAlignment="1">
      <alignment horizontal="center"/>
    </xf>
    <xf numFmtId="0" fontId="26" fillId="0" borderId="137" xfId="0" applyFont="1" applyBorder="1"/>
    <xf numFmtId="0" fontId="26" fillId="0" borderId="138" xfId="0" applyFont="1" applyBorder="1"/>
    <xf numFmtId="0" fontId="26" fillId="0" borderId="139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34" fillId="0" borderId="17" xfId="1" applyFont="1" applyBorder="1" applyAlignment="1">
      <alignment horizontal="center" vertical="center" wrapText="1"/>
    </xf>
    <xf numFmtId="9" fontId="34" fillId="0" borderId="18" xfId="1" applyFont="1" applyBorder="1" applyAlignment="1">
      <alignment horizontal="center" vertical="center" wrapText="1"/>
    </xf>
    <xf numFmtId="0" fontId="0" fillId="18" borderId="118" xfId="0" applyFill="1" applyBorder="1"/>
    <xf numFmtId="0" fontId="0" fillId="18" borderId="122" xfId="0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9" fontId="0" fillId="18" borderId="122" xfId="1" applyFont="1" applyFill="1" applyBorder="1"/>
    <xf numFmtId="0" fontId="0" fillId="18" borderId="122" xfId="0" applyFont="1" applyFill="1" applyBorder="1" applyAlignment="1">
      <alignment horizontal="center" vertical="center"/>
    </xf>
    <xf numFmtId="0" fontId="51" fillId="18" borderId="122" xfId="0" applyFont="1" applyFill="1" applyBorder="1" applyAlignment="1">
      <alignment horizontal="center" vertical="center" wrapText="1"/>
    </xf>
    <xf numFmtId="0" fontId="0" fillId="18" borderId="122" xfId="0" applyFill="1" applyBorder="1"/>
    <xf numFmtId="0" fontId="34" fillId="18" borderId="122" xfId="0" applyFont="1" applyFill="1" applyBorder="1" applyAlignment="1">
      <alignment horizontal="left" vertical="top" wrapText="1"/>
    </xf>
    <xf numFmtId="9" fontId="0" fillId="18" borderId="119" xfId="1" applyFont="1" applyFill="1" applyBorder="1"/>
    <xf numFmtId="0" fontId="0" fillId="0" borderId="122" xfId="0" applyFont="1" applyFill="1" applyBorder="1" applyAlignment="1">
      <alignment horizontal="center" vertical="center"/>
    </xf>
    <xf numFmtId="0" fontId="51" fillId="0" borderId="122" xfId="0" applyFont="1" applyBorder="1" applyAlignment="1">
      <alignment horizontal="center" vertical="center" wrapText="1"/>
    </xf>
    <xf numFmtId="0" fontId="0" fillId="0" borderId="122" xfId="0" applyFont="1" applyBorder="1" applyAlignment="1">
      <alignment horizontal="center" vertical="center"/>
    </xf>
    <xf numFmtId="0" fontId="0" fillId="3" borderId="122" xfId="0" applyFill="1" applyBorder="1"/>
    <xf numFmtId="0" fontId="34" fillId="0" borderId="122" xfId="0" applyFont="1" applyBorder="1" applyAlignment="1">
      <alignment horizontal="left" vertical="top" wrapText="1"/>
    </xf>
    <xf numFmtId="0" fontId="0" fillId="0" borderId="122" xfId="0" applyBorder="1"/>
    <xf numFmtId="0" fontId="13" fillId="0" borderId="118" xfId="0" applyFont="1" applyBorder="1" applyAlignment="1">
      <alignment horizontal="center" wrapText="1"/>
    </xf>
    <xf numFmtId="0" fontId="42" fillId="0" borderId="122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vertical="center" wrapText="1"/>
    </xf>
    <xf numFmtId="0" fontId="2" fillId="0" borderId="122" xfId="0" applyFont="1" applyBorder="1" applyAlignment="1">
      <alignment horizontal="center" wrapText="1"/>
    </xf>
    <xf numFmtId="0" fontId="35" fillId="0" borderId="118" xfId="0" applyFont="1" applyBorder="1" applyAlignment="1">
      <alignment horizontal="right" vertical="center" wrapText="1"/>
    </xf>
    <xf numFmtId="9" fontId="34" fillId="0" borderId="122" xfId="1" applyFont="1" applyBorder="1" applyAlignment="1">
      <alignment horizontal="left" vertical="top" wrapText="1"/>
    </xf>
    <xf numFmtId="0" fontId="0" fillId="0" borderId="122" xfId="0" applyBorder="1" applyAlignment="1">
      <alignment wrapText="1"/>
    </xf>
    <xf numFmtId="0" fontId="0" fillId="0" borderId="119" xfId="0" applyBorder="1" applyAlignment="1">
      <alignment wrapText="1"/>
    </xf>
    <xf numFmtId="0" fontId="34" fillId="0" borderId="122" xfId="0" applyFont="1" applyBorder="1" applyAlignment="1">
      <alignment horizontal="left" vertical="center" wrapText="1"/>
    </xf>
    <xf numFmtId="0" fontId="2" fillId="0" borderId="119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9" fillId="0" borderId="122" xfId="0" applyFont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 wrapText="1"/>
    </xf>
    <xf numFmtId="0" fontId="2" fillId="0" borderId="119" xfId="0" applyFont="1" applyBorder="1" applyAlignment="1">
      <alignment horizontal="center" vertical="center" wrapText="1"/>
    </xf>
    <xf numFmtId="9" fontId="34" fillId="0" borderId="122" xfId="1" applyFont="1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0" fillId="3" borderId="122" xfId="0" applyFill="1" applyBorder="1" applyAlignment="1">
      <alignment horizontal="center" vertical="center"/>
    </xf>
    <xf numFmtId="0" fontId="39" fillId="0" borderId="122" xfId="0" applyFont="1" applyBorder="1" applyAlignment="1">
      <alignment horizontal="center" wrapText="1"/>
    </xf>
    <xf numFmtId="0" fontId="34" fillId="0" borderId="122" xfId="0" applyFont="1" applyBorder="1" applyAlignment="1">
      <alignment horizontal="center" wrapText="1"/>
    </xf>
    <xf numFmtId="0" fontId="2" fillId="0" borderId="119" xfId="0" applyFont="1" applyBorder="1" applyAlignment="1">
      <alignment horizontal="center" wrapText="1"/>
    </xf>
    <xf numFmtId="9" fontId="34" fillId="0" borderId="122" xfId="1" applyFont="1" applyBorder="1" applyAlignment="1">
      <alignment horizontal="center" wrapText="1"/>
    </xf>
    <xf numFmtId="0" fontId="0" fillId="0" borderId="122" xfId="0" applyBorder="1" applyAlignment="1">
      <alignment horizontal="center" wrapText="1"/>
    </xf>
    <xf numFmtId="0" fontId="0" fillId="0" borderId="119" xfId="0" applyBorder="1" applyAlignment="1">
      <alignment horizontal="center" wrapText="1"/>
    </xf>
    <xf numFmtId="0" fontId="13" fillId="0" borderId="118" xfId="0" applyFont="1" applyBorder="1" applyAlignment="1">
      <alignment horizontal="center" vertical="center" wrapText="1"/>
    </xf>
    <xf numFmtId="0" fontId="40" fillId="0" borderId="122" xfId="0" applyFont="1" applyBorder="1" applyAlignment="1">
      <alignment horizontal="center" vertical="center" wrapText="1"/>
    </xf>
    <xf numFmtId="0" fontId="41" fillId="0" borderId="122" xfId="0" applyFont="1" applyBorder="1" applyAlignment="1">
      <alignment horizontal="center" vertical="center" wrapText="1"/>
    </xf>
    <xf numFmtId="0" fontId="40" fillId="0" borderId="122" xfId="0" applyFont="1" applyBorder="1" applyAlignment="1">
      <alignment horizontal="center" wrapText="1"/>
    </xf>
    <xf numFmtId="0" fontId="41" fillId="0" borderId="122" xfId="0" applyFont="1" applyBorder="1" applyAlignment="1">
      <alignment horizontal="center" wrapText="1"/>
    </xf>
    <xf numFmtId="0" fontId="0" fillId="3" borderId="118" xfId="0" applyFill="1" applyBorder="1"/>
    <xf numFmtId="0" fontId="34" fillId="18" borderId="122" xfId="0" applyFont="1" applyFill="1" applyBorder="1" applyAlignment="1">
      <alignment horizontal="center" vertical="center" wrapText="1"/>
    </xf>
    <xf numFmtId="0" fontId="0" fillId="0" borderId="119" xfId="0" applyBorder="1" applyAlignment="1">
      <alignment horizontal="center"/>
    </xf>
    <xf numFmtId="0" fontId="40" fillId="0" borderId="122" xfId="0" applyFont="1" applyFill="1" applyBorder="1" applyAlignment="1">
      <alignment horizontal="center" wrapText="1"/>
    </xf>
    <xf numFmtId="0" fontId="56" fillId="0" borderId="122" xfId="0" applyFont="1" applyFill="1" applyBorder="1" applyAlignment="1">
      <alignment horizontal="center" wrapText="1"/>
    </xf>
    <xf numFmtId="0" fontId="56" fillId="0" borderId="122" xfId="0" applyFont="1" applyBorder="1" applyAlignment="1">
      <alignment horizontal="center" wrapText="1"/>
    </xf>
    <xf numFmtId="0" fontId="27" fillId="0" borderId="122" xfId="0" applyFont="1" applyBorder="1" applyAlignment="1">
      <alignment horizontal="center"/>
    </xf>
    <xf numFmtId="0" fontId="56" fillId="0" borderId="12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3" borderId="2" xfId="0" applyFill="1" applyBorder="1"/>
    <xf numFmtId="0" fontId="0" fillId="3" borderId="10" xfId="0" applyFill="1" applyBorder="1"/>
    <xf numFmtId="9" fontId="25" fillId="0" borderId="39" xfId="1" applyFont="1" applyBorder="1" applyAlignment="1">
      <alignment horizontal="center" vertical="center" wrapText="1"/>
    </xf>
    <xf numFmtId="9" fontId="25" fillId="0" borderId="16" xfId="1" applyFont="1" applyBorder="1" applyAlignment="1">
      <alignment horizontal="center" vertical="center" wrapText="1"/>
    </xf>
    <xf numFmtId="9" fontId="25" fillId="0" borderId="112" xfId="1" applyFont="1" applyBorder="1" applyAlignment="1">
      <alignment horizontal="center" vertical="center" wrapText="1"/>
    </xf>
    <xf numFmtId="9" fontId="35" fillId="0" borderId="0" xfId="1" applyFont="1" applyAlignment="1">
      <alignment horizontal="right" vertical="center" wrapText="1"/>
    </xf>
    <xf numFmtId="9" fontId="2" fillId="0" borderId="0" xfId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0" xfId="1" applyFont="1" applyAlignment="1">
      <alignment wrapText="1"/>
    </xf>
    <xf numFmtId="0" fontId="14" fillId="0" borderId="10" xfId="2" applyFont="1" applyBorder="1" applyAlignment="1">
      <alignment horizontal="center" vertical="center" wrapText="1"/>
    </xf>
    <xf numFmtId="0" fontId="3" fillId="0" borderId="0" xfId="2"/>
    <xf numFmtId="0" fontId="3" fillId="0" borderId="4" xfId="2" applyBorder="1"/>
    <xf numFmtId="0" fontId="3" fillId="0" borderId="10" xfId="2" applyBorder="1"/>
    <xf numFmtId="0" fontId="14" fillId="0" borderId="10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0" fillId="21" borderId="7" xfId="2" applyFont="1" applyFill="1" applyBorder="1" applyAlignment="1">
      <alignment horizontal="center" vertical="center"/>
    </xf>
    <xf numFmtId="0" fontId="10" fillId="21" borderId="6" xfId="2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right"/>
    </xf>
    <xf numFmtId="0" fontId="71" fillId="0" borderId="0" xfId="2" applyFont="1" applyAlignment="1">
      <alignment horizontal="center"/>
    </xf>
    <xf numFmtId="0" fontId="72" fillId="0" borderId="0" xfId="2" applyFont="1" applyAlignment="1">
      <alignment horizontal="right" vertical="center"/>
    </xf>
    <xf numFmtId="0" fontId="73" fillId="0" borderId="0" xfId="2" applyFont="1" applyAlignment="1">
      <alignment horizontal="center"/>
    </xf>
    <xf numFmtId="0" fontId="44" fillId="3" borderId="3" xfId="2" applyFont="1" applyFill="1" applyBorder="1" applyAlignment="1">
      <alignment horizontal="center" vertical="center"/>
    </xf>
    <xf numFmtId="0" fontId="44" fillId="3" borderId="11" xfId="2" applyFont="1" applyFill="1" applyBorder="1" applyAlignment="1">
      <alignment horizontal="center" vertical="center"/>
    </xf>
    <xf numFmtId="0" fontId="44" fillId="3" borderId="5" xfId="2" applyFont="1" applyFill="1" applyBorder="1" applyAlignment="1">
      <alignment horizontal="center" vertical="center"/>
    </xf>
    <xf numFmtId="0" fontId="44" fillId="3" borderId="6" xfId="2" applyFont="1" applyFill="1" applyBorder="1" applyAlignment="1">
      <alignment horizontal="center" vertical="center"/>
    </xf>
    <xf numFmtId="0" fontId="75" fillId="3" borderId="3" xfId="2" applyFont="1" applyFill="1" applyBorder="1" applyAlignment="1">
      <alignment horizontal="center" vertical="center"/>
    </xf>
    <xf numFmtId="0" fontId="75" fillId="3" borderId="11" xfId="2" applyFont="1" applyFill="1" applyBorder="1" applyAlignment="1">
      <alignment horizontal="center" vertical="center"/>
    </xf>
    <xf numFmtId="0" fontId="75" fillId="3" borderId="5" xfId="2" applyFont="1" applyFill="1" applyBorder="1" applyAlignment="1">
      <alignment horizontal="center" vertical="center"/>
    </xf>
    <xf numFmtId="0" fontId="75" fillId="3" borderId="6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68" fillId="0" borderId="0" xfId="2" applyFont="1" applyFill="1" applyBorder="1" applyAlignment="1">
      <alignment vertical="center"/>
    </xf>
    <xf numFmtId="0" fontId="45" fillId="3" borderId="8" xfId="2" applyFont="1" applyFill="1" applyBorder="1" applyAlignment="1">
      <alignment horizontal="center" vertical="center"/>
    </xf>
    <xf numFmtId="0" fontId="45" fillId="3" borderId="9" xfId="2" applyFont="1" applyFill="1" applyBorder="1" applyAlignment="1">
      <alignment horizontal="center" vertical="center"/>
    </xf>
    <xf numFmtId="0" fontId="45" fillId="3" borderId="12" xfId="2" applyFont="1" applyFill="1" applyBorder="1" applyAlignment="1">
      <alignment horizontal="center" vertical="center"/>
    </xf>
    <xf numFmtId="0" fontId="45" fillId="3" borderId="3" xfId="2" applyFont="1" applyFill="1" applyBorder="1" applyAlignment="1">
      <alignment horizontal="center" vertical="center"/>
    </xf>
    <xf numFmtId="0" fontId="45" fillId="3" borderId="11" xfId="2" applyFont="1" applyFill="1" applyBorder="1" applyAlignment="1">
      <alignment horizontal="center" vertical="center"/>
    </xf>
    <xf numFmtId="0" fontId="45" fillId="3" borderId="5" xfId="2" applyFont="1" applyFill="1" applyBorder="1" applyAlignment="1">
      <alignment horizontal="center" vertical="center"/>
    </xf>
    <xf numFmtId="0" fontId="47" fillId="0" borderId="3" xfId="2" applyFont="1" applyBorder="1" applyAlignment="1">
      <alignment horizontal="center" vertical="center"/>
    </xf>
    <xf numFmtId="0" fontId="47" fillId="0" borderId="11" xfId="2" applyFont="1" applyBorder="1" applyAlignment="1">
      <alignment horizontal="center" vertical="center"/>
    </xf>
    <xf numFmtId="0" fontId="47" fillId="0" borderId="5" xfId="2" applyFont="1" applyBorder="1" applyAlignment="1">
      <alignment horizontal="center" vertical="center"/>
    </xf>
    <xf numFmtId="0" fontId="47" fillId="0" borderId="7" xfId="2" applyFont="1" applyBorder="1" applyAlignment="1">
      <alignment horizontal="center" vertical="center"/>
    </xf>
    <xf numFmtId="0" fontId="46" fillId="0" borderId="3" xfId="2" applyFont="1" applyBorder="1" applyAlignment="1">
      <alignment horizontal="center" vertical="center"/>
    </xf>
    <xf numFmtId="0" fontId="46" fillId="0" borderId="11" xfId="2" applyFont="1" applyBorder="1" applyAlignment="1">
      <alignment horizontal="center" vertical="center"/>
    </xf>
    <xf numFmtId="0" fontId="46" fillId="0" borderId="5" xfId="2" applyFont="1" applyBorder="1" applyAlignment="1">
      <alignment horizontal="center" vertical="center"/>
    </xf>
    <xf numFmtId="0" fontId="46" fillId="0" borderId="7" xfId="2" applyFont="1" applyBorder="1" applyAlignment="1">
      <alignment horizontal="center" vertical="center"/>
    </xf>
    <xf numFmtId="0" fontId="46" fillId="0" borderId="8" xfId="2" applyFont="1" applyBorder="1" applyAlignment="1">
      <alignment horizontal="center" vertical="center"/>
    </xf>
    <xf numFmtId="0" fontId="46" fillId="0" borderId="9" xfId="2" applyFont="1" applyBorder="1" applyAlignment="1">
      <alignment horizontal="center" vertical="center"/>
    </xf>
    <xf numFmtId="0" fontId="46" fillId="0" borderId="12" xfId="2" applyFont="1" applyBorder="1" applyAlignment="1">
      <alignment horizontal="center" vertical="center"/>
    </xf>
    <xf numFmtId="0" fontId="67" fillId="0" borderId="0" xfId="2" applyFont="1" applyFill="1" applyBorder="1"/>
    <xf numFmtId="0" fontId="17" fillId="0" borderId="0" xfId="2" applyFont="1" applyFill="1" applyBorder="1"/>
    <xf numFmtId="0" fontId="14" fillId="0" borderId="0" xfId="2" applyFont="1" applyFill="1" applyBorder="1"/>
    <xf numFmtId="0" fontId="1" fillId="0" borderId="0" xfId="2" applyFont="1" applyFill="1" applyBorder="1"/>
    <xf numFmtId="0" fontId="11" fillId="0" borderId="0" xfId="2" applyFont="1" applyFill="1" applyBorder="1"/>
    <xf numFmtId="0" fontId="70" fillId="0" borderId="0" xfId="2" applyFont="1" applyFill="1" applyBorder="1" applyAlignment="1">
      <alignment wrapText="1"/>
    </xf>
    <xf numFmtId="0" fontId="19" fillId="0" borderId="0" xfId="2" applyFont="1" applyFill="1" applyBorder="1" applyAlignment="1">
      <alignment wrapText="1"/>
    </xf>
    <xf numFmtId="0" fontId="67" fillId="0" borderId="0" xfId="2" applyFont="1" applyFill="1" applyBorder="1" applyAlignment="1">
      <alignment wrapText="1"/>
    </xf>
    <xf numFmtId="0" fontId="68" fillId="0" borderId="0" xfId="2" applyFont="1" applyFill="1" applyBorder="1" applyAlignment="1"/>
    <xf numFmtId="0" fontId="3" fillId="0" borderId="0" xfId="2" applyFill="1" applyBorder="1"/>
    <xf numFmtId="0" fontId="14" fillId="0" borderId="0" xfId="2" applyFont="1" applyFill="1" applyBorder="1" applyAlignment="1">
      <alignment wrapText="1"/>
    </xf>
    <xf numFmtId="0" fontId="3" fillId="0" borderId="0" xfId="2" applyFill="1"/>
    <xf numFmtId="0" fontId="43" fillId="0" borderId="11" xfId="2" applyFont="1" applyBorder="1" applyAlignment="1">
      <alignment horizontal="left" vertical="center"/>
    </xf>
    <xf numFmtId="0" fontId="43" fillId="0" borderId="8" xfId="2" applyFont="1" applyBorder="1" applyAlignment="1">
      <alignment horizontal="left" vertical="center"/>
    </xf>
    <xf numFmtId="0" fontId="43" fillId="0" borderId="9" xfId="2" applyFont="1" applyBorder="1" applyAlignment="1">
      <alignment horizontal="left" vertical="center"/>
    </xf>
    <xf numFmtId="0" fontId="43" fillId="0" borderId="7" xfId="2" applyFont="1" applyBorder="1" applyAlignment="1">
      <alignment horizontal="left" vertical="center"/>
    </xf>
    <xf numFmtId="15" fontId="43" fillId="0" borderId="9" xfId="2" applyNumberFormat="1" applyFont="1" applyBorder="1" applyAlignment="1">
      <alignment horizontal="left" vertical="center"/>
    </xf>
    <xf numFmtId="0" fontId="76" fillId="0" borderId="11" xfId="2" applyFont="1" applyBorder="1"/>
    <xf numFmtId="0" fontId="74" fillId="0" borderId="11" xfId="2" applyFont="1" applyBorder="1" applyAlignment="1">
      <alignment wrapText="1"/>
    </xf>
    <xf numFmtId="0" fontId="43" fillId="0" borderId="11" xfId="2" applyFont="1" applyBorder="1"/>
    <xf numFmtId="0" fontId="76" fillId="0" borderId="8" xfId="2" applyFont="1" applyBorder="1"/>
    <xf numFmtId="0" fontId="43" fillId="0" borderId="9" xfId="2" applyFont="1" applyBorder="1"/>
    <xf numFmtId="0" fontId="43" fillId="0" borderId="12" xfId="2" applyFont="1" applyBorder="1"/>
    <xf numFmtId="0" fontId="43" fillId="0" borderId="6" xfId="2" applyFont="1" applyBorder="1"/>
    <xf numFmtId="0" fontId="74" fillId="3" borderId="3" xfId="2" applyFont="1" applyFill="1" applyBorder="1" applyAlignment="1">
      <alignment wrapText="1"/>
    </xf>
    <xf numFmtId="0" fontId="43" fillId="0" borderId="3" xfId="2" applyFont="1" applyBorder="1"/>
    <xf numFmtId="0" fontId="43" fillId="0" borderId="11" xfId="2" applyFont="1" applyBorder="1" applyAlignment="1">
      <alignment wrapText="1"/>
    </xf>
    <xf numFmtId="0" fontId="43" fillId="0" borderId="8" xfId="2" applyFont="1" applyBorder="1" applyAlignment="1">
      <alignment wrapText="1"/>
    </xf>
    <xf numFmtId="0" fontId="43" fillId="0" borderId="9" xfId="2" applyFont="1" applyBorder="1" applyAlignment="1">
      <alignment wrapText="1"/>
    </xf>
    <xf numFmtId="0" fontId="43" fillId="0" borderId="12" xfId="2" applyFont="1" applyBorder="1" applyAlignment="1">
      <alignment wrapText="1"/>
    </xf>
    <xf numFmtId="0" fontId="74" fillId="0" borderId="9" xfId="2" applyFont="1" applyBorder="1"/>
    <xf numFmtId="0" fontId="74" fillId="0" borderId="12" xfId="2" applyFont="1" applyBorder="1"/>
    <xf numFmtId="0" fontId="43" fillId="0" borderId="8" xfId="2" applyFont="1" applyBorder="1"/>
    <xf numFmtId="0" fontId="76" fillId="0" borderId="9" xfId="2" applyFont="1" applyBorder="1"/>
    <xf numFmtId="0" fontId="43" fillId="0" borderId="7" xfId="2" applyFont="1" applyBorder="1"/>
    <xf numFmtId="0" fontId="74" fillId="0" borderId="3" xfId="2" applyFont="1" applyBorder="1" applyAlignment="1">
      <alignment wrapText="1"/>
    </xf>
    <xf numFmtId="0" fontId="74" fillId="0" borderId="8" xfId="2" applyFont="1" applyBorder="1"/>
    <xf numFmtId="0" fontId="43" fillId="0" borderId="11" xfId="2" applyFont="1" applyBorder="1" applyAlignment="1">
      <alignment vertical="center"/>
    </xf>
    <xf numFmtId="0" fontId="43" fillId="0" borderId="5" xfId="2" applyFont="1" applyBorder="1"/>
    <xf numFmtId="0" fontId="57" fillId="0" borderId="154" xfId="2" applyFont="1" applyBorder="1" applyAlignment="1">
      <alignment horizontal="center" vertical="center"/>
    </xf>
    <xf numFmtId="0" fontId="55" fillId="0" borderId="44" xfId="2" applyFont="1" applyBorder="1" applyAlignment="1">
      <alignment horizontal="center" vertical="center" wrapText="1"/>
    </xf>
    <xf numFmtId="0" fontId="55" fillId="0" borderId="47" xfId="2" applyFont="1" applyBorder="1" applyAlignment="1">
      <alignment horizontal="center" vertical="center" wrapText="1"/>
    </xf>
    <xf numFmtId="0" fontId="55" fillId="0" borderId="156" xfId="2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74" fillId="0" borderId="11" xfId="2" applyFont="1" applyBorder="1" applyAlignment="1">
      <alignment horizontal="left" vertical="center" wrapText="1"/>
    </xf>
    <xf numFmtId="0" fontId="22" fillId="0" borderId="0" xfId="2" applyFont="1" applyFill="1" applyBorder="1" applyAlignment="1">
      <alignment vertical="center" wrapText="1"/>
    </xf>
    <xf numFmtId="0" fontId="77" fillId="0" borderId="52" xfId="2" applyFont="1" applyBorder="1" applyAlignment="1">
      <alignment horizontal="center" vertical="center" wrapText="1"/>
    </xf>
    <xf numFmtId="0" fontId="77" fillId="0" borderId="55" xfId="2" applyFont="1" applyBorder="1" applyAlignment="1">
      <alignment horizontal="center" vertical="center" wrapText="1"/>
    </xf>
    <xf numFmtId="0" fontId="77" fillId="0" borderId="58" xfId="2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 wrapText="1"/>
    </xf>
    <xf numFmtId="0" fontId="33" fillId="0" borderId="0" xfId="2" applyFont="1" applyBorder="1" applyAlignment="1">
      <alignment horizontal="left" vertical="center" wrapText="1"/>
    </xf>
    <xf numFmtId="0" fontId="59" fillId="0" borderId="88" xfId="2" applyFont="1" applyFill="1" applyBorder="1" applyAlignment="1">
      <alignment horizontal="center" vertical="center"/>
    </xf>
    <xf numFmtId="0" fontId="59" fillId="0" borderId="91" xfId="2" applyFont="1" applyFill="1" applyBorder="1" applyAlignment="1">
      <alignment horizontal="center" vertical="center" wrapText="1"/>
    </xf>
    <xf numFmtId="0" fontId="42" fillId="0" borderId="122" xfId="0" applyFont="1" applyBorder="1" applyAlignment="1">
      <alignment horizontal="left" vertical="center" wrapText="1"/>
    </xf>
    <xf numFmtId="0" fontId="52" fillId="0" borderId="122" xfId="0" applyFont="1" applyBorder="1" applyAlignment="1">
      <alignment horizontal="center" wrapText="1"/>
    </xf>
    <xf numFmtId="0" fontId="57" fillId="0" borderId="70" xfId="2" applyFont="1" applyBorder="1" applyAlignment="1">
      <alignment horizontal="center" vertical="center" wrapText="1"/>
    </xf>
    <xf numFmtId="0" fontId="57" fillId="0" borderId="73" xfId="2" applyFont="1" applyBorder="1" applyAlignment="1">
      <alignment horizontal="center" vertical="center" wrapText="1"/>
    </xf>
    <xf numFmtId="0" fontId="30" fillId="0" borderId="7" xfId="3" applyBorder="1" applyAlignment="1">
      <alignment horizontal="center" vertical="center" wrapText="1"/>
    </xf>
    <xf numFmtId="0" fontId="30" fillId="0" borderId="7" xfId="3" applyBorder="1" applyAlignment="1">
      <alignment horizontal="center" vertical="center"/>
    </xf>
    <xf numFmtId="0" fontId="37" fillId="14" borderId="0" xfId="2" applyFont="1" applyFill="1" applyBorder="1" applyAlignment="1">
      <alignment horizontal="center" vertical="center" wrapText="1"/>
    </xf>
    <xf numFmtId="0" fontId="59" fillId="0" borderId="88" xfId="2" applyFont="1" applyBorder="1" applyAlignment="1">
      <alignment horizontal="center" vertical="center" wrapText="1"/>
    </xf>
    <xf numFmtId="0" fontId="59" fillId="0" borderId="91" xfId="2" applyFont="1" applyBorder="1" applyAlignment="1">
      <alignment horizontal="center" vertical="center" wrapText="1"/>
    </xf>
    <xf numFmtId="0" fontId="59" fillId="0" borderId="91" xfId="2" applyFont="1" applyBorder="1" applyAlignment="1">
      <alignment horizontal="center" vertical="center"/>
    </xf>
    <xf numFmtId="0" fontId="59" fillId="0" borderId="94" xfId="2" applyFont="1" applyBorder="1" applyAlignment="1">
      <alignment horizontal="center" vertical="center"/>
    </xf>
    <xf numFmtId="0" fontId="32" fillId="0" borderId="58" xfId="2" applyFont="1" applyBorder="1" applyAlignment="1">
      <alignment horizontal="center" vertical="center"/>
    </xf>
    <xf numFmtId="0" fontId="59" fillId="0" borderId="88" xfId="2" applyFont="1" applyBorder="1" applyAlignment="1">
      <alignment horizontal="left" vertical="center" wrapText="1"/>
    </xf>
    <xf numFmtId="0" fontId="59" fillId="0" borderId="91" xfId="2" applyFont="1" applyBorder="1" applyAlignment="1">
      <alignment horizontal="left" vertical="center" wrapText="1"/>
    </xf>
    <xf numFmtId="0" fontId="59" fillId="0" borderId="88" xfId="2" applyFont="1" applyBorder="1" applyAlignment="1">
      <alignment horizontal="center" vertical="center"/>
    </xf>
    <xf numFmtId="0" fontId="32" fillId="0" borderId="179" xfId="2" applyFont="1" applyBorder="1" applyAlignment="1">
      <alignment horizontal="center" vertical="center" wrapText="1"/>
    </xf>
    <xf numFmtId="0" fontId="32" fillId="0" borderId="182" xfId="2" applyFont="1" applyBorder="1" applyAlignment="1">
      <alignment horizontal="center" vertical="center" wrapText="1"/>
    </xf>
    <xf numFmtId="0" fontId="32" fillId="0" borderId="182" xfId="2" applyFont="1" applyBorder="1" applyAlignment="1">
      <alignment horizontal="center" vertical="center"/>
    </xf>
    <xf numFmtId="0" fontId="32" fillId="0" borderId="185" xfId="2" applyFont="1" applyBorder="1" applyAlignment="1">
      <alignment horizontal="center" vertical="center"/>
    </xf>
    <xf numFmtId="0" fontId="57" fillId="0" borderId="200" xfId="2" applyFont="1" applyBorder="1" applyAlignment="1">
      <alignment horizontal="center" vertical="center"/>
    </xf>
    <xf numFmtId="0" fontId="57" fillId="0" borderId="203" xfId="2" applyFont="1" applyBorder="1" applyAlignment="1">
      <alignment horizontal="center" vertical="center"/>
    </xf>
    <xf numFmtId="0" fontId="20" fillId="4" borderId="33" xfId="2" applyFont="1" applyFill="1" applyBorder="1" applyAlignment="1">
      <alignment vertical="center" wrapText="1"/>
    </xf>
    <xf numFmtId="0" fontId="59" fillId="0" borderId="206" xfId="2" applyFont="1" applyFill="1" applyBorder="1" applyAlignment="1">
      <alignment horizontal="center" vertical="center"/>
    </xf>
    <xf numFmtId="0" fontId="59" fillId="0" borderId="208" xfId="2" applyFont="1" applyFill="1" applyBorder="1" applyAlignment="1">
      <alignment horizontal="center" vertical="center"/>
    </xf>
    <xf numFmtId="0" fontId="57" fillId="0" borderId="210" xfId="2" applyFont="1" applyFill="1" applyBorder="1" applyAlignment="1">
      <alignment horizontal="center" vertical="center"/>
    </xf>
    <xf numFmtId="0" fontId="77" fillId="0" borderId="52" xfId="2" applyFont="1" applyBorder="1" applyAlignment="1">
      <alignment horizontal="center" vertical="center"/>
    </xf>
    <xf numFmtId="0" fontId="77" fillId="0" borderId="55" xfId="2" applyFont="1" applyBorder="1" applyAlignment="1">
      <alignment horizontal="center" vertical="center"/>
    </xf>
    <xf numFmtId="0" fontId="57" fillId="0" borderId="76" xfId="2" applyFont="1" applyBorder="1" applyAlignment="1">
      <alignment horizontal="center" vertical="center"/>
    </xf>
    <xf numFmtId="0" fontId="20" fillId="7" borderId="0" xfId="2" applyFont="1" applyFill="1" applyBorder="1" applyAlignment="1">
      <alignment vertical="center" wrapText="1"/>
    </xf>
    <xf numFmtId="0" fontId="32" fillId="0" borderId="170" xfId="2" applyFont="1" applyBorder="1" applyAlignment="1">
      <alignment horizontal="center" vertical="center" wrapText="1"/>
    </xf>
    <xf numFmtId="0" fontId="77" fillId="0" borderId="108" xfId="2" applyFont="1" applyBorder="1" applyAlignment="1">
      <alignment horizontal="center" vertical="center" wrapText="1"/>
    </xf>
    <xf numFmtId="0" fontId="59" fillId="0" borderId="206" xfId="2" applyFont="1" applyBorder="1" applyAlignment="1">
      <alignment horizontal="left" vertical="center" wrapText="1"/>
    </xf>
    <xf numFmtId="0" fontId="59" fillId="0" borderId="221" xfId="2" applyFont="1" applyBorder="1" applyAlignment="1">
      <alignment horizontal="left" vertical="center" wrapText="1"/>
    </xf>
    <xf numFmtId="0" fontId="59" fillId="0" borderId="206" xfId="2" applyFont="1" applyBorder="1" applyAlignment="1">
      <alignment horizontal="center" vertical="center"/>
    </xf>
    <xf numFmtId="0" fontId="59" fillId="0" borderId="225" xfId="2" applyFont="1" applyBorder="1" applyAlignment="1">
      <alignment horizontal="center" vertical="center"/>
    </xf>
    <xf numFmtId="0" fontId="47" fillId="0" borderId="0" xfId="0" applyFont="1" applyFill="1"/>
    <xf numFmtId="0" fontId="48" fillId="0" borderId="0" xfId="0" applyFont="1" applyFill="1"/>
    <xf numFmtId="0" fontId="60" fillId="0" borderId="0" xfId="0" applyFont="1" applyFill="1"/>
    <xf numFmtId="0" fontId="42" fillId="0" borderId="0" xfId="0" applyFont="1" applyFill="1" applyBorder="1" applyAlignment="1"/>
    <xf numFmtId="0" fontId="42" fillId="0" borderId="0" xfId="0" applyFont="1" applyFill="1" applyBorder="1"/>
    <xf numFmtId="0" fontId="37" fillId="0" borderId="0" xfId="0" applyFont="1" applyFill="1" applyBorder="1" applyAlignment="1"/>
    <xf numFmtId="9" fontId="17" fillId="0" borderId="16" xfId="1" applyFont="1" applyFill="1" applyBorder="1"/>
    <xf numFmtId="9" fontId="17" fillId="0" borderId="41" xfId="1" applyFont="1" applyFill="1" applyBorder="1"/>
    <xf numFmtId="9" fontId="17" fillId="0" borderId="42" xfId="1" applyFont="1" applyFill="1" applyBorder="1"/>
    <xf numFmtId="0" fontId="80" fillId="0" borderId="0" xfId="0" applyFont="1" applyFill="1"/>
    <xf numFmtId="0" fontId="34" fillId="0" borderId="0" xfId="0" applyFont="1"/>
    <xf numFmtId="0" fontId="34" fillId="0" borderId="0" xfId="0" applyFont="1" applyFill="1"/>
    <xf numFmtId="0" fontId="34" fillId="23" borderId="0" xfId="0" applyFont="1" applyFill="1"/>
    <xf numFmtId="0" fontId="42" fillId="23" borderId="41" xfId="0" applyFont="1" applyFill="1" applyBorder="1"/>
    <xf numFmtId="0" fontId="42" fillId="23" borderId="42" xfId="0" applyFont="1" applyFill="1" applyBorder="1"/>
    <xf numFmtId="0" fontId="40" fillId="23" borderId="42" xfId="0" applyFont="1" applyFill="1" applyBorder="1"/>
    <xf numFmtId="0" fontId="52" fillId="23" borderId="41" xfId="0" applyFont="1" applyFill="1" applyBorder="1"/>
    <xf numFmtId="0" fontId="41" fillId="23" borderId="41" xfId="0" applyFont="1" applyFill="1" applyBorder="1"/>
    <xf numFmtId="0" fontId="80" fillId="23" borderId="0" xfId="0" applyFont="1" applyFill="1"/>
    <xf numFmtId="0" fontId="40" fillId="23" borderId="41" xfId="0" applyFont="1" applyFill="1" applyBorder="1"/>
    <xf numFmtId="0" fontId="52" fillId="23" borderId="42" xfId="0" applyFont="1" applyFill="1" applyBorder="1"/>
    <xf numFmtId="0" fontId="41" fillId="23" borderId="42" xfId="0" applyFont="1" applyFill="1" applyBorder="1"/>
    <xf numFmtId="0" fontId="34" fillId="3" borderId="0" xfId="0" applyFont="1" applyFill="1"/>
    <xf numFmtId="0" fontId="80" fillId="3" borderId="0" xfId="0" applyFont="1" applyFill="1"/>
    <xf numFmtId="0" fontId="44" fillId="3" borderId="0" xfId="0" applyFont="1" applyFill="1"/>
    <xf numFmtId="0" fontId="47" fillId="3" borderId="0" xfId="0" applyFont="1" applyFill="1"/>
    <xf numFmtId="0" fontId="43" fillId="3" borderId="0" xfId="0" applyFont="1" applyFill="1"/>
    <xf numFmtId="0" fontId="45" fillId="3" borderId="0" xfId="0" applyFont="1" applyFill="1"/>
    <xf numFmtId="0" fontId="48" fillId="3" borderId="0" xfId="0" applyFont="1" applyFill="1"/>
    <xf numFmtId="0" fontId="0" fillId="3" borderId="18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22" xfId="0" applyFont="1" applyFill="1" applyBorder="1" applyAlignment="1">
      <alignment horizontal="center" vertical="center"/>
    </xf>
    <xf numFmtId="0" fontId="51" fillId="3" borderId="122" xfId="0" applyFont="1" applyFill="1" applyBorder="1" applyAlignment="1">
      <alignment horizontal="center" vertical="center" wrapText="1"/>
    </xf>
    <xf numFmtId="0" fontId="35" fillId="0" borderId="11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0" fillId="0" borderId="8" xfId="3" applyBorder="1" applyAlignment="1">
      <alignment horizontal="center" vertical="center" wrapText="1"/>
    </xf>
    <xf numFmtId="0" fontId="30" fillId="0" borderId="9" xfId="3" applyBorder="1" applyAlignment="1">
      <alignment horizontal="center" vertical="center" wrapText="1"/>
    </xf>
    <xf numFmtId="0" fontId="30" fillId="0" borderId="12" xfId="3" applyBorder="1" applyAlignment="1">
      <alignment horizontal="center" vertical="center" wrapText="1"/>
    </xf>
    <xf numFmtId="0" fontId="30" fillId="0" borderId="8" xfId="3" applyBorder="1" applyAlignment="1">
      <alignment horizontal="center" vertical="center"/>
    </xf>
    <xf numFmtId="0" fontId="30" fillId="0" borderId="9" xfId="3" applyBorder="1" applyAlignment="1">
      <alignment horizontal="center" vertical="center"/>
    </xf>
    <xf numFmtId="0" fontId="30" fillId="0" borderId="12" xfId="3" applyBorder="1" applyAlignment="1">
      <alignment horizontal="center" vertical="center"/>
    </xf>
    <xf numFmtId="0" fontId="68" fillId="13" borderId="110" xfId="2" applyFont="1" applyFill="1" applyBorder="1" applyAlignment="1">
      <alignment horizontal="center" vertical="center"/>
    </xf>
    <xf numFmtId="0" fontId="68" fillId="13" borderId="144" xfId="2" applyFont="1" applyFill="1" applyBorder="1" applyAlignment="1">
      <alignment horizontal="center" vertical="center"/>
    </xf>
    <xf numFmtId="0" fontId="68" fillId="13" borderId="6" xfId="2" applyFont="1" applyFill="1" applyBorder="1" applyAlignment="1">
      <alignment horizontal="center" vertical="center"/>
    </xf>
    <xf numFmtId="0" fontId="68" fillId="8" borderId="110" xfId="2" applyFont="1" applyFill="1" applyBorder="1" applyAlignment="1">
      <alignment horizontal="center" vertical="center"/>
    </xf>
    <xf numFmtId="0" fontId="68" fillId="8" borderId="144" xfId="2" applyFont="1" applyFill="1" applyBorder="1" applyAlignment="1">
      <alignment horizontal="center" vertical="center"/>
    </xf>
    <xf numFmtId="0" fontId="68" fillId="8" borderId="6" xfId="2" applyFont="1" applyFill="1" applyBorder="1" applyAlignment="1">
      <alignment horizontal="center" vertical="center"/>
    </xf>
    <xf numFmtId="0" fontId="20" fillId="14" borderId="2" xfId="2" applyFont="1" applyFill="1" applyBorder="1" applyAlignment="1">
      <alignment horizontal="center" vertical="center" wrapText="1"/>
    </xf>
    <xf numFmtId="0" fontId="20" fillId="14" borderId="10" xfId="2" applyFont="1" applyFill="1" applyBorder="1" applyAlignment="1">
      <alignment horizontal="center" vertical="center" wrapText="1"/>
    </xf>
    <xf numFmtId="0" fontId="20" fillId="14" borderId="4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textRotation="90" wrapText="1"/>
    </xf>
    <xf numFmtId="0" fontId="14" fillId="0" borderId="10" xfId="2" applyFont="1" applyBorder="1" applyAlignment="1">
      <alignment horizontal="center" vertical="center" textRotation="90" wrapText="1"/>
    </xf>
    <xf numFmtId="0" fontId="20" fillId="4" borderId="8" xfId="2" applyFont="1" applyFill="1" applyBorder="1" applyAlignment="1">
      <alignment horizontal="center" vertical="center" wrapText="1"/>
    </xf>
    <xf numFmtId="0" fontId="20" fillId="4" borderId="9" xfId="2" applyFont="1" applyFill="1" applyBorder="1" applyAlignment="1">
      <alignment horizontal="center" vertical="center" wrapText="1"/>
    </xf>
    <xf numFmtId="0" fontId="20" fillId="4" borderId="12" xfId="2" applyFont="1" applyFill="1" applyBorder="1" applyAlignment="1">
      <alignment horizontal="center" vertical="center" wrapText="1"/>
    </xf>
    <xf numFmtId="0" fontId="20" fillId="14" borderId="14" xfId="2" applyFont="1" applyFill="1" applyBorder="1" applyAlignment="1">
      <alignment horizontal="center" vertical="center" wrapText="1"/>
    </xf>
    <xf numFmtId="0" fontId="20" fillId="14" borderId="15" xfId="2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textRotation="90" wrapText="1"/>
    </xf>
    <xf numFmtId="0" fontId="16" fillId="0" borderId="10" xfId="2" applyFont="1" applyBorder="1" applyAlignment="1">
      <alignment horizontal="center" vertical="center" textRotation="90" wrapText="1"/>
    </xf>
    <xf numFmtId="0" fontId="16" fillId="0" borderId="4" xfId="2" applyFont="1" applyBorder="1" applyAlignment="1">
      <alignment horizontal="center" vertical="center" textRotation="90" wrapText="1"/>
    </xf>
    <xf numFmtId="0" fontId="14" fillId="0" borderId="4" xfId="2" applyFont="1" applyBorder="1" applyAlignment="1">
      <alignment horizontal="center" vertical="center" textRotation="90" wrapText="1"/>
    </xf>
    <xf numFmtId="0" fontId="68" fillId="12" borderId="110" xfId="2" applyFont="1" applyFill="1" applyBorder="1" applyAlignment="1">
      <alignment horizontal="center" vertical="center"/>
    </xf>
    <xf numFmtId="0" fontId="68" fillId="12" borderId="144" xfId="2" applyFont="1" applyFill="1" applyBorder="1" applyAlignment="1">
      <alignment horizontal="center" vertical="center"/>
    </xf>
    <xf numFmtId="0" fontId="68" fillId="12" borderId="6" xfId="2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20" fillId="9" borderId="146" xfId="2" applyFont="1" applyFill="1" applyBorder="1" applyAlignment="1">
      <alignment horizontal="center" vertical="center" wrapText="1"/>
    </xf>
    <xf numFmtId="0" fontId="20" fillId="9" borderId="145" xfId="2" applyFont="1" applyFill="1" applyBorder="1" applyAlignment="1">
      <alignment horizontal="center" vertical="center" wrapText="1"/>
    </xf>
    <xf numFmtId="0" fontId="20" fillId="9" borderId="9" xfId="2" applyFont="1" applyFill="1" applyBorder="1" applyAlignment="1">
      <alignment horizontal="center" vertical="center" wrapText="1"/>
    </xf>
    <xf numFmtId="0" fontId="68" fillId="10" borderId="110" xfId="2" applyFont="1" applyFill="1" applyBorder="1" applyAlignment="1">
      <alignment horizontal="center"/>
    </xf>
    <xf numFmtId="0" fontId="68" fillId="10" borderId="144" xfId="2" applyFont="1" applyFill="1" applyBorder="1" applyAlignment="1">
      <alignment horizontal="center"/>
    </xf>
    <xf numFmtId="0" fontId="68" fillId="10" borderId="6" xfId="2" applyFont="1" applyFill="1" applyBorder="1" applyAlignment="1">
      <alignment horizontal="center"/>
    </xf>
    <xf numFmtId="0" fontId="14" fillId="0" borderId="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20" fillId="7" borderId="8" xfId="2" applyFont="1" applyFill="1" applyBorder="1" applyAlignment="1">
      <alignment horizontal="center" vertical="center" wrapText="1"/>
    </xf>
    <xf numFmtId="0" fontId="20" fillId="7" borderId="9" xfId="2" applyFont="1" applyFill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0" fillId="11" borderId="2" xfId="2" applyFont="1" applyFill="1" applyBorder="1" applyAlignment="1">
      <alignment horizontal="center" vertical="center" wrapText="1"/>
    </xf>
    <xf numFmtId="0" fontId="20" fillId="11" borderId="10" xfId="2" applyFont="1" applyFill="1" applyBorder="1" applyAlignment="1">
      <alignment horizontal="center" vertical="center" wrapText="1"/>
    </xf>
    <xf numFmtId="0" fontId="20" fillId="11" borderId="9" xfId="2" applyFont="1" applyFill="1" applyBorder="1" applyAlignment="1">
      <alignment horizontal="center" vertical="center" wrapText="1"/>
    </xf>
    <xf numFmtId="0" fontId="20" fillId="11" borderId="12" xfId="2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textRotation="91"/>
    </xf>
    <xf numFmtId="0" fontId="14" fillId="0" borderId="10" xfId="2" applyFont="1" applyBorder="1" applyAlignment="1">
      <alignment horizontal="center" vertical="center" textRotation="91"/>
    </xf>
    <xf numFmtId="0" fontId="14" fillId="0" borderId="4" xfId="2" applyFont="1" applyBorder="1" applyAlignment="1">
      <alignment horizontal="center" vertical="center" textRotation="91"/>
    </xf>
    <xf numFmtId="0" fontId="30" fillId="0" borderId="8" xfId="3" applyBorder="1" applyAlignment="1">
      <alignment horizontal="center" vertical="center" textRotation="91"/>
    </xf>
    <xf numFmtId="0" fontId="30" fillId="0" borderId="9" xfId="3" applyBorder="1" applyAlignment="1">
      <alignment horizontal="center" vertical="center" textRotation="91"/>
    </xf>
    <xf numFmtId="0" fontId="30" fillId="0" borderId="12" xfId="3" applyBorder="1" applyAlignment="1">
      <alignment horizontal="center" vertical="center" textRotation="91"/>
    </xf>
    <xf numFmtId="0" fontId="4" fillId="2" borderId="1" xfId="2" applyFont="1" applyFill="1" applyBorder="1" applyAlignment="1">
      <alignment horizontal="left" vertical="center"/>
    </xf>
    <xf numFmtId="0" fontId="4" fillId="2" borderId="153" xfId="2" applyFont="1" applyFill="1" applyBorder="1" applyAlignment="1">
      <alignment horizontal="left" vertical="center"/>
    </xf>
    <xf numFmtId="0" fontId="4" fillId="2" borderId="152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20" fillId="7" borderId="12" xfId="2" applyFont="1" applyFill="1" applyBorder="1" applyAlignment="1">
      <alignment horizontal="center" vertical="center" wrapText="1"/>
    </xf>
    <xf numFmtId="0" fontId="6" fillId="3" borderId="151" xfId="2" applyFont="1" applyFill="1" applyBorder="1" applyAlignment="1">
      <alignment horizontal="left" vertical="center"/>
    </xf>
    <xf numFmtId="0" fontId="6" fillId="3" borderId="150" xfId="2" applyFont="1" applyFill="1" applyBorder="1" applyAlignment="1">
      <alignment horizontal="left" vertical="center"/>
    </xf>
    <xf numFmtId="0" fontId="6" fillId="3" borderId="149" xfId="2" applyFont="1" applyFill="1" applyBorder="1" applyAlignment="1">
      <alignment horizontal="left" vertical="center"/>
    </xf>
    <xf numFmtId="0" fontId="10" fillId="21" borderId="146" xfId="2" applyFont="1" applyFill="1" applyBorder="1" applyAlignment="1">
      <alignment horizontal="center" vertical="center" wrapText="1"/>
    </xf>
    <xf numFmtId="0" fontId="10" fillId="21" borderId="148" xfId="2" applyFont="1" applyFill="1" applyBorder="1" applyAlignment="1">
      <alignment horizontal="center" vertical="center" wrapText="1"/>
    </xf>
    <xf numFmtId="0" fontId="10" fillId="21" borderId="147" xfId="2" applyFont="1" applyFill="1" applyBorder="1" applyAlignment="1">
      <alignment horizontal="center" vertical="center" wrapText="1"/>
    </xf>
    <xf numFmtId="0" fontId="68" fillId="6" borderId="110" xfId="2" applyFont="1" applyFill="1" applyBorder="1" applyAlignment="1">
      <alignment horizontal="center" vertical="center"/>
    </xf>
    <xf numFmtId="0" fontId="68" fillId="6" borderId="144" xfId="2" applyFont="1" applyFill="1" applyBorder="1" applyAlignment="1">
      <alignment horizontal="center" vertical="center"/>
    </xf>
    <xf numFmtId="0" fontId="68" fillId="6" borderId="6" xfId="2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7" fillId="17" borderId="142" xfId="0" applyFont="1" applyFill="1" applyBorder="1" applyAlignment="1">
      <alignment horizontal="center" vertical="center" wrapText="1"/>
    </xf>
    <xf numFmtId="0" fontId="37" fillId="17" borderId="124" xfId="0" applyFont="1" applyFill="1" applyBorder="1" applyAlignment="1">
      <alignment horizontal="center" vertical="center" wrapText="1"/>
    </xf>
    <xf numFmtId="0" fontId="65" fillId="0" borderId="0" xfId="0" applyFont="1" applyAlignment="1">
      <alignment horizontal="center" wrapText="1"/>
    </xf>
    <xf numFmtId="0" fontId="65" fillId="0" borderId="11" xfId="0" applyFont="1" applyBorder="1" applyAlignment="1">
      <alignment horizontal="center" wrapText="1"/>
    </xf>
    <xf numFmtId="0" fontId="65" fillId="0" borderId="0" xfId="0" applyFont="1" applyBorder="1" applyAlignment="1">
      <alignment horizontal="center" wrapText="1"/>
    </xf>
    <xf numFmtId="0" fontId="64" fillId="17" borderId="0" xfId="0" applyFont="1" applyFill="1" applyAlignment="1">
      <alignment horizontal="center" vertical="center"/>
    </xf>
    <xf numFmtId="0" fontId="37" fillId="17" borderId="140" xfId="0" applyFont="1" applyFill="1" applyBorder="1" applyAlignment="1">
      <alignment horizontal="center" vertical="center" wrapText="1"/>
    </xf>
    <xf numFmtId="0" fontId="37" fillId="17" borderId="123" xfId="0" applyFont="1" applyFill="1" applyBorder="1" applyAlignment="1">
      <alignment horizontal="center" vertical="center" wrapText="1"/>
    </xf>
    <xf numFmtId="0" fontId="58" fillId="17" borderId="141" xfId="0" applyFont="1" applyFill="1" applyBorder="1" applyAlignment="1">
      <alignment horizontal="center" vertical="center" wrapText="1"/>
    </xf>
    <xf numFmtId="0" fontId="58" fillId="17" borderId="122" xfId="0" applyFont="1" applyFill="1" applyBorder="1" applyAlignment="1">
      <alignment horizontal="center" vertical="center" wrapText="1"/>
    </xf>
    <xf numFmtId="0" fontId="37" fillId="17" borderId="141" xfId="0" applyFont="1" applyFill="1" applyBorder="1" applyAlignment="1">
      <alignment horizontal="center" vertical="center" wrapText="1"/>
    </xf>
    <xf numFmtId="0" fontId="37" fillId="17" borderId="122" xfId="0" applyFont="1" applyFill="1" applyBorder="1" applyAlignment="1">
      <alignment horizontal="center" vertical="center" wrapText="1"/>
    </xf>
    <xf numFmtId="0" fontId="24" fillId="15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17" fillId="0" borderId="20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49" fillId="0" borderId="26" xfId="2" applyFont="1" applyBorder="1" applyAlignment="1">
      <alignment horizontal="left" vertical="center" wrapText="1"/>
    </xf>
    <xf numFmtId="0" fontId="49" fillId="0" borderId="29" xfId="2" applyFont="1" applyBorder="1" applyAlignment="1">
      <alignment horizontal="left" vertical="center" wrapText="1"/>
    </xf>
    <xf numFmtId="0" fontId="49" fillId="0" borderId="28" xfId="2" applyFont="1" applyBorder="1" applyAlignment="1">
      <alignment horizontal="center" vertical="center" wrapText="1"/>
    </xf>
    <xf numFmtId="0" fontId="49" fillId="0" borderId="37" xfId="2" applyFont="1" applyBorder="1" applyAlignment="1">
      <alignment horizontal="center" vertical="center" wrapText="1"/>
    </xf>
    <xf numFmtId="0" fontId="49" fillId="0" borderId="35" xfId="2" applyFont="1" applyBorder="1" applyAlignment="1">
      <alignment horizontal="left" vertical="center" wrapText="1"/>
    </xf>
    <xf numFmtId="0" fontId="49" fillId="0" borderId="36" xfId="2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wrapText="1"/>
    </xf>
    <xf numFmtId="0" fontId="49" fillId="0" borderId="26" xfId="2" applyFont="1" applyBorder="1" applyAlignment="1">
      <alignment horizontal="center" vertical="center" wrapText="1"/>
    </xf>
    <xf numFmtId="0" fontId="49" fillId="0" borderId="29" xfId="2" applyFont="1" applyBorder="1" applyAlignment="1">
      <alignment horizontal="center" vertical="center" wrapText="1"/>
    </xf>
    <xf numFmtId="0" fontId="49" fillId="0" borderId="31" xfId="2" applyFont="1" applyBorder="1" applyAlignment="1">
      <alignment horizontal="left" vertical="center" wrapText="1"/>
    </xf>
    <xf numFmtId="0" fontId="49" fillId="0" borderId="32" xfId="2" applyFont="1" applyBorder="1" applyAlignment="1">
      <alignment horizontal="left" vertical="center" wrapText="1"/>
    </xf>
    <xf numFmtId="0" fontId="53" fillId="0" borderId="0" xfId="2" applyFont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left" vertical="center"/>
    </xf>
    <xf numFmtId="0" fontId="49" fillId="0" borderId="36" xfId="2" applyFont="1" applyBorder="1" applyAlignment="1">
      <alignment horizontal="left" vertical="center"/>
    </xf>
    <xf numFmtId="9" fontId="54" fillId="0" borderId="0" xfId="2" applyNumberFormat="1" applyFont="1" applyBorder="1" applyAlignment="1">
      <alignment horizontal="center" vertical="center" wrapText="1"/>
    </xf>
    <xf numFmtId="0" fontId="50" fillId="20" borderId="0" xfId="2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 wrapText="1"/>
    </xf>
    <xf numFmtId="0" fontId="20" fillId="7" borderId="33" xfId="2" applyFont="1" applyFill="1" applyBorder="1" applyAlignment="1">
      <alignment horizontal="center" vertical="center" wrapText="1"/>
    </xf>
    <xf numFmtId="0" fontId="38" fillId="21" borderId="0" xfId="0" applyFont="1" applyFill="1" applyAlignment="1">
      <alignment horizontal="left" vertical="center" wrapText="1"/>
    </xf>
    <xf numFmtId="0" fontId="38" fillId="14" borderId="0" xfId="0" applyFont="1" applyFill="1" applyBorder="1" applyAlignment="1">
      <alignment horizontal="center"/>
    </xf>
    <xf numFmtId="0" fontId="20" fillId="14" borderId="96" xfId="2" applyFont="1" applyFill="1" applyBorder="1" applyAlignment="1">
      <alignment horizontal="center" vertical="center" wrapText="1"/>
    </xf>
    <xf numFmtId="0" fontId="57" fillId="0" borderId="198" xfId="2" applyFont="1" applyBorder="1" applyAlignment="1">
      <alignment horizontal="left" vertical="center" wrapText="1"/>
    </xf>
    <xf numFmtId="0" fontId="57" fillId="0" borderId="199" xfId="2" applyFont="1" applyBorder="1" applyAlignment="1">
      <alignment horizontal="left" vertical="center" wrapText="1"/>
    </xf>
    <xf numFmtId="0" fontId="49" fillId="0" borderId="201" xfId="2" applyFont="1" applyBorder="1" applyAlignment="1">
      <alignment horizontal="left" vertical="center" wrapText="1"/>
    </xf>
    <xf numFmtId="0" fontId="49" fillId="0" borderId="202" xfId="2" applyFont="1" applyBorder="1" applyAlignment="1">
      <alignment horizontal="left" vertical="center" wrapText="1"/>
    </xf>
    <xf numFmtId="0" fontId="49" fillId="0" borderId="197" xfId="2" applyFont="1" applyBorder="1" applyAlignment="1">
      <alignment horizontal="left" vertical="center" wrapText="1"/>
    </xf>
    <xf numFmtId="0" fontId="49" fillId="0" borderId="155" xfId="2" applyFont="1" applyBorder="1" applyAlignment="1">
      <alignment horizontal="left" vertical="center" wrapText="1"/>
    </xf>
    <xf numFmtId="0" fontId="49" fillId="0" borderId="73" xfId="2" applyFont="1" applyBorder="1" applyAlignment="1">
      <alignment horizontal="left" vertical="center" wrapText="1"/>
    </xf>
    <xf numFmtId="0" fontId="49" fillId="0" borderId="74" xfId="2" applyFont="1" applyBorder="1" applyAlignment="1">
      <alignment horizontal="left" vertical="center" wrapText="1"/>
    </xf>
    <xf numFmtId="0" fontId="49" fillId="0" borderId="204" xfId="2" applyFont="1" applyBorder="1" applyAlignment="1">
      <alignment horizontal="left" vertical="center" wrapText="1"/>
    </xf>
    <xf numFmtId="0" fontId="49" fillId="0" borderId="76" xfId="2" applyFont="1" applyBorder="1" applyAlignment="1">
      <alignment horizontal="left" vertical="center" wrapText="1"/>
    </xf>
    <xf numFmtId="0" fontId="49" fillId="0" borderId="77" xfId="2" applyFont="1" applyBorder="1" applyAlignment="1">
      <alignment horizontal="left" vertical="center" wrapText="1"/>
    </xf>
    <xf numFmtId="0" fontId="17" fillId="0" borderId="69" xfId="2" applyFont="1" applyBorder="1" applyAlignment="1">
      <alignment horizontal="center" vertical="center" wrapText="1"/>
    </xf>
    <xf numFmtId="0" fontId="17" fillId="0" borderId="70" xfId="2" applyFont="1" applyBorder="1" applyAlignment="1">
      <alignment horizontal="center" vertical="center" wrapText="1"/>
    </xf>
    <xf numFmtId="0" fontId="17" fillId="0" borderId="72" xfId="2" applyFont="1" applyBorder="1" applyAlignment="1">
      <alignment horizontal="center" vertical="center" wrapText="1"/>
    </xf>
    <xf numFmtId="0" fontId="17" fillId="0" borderId="73" xfId="2" applyFont="1" applyBorder="1" applyAlignment="1">
      <alignment horizontal="center" vertical="center" wrapText="1"/>
    </xf>
    <xf numFmtId="0" fontId="17" fillId="0" borderId="75" xfId="2" applyFont="1" applyBorder="1" applyAlignment="1">
      <alignment horizontal="center" vertical="center" wrapText="1"/>
    </xf>
    <xf numFmtId="0" fontId="17" fillId="0" borderId="76" xfId="2" applyFont="1" applyBorder="1" applyAlignment="1">
      <alignment horizontal="center" vertical="center" wrapText="1"/>
    </xf>
    <xf numFmtId="0" fontId="32" fillId="0" borderId="70" xfId="2" applyFont="1" applyBorder="1" applyAlignment="1">
      <alignment horizontal="left" vertical="center"/>
    </xf>
    <xf numFmtId="0" fontId="32" fillId="0" borderId="71" xfId="2" applyFont="1" applyBorder="1" applyAlignment="1">
      <alignment horizontal="left" vertical="center"/>
    </xf>
    <xf numFmtId="0" fontId="32" fillId="0" borderId="73" xfId="2" applyFont="1" applyBorder="1" applyAlignment="1">
      <alignment horizontal="left" vertical="center"/>
    </xf>
    <xf numFmtId="0" fontId="32" fillId="0" borderId="74" xfId="2" applyFont="1" applyBorder="1" applyAlignment="1">
      <alignment horizontal="left" vertical="center"/>
    </xf>
    <xf numFmtId="0" fontId="22" fillId="11" borderId="0" xfId="2" applyFont="1" applyFill="1" applyBorder="1" applyAlignment="1">
      <alignment horizontal="center" vertical="center" wrapText="1"/>
    </xf>
    <xf numFmtId="0" fontId="33" fillId="0" borderId="59" xfId="2" applyFont="1" applyBorder="1" applyAlignment="1">
      <alignment horizontal="left" vertical="center" wrapText="1"/>
    </xf>
    <xf numFmtId="0" fontId="33" fillId="0" borderId="60" xfId="2" applyFont="1" applyBorder="1" applyAlignment="1">
      <alignment horizontal="left" vertical="center" wrapText="1"/>
    </xf>
    <xf numFmtId="0" fontId="33" fillId="0" borderId="61" xfId="2" applyFont="1" applyBorder="1" applyAlignment="1">
      <alignment horizontal="left" vertical="center" wrapText="1"/>
    </xf>
    <xf numFmtId="0" fontId="33" fillId="0" borderId="62" xfId="2" applyFont="1" applyBorder="1" applyAlignment="1">
      <alignment horizontal="left" vertical="center" wrapText="1"/>
    </xf>
    <xf numFmtId="0" fontId="33" fillId="0" borderId="63" xfId="2" applyFont="1" applyBorder="1" applyAlignment="1">
      <alignment horizontal="left" vertical="center" wrapText="1"/>
    </xf>
    <xf numFmtId="0" fontId="33" fillId="0" borderId="64" xfId="2" applyFont="1" applyBorder="1" applyAlignment="1">
      <alignment horizontal="left" vertical="center" wrapText="1"/>
    </xf>
    <xf numFmtId="0" fontId="33" fillId="0" borderId="157" xfId="2" applyFont="1" applyBorder="1" applyAlignment="1">
      <alignment horizontal="left" vertical="center"/>
    </xf>
    <xf numFmtId="0" fontId="33" fillId="0" borderId="158" xfId="2" applyFont="1" applyBorder="1" applyAlignment="1">
      <alignment horizontal="left" vertical="center"/>
    </xf>
    <xf numFmtId="0" fontId="33" fillId="0" borderId="47" xfId="2" applyFont="1" applyBorder="1" applyAlignment="1">
      <alignment horizontal="left" vertical="center" wrapText="1"/>
    </xf>
    <xf numFmtId="0" fontId="33" fillId="0" borderId="48" xfId="2" applyFont="1" applyBorder="1" applyAlignment="1">
      <alignment horizontal="left" vertical="center" wrapText="1"/>
    </xf>
    <xf numFmtId="0" fontId="33" fillId="0" borderId="66" xfId="0" applyFont="1" applyBorder="1" applyAlignment="1">
      <alignment horizontal="left" wrapText="1"/>
    </xf>
    <xf numFmtId="0" fontId="33" fillId="0" borderId="67" xfId="0" applyFont="1" applyBorder="1" applyAlignment="1">
      <alignment horizontal="left" wrapText="1"/>
    </xf>
    <xf numFmtId="0" fontId="33" fillId="0" borderId="44" xfId="2" applyFont="1" applyBorder="1" applyAlignment="1">
      <alignment horizontal="left" vertical="center" wrapText="1"/>
    </xf>
    <xf numFmtId="0" fontId="33" fillId="0" borderId="45" xfId="2" applyFont="1" applyBorder="1" applyAlignment="1">
      <alignment horizontal="left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49" xfId="2" applyFont="1" applyBorder="1" applyAlignment="1">
      <alignment horizontal="center" vertical="center" wrapText="1"/>
    </xf>
    <xf numFmtId="0" fontId="17" fillId="0" borderId="50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17" fillId="0" borderId="66" xfId="2" applyFont="1" applyBorder="1" applyAlignment="1">
      <alignment horizontal="center" vertical="center" wrapText="1"/>
    </xf>
    <xf numFmtId="0" fontId="22" fillId="9" borderId="0" xfId="2" applyFont="1" applyFill="1" applyBorder="1" applyAlignment="1">
      <alignment horizontal="center" vertical="center" wrapText="1"/>
    </xf>
    <xf numFmtId="0" fontId="17" fillId="0" borderId="51" xfId="2" applyFont="1" applyBorder="1" applyAlignment="1">
      <alignment horizontal="center" vertical="center" wrapText="1"/>
    </xf>
    <xf numFmtId="0" fontId="17" fillId="0" borderId="52" xfId="2" applyFont="1" applyBorder="1" applyAlignment="1">
      <alignment horizontal="center" vertical="center" wrapText="1"/>
    </xf>
    <xf numFmtId="0" fontId="17" fillId="0" borderId="54" xfId="2" applyFont="1" applyBorder="1" applyAlignment="1">
      <alignment horizontal="center" vertical="center" wrapText="1"/>
    </xf>
    <xf numFmtId="0" fontId="17" fillId="0" borderId="55" xfId="2" applyFont="1" applyBorder="1" applyAlignment="1">
      <alignment horizontal="center"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58" xfId="2" applyFont="1" applyBorder="1" applyAlignment="1">
      <alignment horizontal="center" vertical="center" wrapText="1"/>
    </xf>
    <xf numFmtId="0" fontId="78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33" fillId="0" borderId="52" xfId="2" applyFont="1" applyBorder="1" applyAlignment="1">
      <alignment horizontal="left" vertical="center" wrapText="1"/>
    </xf>
    <xf numFmtId="0" fontId="33" fillId="0" borderId="53" xfId="2" applyFont="1" applyBorder="1" applyAlignment="1">
      <alignment horizontal="left" vertical="center" wrapText="1"/>
    </xf>
    <xf numFmtId="0" fontId="33" fillId="0" borderId="55" xfId="2" applyFont="1" applyBorder="1" applyAlignment="1">
      <alignment horizontal="left" vertical="center" wrapText="1"/>
    </xf>
    <xf numFmtId="0" fontId="33" fillId="0" borderId="56" xfId="2" applyFont="1" applyBorder="1" applyAlignment="1">
      <alignment horizontal="left" vertical="center" wrapText="1"/>
    </xf>
    <xf numFmtId="0" fontId="10" fillId="0" borderId="0" xfId="2" applyFont="1" applyFill="1" applyBorder="1" applyAlignment="1">
      <alignment horizontal="left" vertical="center" wrapText="1"/>
    </xf>
    <xf numFmtId="0" fontId="33" fillId="0" borderId="58" xfId="2" applyFont="1" applyBorder="1" applyAlignment="1">
      <alignment horizontal="left" vertical="center" wrapText="1"/>
    </xf>
    <xf numFmtId="0" fontId="33" fillId="0" borderId="159" xfId="2" applyFont="1" applyBorder="1" applyAlignment="1">
      <alignment horizontal="left" vertical="center" wrapText="1"/>
    </xf>
    <xf numFmtId="0" fontId="33" fillId="0" borderId="208" xfId="2" applyFont="1" applyBorder="1" applyAlignment="1">
      <alignment vertical="center" wrapText="1"/>
    </xf>
    <xf numFmtId="0" fontId="33" fillId="0" borderId="205" xfId="2" applyFont="1" applyBorder="1" applyAlignment="1">
      <alignment vertical="center" wrapText="1"/>
    </xf>
    <xf numFmtId="0" fontId="38" fillId="14" borderId="0" xfId="2" applyFont="1" applyFill="1" applyBorder="1" applyAlignment="1">
      <alignment horizontal="center" vertical="center" wrapText="1"/>
    </xf>
    <xf numFmtId="0" fontId="17" fillId="0" borderId="160" xfId="2" applyFont="1" applyBorder="1" applyAlignment="1">
      <alignment horizontal="center" vertical="center" wrapText="1"/>
    </xf>
    <xf numFmtId="0" fontId="17" fillId="0" borderId="166" xfId="2" applyFont="1" applyBorder="1" applyAlignment="1">
      <alignment horizontal="center" vertical="center" wrapText="1"/>
    </xf>
    <xf numFmtId="0" fontId="17" fillId="0" borderId="161" xfId="2" applyFont="1" applyBorder="1" applyAlignment="1">
      <alignment horizontal="center" vertical="center" wrapText="1"/>
    </xf>
    <xf numFmtId="0" fontId="17" fillId="0" borderId="162" xfId="2" applyFont="1" applyBorder="1" applyAlignment="1">
      <alignment horizontal="center" vertical="center" wrapText="1"/>
    </xf>
    <xf numFmtId="0" fontId="17" fillId="0" borderId="164" xfId="2" applyFont="1" applyBorder="1" applyAlignment="1">
      <alignment horizontal="center" vertical="center" wrapText="1"/>
    </xf>
    <xf numFmtId="0" fontId="17" fillId="0" borderId="165" xfId="2" applyFont="1" applyBorder="1" applyAlignment="1">
      <alignment horizontal="center" vertical="center" wrapText="1"/>
    </xf>
    <xf numFmtId="0" fontId="17" fillId="0" borderId="163" xfId="2" applyFont="1" applyBorder="1" applyAlignment="1">
      <alignment horizontal="center" vertical="center" wrapText="1"/>
    </xf>
    <xf numFmtId="0" fontId="17" fillId="0" borderId="167" xfId="2" applyFont="1" applyBorder="1" applyAlignment="1">
      <alignment horizontal="center" vertical="center" wrapText="1"/>
    </xf>
    <xf numFmtId="0" fontId="33" fillId="0" borderId="91" xfId="2" applyFont="1" applyBorder="1" applyAlignment="1">
      <alignment vertical="center" wrapText="1"/>
    </xf>
    <xf numFmtId="0" fontId="33" fillId="0" borderId="92" xfId="2" applyFont="1" applyBorder="1" applyAlignment="1">
      <alignment vertical="center" wrapText="1"/>
    </xf>
    <xf numFmtId="0" fontId="17" fillId="0" borderId="209" xfId="2" applyFont="1" applyBorder="1" applyAlignment="1">
      <alignment horizontal="center" vertical="center" wrapText="1"/>
    </xf>
    <xf numFmtId="0" fontId="17" fillId="0" borderId="210" xfId="2" applyFont="1" applyBorder="1" applyAlignment="1">
      <alignment horizontal="center" vertical="center" wrapText="1"/>
    </xf>
    <xf numFmtId="0" fontId="33" fillId="0" borderId="206" xfId="2" applyFont="1" applyBorder="1" applyAlignment="1">
      <alignment vertical="center" wrapText="1"/>
    </xf>
    <xf numFmtId="0" fontId="33" fillId="0" borderId="207" xfId="2" applyFont="1" applyBorder="1" applyAlignment="1">
      <alignment vertical="center" wrapText="1"/>
    </xf>
    <xf numFmtId="0" fontId="20" fillId="4" borderId="193" xfId="2" applyFont="1" applyFill="1" applyBorder="1" applyAlignment="1">
      <alignment horizontal="center" vertical="center" wrapText="1"/>
    </xf>
    <xf numFmtId="0" fontId="33" fillId="0" borderId="210" xfId="2" applyFont="1" applyBorder="1" applyAlignment="1">
      <alignment horizontal="left" vertical="center" wrapText="1"/>
    </xf>
    <xf numFmtId="0" fontId="33" fillId="0" borderId="211" xfId="2" applyFont="1" applyBorder="1" applyAlignment="1">
      <alignment horizontal="left" vertical="center" wrapText="1"/>
    </xf>
    <xf numFmtId="0" fontId="33" fillId="0" borderId="88" xfId="2" applyFont="1" applyBorder="1" applyAlignment="1">
      <alignment vertical="center" wrapText="1"/>
    </xf>
    <xf numFmtId="0" fontId="33" fillId="0" borderId="89" xfId="2" applyFont="1" applyBorder="1" applyAlignment="1">
      <alignment vertical="center" wrapText="1"/>
    </xf>
    <xf numFmtId="0" fontId="38" fillId="4" borderId="0" xfId="0" applyFont="1" applyFill="1" applyBorder="1" applyAlignment="1">
      <alignment horizontal="center" wrapText="1"/>
    </xf>
    <xf numFmtId="0" fontId="24" fillId="15" borderId="0" xfId="0" applyFont="1" applyFill="1" applyAlignment="1">
      <alignment horizontal="center"/>
    </xf>
    <xf numFmtId="0" fontId="20" fillId="9" borderId="0" xfId="2" applyFont="1" applyFill="1" applyBorder="1" applyAlignment="1">
      <alignment horizontal="center" vertical="center" wrapText="1"/>
    </xf>
    <xf numFmtId="0" fontId="49" fillId="0" borderId="58" xfId="2" applyFont="1" applyBorder="1" applyAlignment="1">
      <alignment horizontal="left" vertical="center" wrapText="1"/>
    </xf>
    <xf numFmtId="0" fontId="49" fillId="0" borderId="159" xfId="2" applyFont="1" applyBorder="1" applyAlignment="1">
      <alignment horizontal="left" vertical="center" wrapText="1"/>
    </xf>
    <xf numFmtId="0" fontId="49" fillId="0" borderId="52" xfId="2" applyFont="1" applyBorder="1" applyAlignment="1">
      <alignment horizontal="left" vertical="center" wrapText="1"/>
    </xf>
    <xf numFmtId="0" fontId="49" fillId="0" borderId="53" xfId="2" applyFont="1" applyBorder="1" applyAlignment="1">
      <alignment horizontal="left" vertical="center" wrapText="1"/>
    </xf>
    <xf numFmtId="0" fontId="49" fillId="0" borderId="55" xfId="2" applyFont="1" applyBorder="1" applyAlignment="1">
      <alignment horizontal="left" vertical="center" wrapText="1"/>
    </xf>
    <xf numFmtId="0" fontId="49" fillId="0" borderId="56" xfId="2" applyFont="1" applyBorder="1" applyAlignment="1">
      <alignment horizontal="left" vertical="center" wrapText="1"/>
    </xf>
    <xf numFmtId="0" fontId="21" fillId="14" borderId="0" xfId="2" applyFont="1" applyFill="1" applyBorder="1" applyAlignment="1">
      <alignment horizontal="center" vertical="center" wrapText="1"/>
    </xf>
    <xf numFmtId="0" fontId="33" fillId="0" borderId="70" xfId="2" applyFont="1" applyBorder="1" applyAlignment="1">
      <alignment horizontal="left" vertical="center" wrapText="1"/>
    </xf>
    <xf numFmtId="0" fontId="33" fillId="0" borderId="71" xfId="2" applyFont="1" applyBorder="1" applyAlignment="1">
      <alignment horizontal="left" vertical="center" wrapText="1"/>
    </xf>
    <xf numFmtId="0" fontId="33" fillId="0" borderId="73" xfId="2" applyFont="1" applyBorder="1" applyAlignment="1">
      <alignment horizontal="left" vertical="center" wrapText="1"/>
    </xf>
    <xf numFmtId="0" fontId="33" fillId="0" borderId="74" xfId="2" applyFont="1" applyBorder="1" applyAlignment="1">
      <alignment horizontal="left" vertical="center" wrapText="1"/>
    </xf>
    <xf numFmtId="0" fontId="33" fillId="0" borderId="76" xfId="2" applyFont="1" applyBorder="1" applyAlignment="1">
      <alignment horizontal="left" vertical="center"/>
    </xf>
    <xf numFmtId="0" fontId="33" fillId="0" borderId="77" xfId="2" applyFont="1" applyBorder="1" applyAlignment="1">
      <alignment horizontal="left" vertical="center"/>
    </xf>
    <xf numFmtId="0" fontId="33" fillId="0" borderId="108" xfId="2" applyFont="1" applyBorder="1" applyAlignment="1">
      <alignment horizontal="left" vertical="center" wrapText="1"/>
    </xf>
    <xf numFmtId="0" fontId="33" fillId="0" borderId="109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3" fillId="0" borderId="168" xfId="2" applyFont="1" applyBorder="1" applyAlignment="1">
      <alignment horizontal="center" vertical="center" wrapText="1"/>
    </xf>
    <xf numFmtId="0" fontId="17" fillId="0" borderId="107" xfId="2" applyFont="1" applyBorder="1" applyAlignment="1">
      <alignment horizontal="center" vertical="center" wrapText="1"/>
    </xf>
    <xf numFmtId="0" fontId="17" fillId="0" borderId="108" xfId="2" applyFont="1" applyBorder="1" applyAlignment="1">
      <alignment horizontal="center" vertical="center" wrapText="1"/>
    </xf>
    <xf numFmtId="0" fontId="49" fillId="0" borderId="66" xfId="2" applyFont="1" applyBorder="1" applyAlignment="1">
      <alignment vertical="center" wrapText="1"/>
    </xf>
    <xf numFmtId="0" fontId="49" fillId="0" borderId="67" xfId="2" applyFont="1" applyBorder="1" applyAlignment="1">
      <alignment vertical="center" wrapText="1"/>
    </xf>
    <xf numFmtId="0" fontId="49" fillId="0" borderId="62" xfId="2" applyFont="1" applyBorder="1" applyAlignment="1">
      <alignment vertical="center" wrapText="1"/>
    </xf>
    <xf numFmtId="0" fontId="49" fillId="0" borderId="63" xfId="2" applyFont="1" applyBorder="1" applyAlignment="1">
      <alignment vertical="center" wrapText="1"/>
    </xf>
    <xf numFmtId="0" fontId="49" fillId="0" borderId="64" xfId="2" applyFont="1" applyBorder="1" applyAlignment="1">
      <alignment vertical="center" wrapText="1"/>
    </xf>
    <xf numFmtId="0" fontId="49" fillId="0" borderId="47" xfId="2" applyFont="1" applyBorder="1" applyAlignment="1">
      <alignment vertical="center" wrapText="1"/>
    </xf>
    <xf numFmtId="0" fontId="49" fillId="0" borderId="48" xfId="2" applyFont="1" applyBorder="1" applyAlignment="1">
      <alignment vertical="center" wrapText="1"/>
    </xf>
    <xf numFmtId="0" fontId="20" fillId="11" borderId="0" xfId="2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/>
    </xf>
    <xf numFmtId="0" fontId="49" fillId="0" borderId="44" xfId="2" applyFont="1" applyBorder="1" applyAlignment="1">
      <alignment vertical="center" wrapText="1"/>
    </xf>
    <xf numFmtId="0" fontId="49" fillId="0" borderId="45" xfId="2" applyFont="1" applyBorder="1" applyAlignment="1">
      <alignment vertical="center" wrapText="1"/>
    </xf>
    <xf numFmtId="0" fontId="33" fillId="0" borderId="170" xfId="2" applyFont="1" applyBorder="1" applyAlignment="1">
      <alignment horizontal="left" vertical="center" wrapText="1"/>
    </xf>
    <xf numFmtId="0" fontId="33" fillId="0" borderId="171" xfId="2" applyFont="1" applyBorder="1" applyAlignment="1">
      <alignment horizontal="left" vertical="center" wrapText="1"/>
    </xf>
    <xf numFmtId="0" fontId="17" fillId="0" borderId="169" xfId="2" applyFont="1" applyBorder="1" applyAlignment="1">
      <alignment horizontal="center" vertical="center" wrapText="1"/>
    </xf>
    <xf numFmtId="0" fontId="17" fillId="0" borderId="170" xfId="2" applyFont="1" applyBorder="1" applyAlignment="1">
      <alignment horizontal="center" vertical="center" wrapText="1"/>
    </xf>
    <xf numFmtId="0" fontId="36" fillId="15" borderId="0" xfId="0" applyFont="1" applyFill="1" applyAlignment="1">
      <alignment horizontal="center"/>
    </xf>
    <xf numFmtId="0" fontId="77" fillId="3" borderId="212" xfId="2" applyFont="1" applyFill="1" applyBorder="1" applyAlignment="1">
      <alignment horizontal="center" vertical="center"/>
    </xf>
    <xf numFmtId="0" fontId="77" fillId="3" borderId="213" xfId="2" applyFont="1" applyFill="1" applyBorder="1" applyAlignment="1">
      <alignment horizontal="center" vertical="center"/>
    </xf>
    <xf numFmtId="0" fontId="77" fillId="3" borderId="103" xfId="2" applyFont="1" applyFill="1" applyBorder="1" applyAlignment="1">
      <alignment horizontal="center" vertical="center"/>
    </xf>
    <xf numFmtId="0" fontId="49" fillId="0" borderId="214" xfId="2" applyFont="1" applyBorder="1" applyAlignment="1">
      <alignment horizontal="center" vertical="center" wrapText="1"/>
    </xf>
    <xf numFmtId="0" fontId="49" fillId="0" borderId="215" xfId="2" applyFont="1" applyBorder="1" applyAlignment="1">
      <alignment horizontal="center" vertical="center" wrapText="1"/>
    </xf>
    <xf numFmtId="0" fontId="49" fillId="0" borderId="216" xfId="2" applyFont="1" applyBorder="1" applyAlignment="1">
      <alignment horizontal="center" vertical="center" wrapText="1"/>
    </xf>
    <xf numFmtId="0" fontId="49" fillId="0" borderId="217" xfId="2" applyFont="1" applyBorder="1" applyAlignment="1">
      <alignment horizontal="center" vertical="center" wrapText="1"/>
    </xf>
    <xf numFmtId="0" fontId="49" fillId="0" borderId="0" xfId="2" applyFont="1" applyBorder="1" applyAlignment="1">
      <alignment horizontal="center" vertical="center" wrapText="1"/>
    </xf>
    <xf numFmtId="0" fontId="49" fillId="0" borderId="218" xfId="2" applyFont="1" applyBorder="1" applyAlignment="1">
      <alignment horizontal="center" vertical="center" wrapText="1"/>
    </xf>
    <xf numFmtId="0" fontId="49" fillId="0" borderId="104" xfId="2" applyFont="1" applyBorder="1" applyAlignment="1">
      <alignment horizontal="center" vertical="center" wrapText="1"/>
    </xf>
    <xf numFmtId="0" fontId="49" fillId="0" borderId="105" xfId="2" applyFont="1" applyBorder="1" applyAlignment="1">
      <alignment horizontal="center" vertical="center" wrapText="1"/>
    </xf>
    <xf numFmtId="0" fontId="49" fillId="0" borderId="106" xfId="2" applyFont="1" applyBorder="1" applyAlignment="1">
      <alignment horizontal="center" vertical="center" wrapText="1"/>
    </xf>
    <xf numFmtId="0" fontId="10" fillId="4" borderId="193" xfId="2" applyFont="1" applyFill="1" applyBorder="1" applyAlignment="1">
      <alignment horizontal="center" vertical="center" wrapText="1"/>
    </xf>
    <xf numFmtId="0" fontId="17" fillId="0" borderId="87" xfId="2" applyFont="1" applyBorder="1" applyAlignment="1">
      <alignment horizontal="center" vertical="center" wrapText="1"/>
    </xf>
    <xf numFmtId="0" fontId="17" fillId="0" borderId="88" xfId="2" applyFont="1" applyBorder="1" applyAlignment="1">
      <alignment horizontal="center" vertical="center" wrapText="1"/>
    </xf>
    <xf numFmtId="0" fontId="17" fillId="0" borderId="90" xfId="2" applyFont="1" applyBorder="1" applyAlignment="1">
      <alignment horizontal="center" vertical="center" wrapText="1"/>
    </xf>
    <xf numFmtId="0" fontId="17" fillId="0" borderId="91" xfId="2" applyFont="1" applyBorder="1" applyAlignment="1">
      <alignment horizontal="center" vertical="center" wrapText="1"/>
    </xf>
    <xf numFmtId="0" fontId="17" fillId="0" borderId="93" xfId="2" applyFont="1" applyBorder="1" applyAlignment="1">
      <alignment horizontal="center" vertical="center" wrapText="1"/>
    </xf>
    <xf numFmtId="0" fontId="17" fillId="0" borderId="94" xfId="2" applyFont="1" applyBorder="1" applyAlignment="1">
      <alignment horizontal="center" vertical="center" wrapText="1"/>
    </xf>
    <xf numFmtId="0" fontId="33" fillId="0" borderId="94" xfId="2" applyFont="1" applyBorder="1" applyAlignment="1">
      <alignment horizontal="center" vertical="center" wrapText="1"/>
    </xf>
    <xf numFmtId="0" fontId="33" fillId="0" borderId="95" xfId="2" applyFont="1" applyBorder="1" applyAlignment="1">
      <alignment horizontal="center" vertical="center" wrapText="1"/>
    </xf>
    <xf numFmtId="0" fontId="33" fillId="0" borderId="172" xfId="2" applyFont="1" applyBorder="1" applyAlignment="1">
      <alignment horizontal="left" vertical="center" wrapText="1"/>
    </xf>
    <xf numFmtId="0" fontId="33" fillId="0" borderId="166" xfId="2" applyFont="1" applyBorder="1" applyAlignment="1">
      <alignment horizontal="left" vertical="center" wrapText="1"/>
    </xf>
    <xf numFmtId="0" fontId="33" fillId="0" borderId="173" xfId="2" applyFont="1" applyBorder="1" applyAlignment="1">
      <alignment horizontal="left" vertical="center" wrapText="1"/>
    </xf>
    <xf numFmtId="0" fontId="33" fillId="0" borderId="174" xfId="2" applyFont="1" applyBorder="1" applyAlignment="1">
      <alignment horizontal="left" vertical="center" wrapText="1"/>
    </xf>
    <xf numFmtId="0" fontId="33" fillId="0" borderId="162" xfId="2" applyFont="1" applyBorder="1" applyAlignment="1">
      <alignment horizontal="left" vertical="center" wrapText="1"/>
    </xf>
    <xf numFmtId="0" fontId="33" fillId="0" borderId="175" xfId="2" applyFont="1" applyBorder="1" applyAlignment="1">
      <alignment horizontal="left" vertical="center" wrapText="1"/>
    </xf>
    <xf numFmtId="0" fontId="33" fillId="0" borderId="219" xfId="2" applyFont="1" applyBorder="1" applyAlignment="1">
      <alignment horizontal="left" vertical="center" wrapText="1"/>
    </xf>
    <xf numFmtId="0" fontId="33" fillId="0" borderId="165" xfId="2" applyFont="1" applyBorder="1" applyAlignment="1">
      <alignment horizontal="left" vertical="center" wrapText="1"/>
    </xf>
    <xf numFmtId="0" fontId="33" fillId="0" borderId="220" xfId="2" applyFont="1" applyBorder="1" applyAlignment="1">
      <alignment horizontal="left" vertical="center" wrapText="1"/>
    </xf>
    <xf numFmtId="0" fontId="33" fillId="0" borderId="222" xfId="2" applyFont="1" applyBorder="1" applyAlignment="1">
      <alignment horizontal="left" vertical="center" wrapText="1"/>
    </xf>
    <xf numFmtId="0" fontId="33" fillId="0" borderId="223" xfId="2" applyFont="1" applyBorder="1" applyAlignment="1">
      <alignment horizontal="left" vertical="center" wrapText="1"/>
    </xf>
    <xf numFmtId="0" fontId="33" fillId="0" borderId="224" xfId="2" applyFont="1" applyBorder="1" applyAlignment="1">
      <alignment horizontal="left" vertical="center" wrapText="1"/>
    </xf>
    <xf numFmtId="0" fontId="38" fillId="4" borderId="0" xfId="0" applyFont="1" applyFill="1" applyBorder="1" applyAlignment="1">
      <alignment horizontal="center"/>
    </xf>
    <xf numFmtId="0" fontId="24" fillId="15" borderId="122" xfId="0" applyFont="1" applyFill="1" applyBorder="1" applyAlignment="1">
      <alignment horizontal="center"/>
    </xf>
    <xf numFmtId="0" fontId="22" fillId="11" borderId="86" xfId="2" applyFont="1" applyFill="1" applyBorder="1" applyAlignment="1">
      <alignment horizontal="center" vertical="center" wrapText="1"/>
    </xf>
    <xf numFmtId="0" fontId="17" fillId="0" borderId="81" xfId="2" applyFont="1" applyBorder="1" applyAlignment="1">
      <alignment horizontal="center" vertical="center" wrapText="1"/>
    </xf>
    <xf numFmtId="0" fontId="17" fillId="0" borderId="82" xfId="2" applyFont="1" applyBorder="1" applyAlignment="1">
      <alignment horizontal="center" vertical="center" wrapText="1"/>
    </xf>
    <xf numFmtId="0" fontId="17" fillId="0" borderId="83" xfId="2" applyFont="1" applyBorder="1" applyAlignment="1">
      <alignment horizontal="center" vertical="center" wrapText="1"/>
    </xf>
    <xf numFmtId="0" fontId="17" fillId="0" borderId="65" xfId="2" applyFont="1" applyBorder="1" applyAlignment="1">
      <alignment horizontal="center" vertical="center" wrapText="1"/>
    </xf>
    <xf numFmtId="0" fontId="17" fillId="0" borderId="84" xfId="2" applyFont="1" applyBorder="1" applyAlignment="1">
      <alignment horizontal="center" vertical="center" wrapText="1"/>
    </xf>
    <xf numFmtId="0" fontId="17" fillId="0" borderId="85" xfId="2" applyFont="1" applyBorder="1" applyAlignment="1">
      <alignment horizontal="center" vertical="center" wrapText="1"/>
    </xf>
    <xf numFmtId="0" fontId="33" fillId="0" borderId="62" xfId="2" applyFont="1" applyBorder="1" applyAlignment="1">
      <alignment vertical="center" wrapText="1"/>
    </xf>
    <xf numFmtId="0" fontId="33" fillId="0" borderId="63" xfId="2" applyFont="1" applyBorder="1" applyAlignment="1">
      <alignment vertical="center" wrapText="1"/>
    </xf>
    <xf numFmtId="0" fontId="33" fillId="0" borderId="64" xfId="2" applyFont="1" applyBorder="1" applyAlignment="1">
      <alignment vertical="center" wrapText="1"/>
    </xf>
    <xf numFmtId="0" fontId="33" fillId="0" borderId="62" xfId="2" applyFont="1" applyBorder="1" applyAlignment="1">
      <alignment vertical="center"/>
    </xf>
    <xf numFmtId="0" fontId="33" fillId="0" borderId="63" xfId="2" applyFont="1" applyBorder="1" applyAlignment="1">
      <alignment vertical="center"/>
    </xf>
    <xf numFmtId="0" fontId="33" fillId="0" borderId="64" xfId="2" applyFont="1" applyBorder="1" applyAlignment="1">
      <alignment vertical="center"/>
    </xf>
    <xf numFmtId="0" fontId="33" fillId="0" borderId="78" xfId="2" applyFont="1" applyBorder="1" applyAlignment="1">
      <alignment vertical="center" wrapText="1"/>
    </xf>
    <xf numFmtId="0" fontId="33" fillId="0" borderId="79" xfId="2" applyFont="1" applyBorder="1" applyAlignment="1">
      <alignment vertical="center" wrapText="1"/>
    </xf>
    <xf numFmtId="0" fontId="33" fillId="0" borderId="80" xfId="2" applyFont="1" applyBorder="1" applyAlignment="1">
      <alignment vertical="center" wrapText="1"/>
    </xf>
    <xf numFmtId="0" fontId="33" fillId="0" borderId="59" xfId="2" applyFont="1" applyBorder="1" applyAlignment="1">
      <alignment vertical="center" wrapText="1"/>
    </xf>
    <xf numFmtId="0" fontId="33" fillId="0" borderId="60" xfId="2" applyFont="1" applyBorder="1" applyAlignment="1">
      <alignment vertical="center" wrapText="1"/>
    </xf>
    <xf numFmtId="0" fontId="33" fillId="0" borderId="61" xfId="2" applyFont="1" applyBorder="1" applyAlignment="1">
      <alignment vertical="center" wrapText="1"/>
    </xf>
    <xf numFmtId="0" fontId="17" fillId="0" borderId="97" xfId="2" applyFont="1" applyBorder="1" applyAlignment="1">
      <alignment horizontal="center" vertical="center" wrapText="1"/>
    </xf>
    <xf numFmtId="0" fontId="17" fillId="0" borderId="98" xfId="2" applyFont="1" applyBorder="1" applyAlignment="1">
      <alignment horizontal="center" vertical="center" wrapText="1"/>
    </xf>
    <xf numFmtId="0" fontId="17" fillId="0" borderId="99" xfId="2" applyFont="1" applyBorder="1" applyAlignment="1">
      <alignment horizontal="center" vertical="center" wrapText="1"/>
    </xf>
    <xf numFmtId="0" fontId="17" fillId="0" borderId="100" xfId="2" applyFont="1" applyBorder="1" applyAlignment="1">
      <alignment horizontal="center" vertical="center" wrapText="1"/>
    </xf>
    <xf numFmtId="0" fontId="17" fillId="0" borderId="101" xfId="2" applyFont="1" applyBorder="1" applyAlignment="1">
      <alignment horizontal="center" vertical="center" wrapText="1"/>
    </xf>
    <xf numFmtId="0" fontId="17" fillId="0" borderId="102" xfId="2" applyFont="1" applyBorder="1" applyAlignment="1">
      <alignment horizontal="center" vertical="center" wrapText="1"/>
    </xf>
    <xf numFmtId="0" fontId="33" fillId="0" borderId="76" xfId="2" applyFont="1" applyBorder="1" applyAlignment="1">
      <alignment vertical="center" wrapText="1"/>
    </xf>
    <xf numFmtId="0" fontId="33" fillId="0" borderId="77" xfId="2" applyFont="1" applyBorder="1" applyAlignment="1">
      <alignment vertical="center" wrapText="1"/>
    </xf>
    <xf numFmtId="0" fontId="33" fillId="0" borderId="73" xfId="2" applyFont="1" applyBorder="1" applyAlignment="1">
      <alignment vertical="center" wrapText="1"/>
    </xf>
    <xf numFmtId="0" fontId="33" fillId="0" borderId="74" xfId="2" applyFont="1" applyBorder="1" applyAlignment="1">
      <alignment vertical="center" wrapText="1"/>
    </xf>
    <xf numFmtId="0" fontId="33" fillId="0" borderId="70" xfId="2" applyFont="1" applyBorder="1" applyAlignment="1">
      <alignment vertical="center" wrapText="1"/>
    </xf>
    <xf numFmtId="0" fontId="33" fillId="0" borderId="71" xfId="2" applyFont="1" applyBorder="1" applyAlignment="1">
      <alignment vertical="center" wrapText="1"/>
    </xf>
    <xf numFmtId="0" fontId="33" fillId="0" borderId="154" xfId="2" applyFont="1" applyBorder="1" applyAlignment="1">
      <alignment vertical="center" wrapText="1"/>
    </xf>
    <xf numFmtId="0" fontId="33" fillId="0" borderId="176" xfId="2" applyFont="1" applyBorder="1" applyAlignment="1">
      <alignment vertical="center" wrapText="1"/>
    </xf>
    <xf numFmtId="0" fontId="33" fillId="0" borderId="177" xfId="2" applyFont="1" applyBorder="1" applyAlignment="1">
      <alignment vertical="center" wrapText="1"/>
    </xf>
    <xf numFmtId="0" fontId="38" fillId="14" borderId="0" xfId="0" applyFont="1" applyFill="1" applyBorder="1" applyAlignment="1">
      <alignment horizontal="center" wrapText="1"/>
    </xf>
    <xf numFmtId="0" fontId="49" fillId="0" borderId="94" xfId="2" applyFont="1" applyBorder="1" applyAlignment="1">
      <alignment horizontal="left" vertical="center" wrapText="1"/>
    </xf>
    <xf numFmtId="0" fontId="49" fillId="0" borderId="95" xfId="2" applyFont="1" applyBorder="1" applyAlignment="1">
      <alignment horizontal="left" vertical="center" wrapText="1"/>
    </xf>
    <xf numFmtId="0" fontId="49" fillId="0" borderId="225" xfId="2" applyFont="1" applyBorder="1" applyAlignment="1">
      <alignment horizontal="left" vertical="center" wrapText="1"/>
    </xf>
    <xf numFmtId="0" fontId="49" fillId="0" borderId="226" xfId="2" applyFont="1" applyBorder="1" applyAlignment="1">
      <alignment horizontal="left" vertical="center" wrapText="1"/>
    </xf>
    <xf numFmtId="0" fontId="49" fillId="0" borderId="88" xfId="2" applyFont="1" applyBorder="1" applyAlignment="1">
      <alignment horizontal="left" vertical="center" wrapText="1"/>
    </xf>
    <xf numFmtId="0" fontId="49" fillId="0" borderId="89" xfId="2" applyFont="1" applyBorder="1" applyAlignment="1">
      <alignment horizontal="left" vertical="center" wrapText="1"/>
    </xf>
    <xf numFmtId="0" fontId="49" fillId="0" borderId="91" xfId="2" applyFont="1" applyBorder="1" applyAlignment="1">
      <alignment horizontal="left" vertical="center" wrapText="1"/>
    </xf>
    <xf numFmtId="0" fontId="49" fillId="0" borderId="92" xfId="2" applyFont="1" applyBorder="1" applyAlignment="1">
      <alignment horizontal="left" vertical="center" wrapText="1"/>
    </xf>
    <xf numFmtId="0" fontId="37" fillId="4" borderId="193" xfId="2" applyFont="1" applyFill="1" applyBorder="1" applyAlignment="1">
      <alignment horizontal="center" vertical="center" wrapText="1"/>
    </xf>
    <xf numFmtId="0" fontId="49" fillId="0" borderId="206" xfId="2" applyFont="1" applyBorder="1" applyAlignment="1">
      <alignment horizontal="left" vertical="center" wrapText="1"/>
    </xf>
    <xf numFmtId="0" fontId="49" fillId="0" borderId="207" xfId="2" applyFont="1" applyBorder="1" applyAlignment="1">
      <alignment horizontal="left" vertical="center" wrapText="1"/>
    </xf>
    <xf numFmtId="0" fontId="17" fillId="0" borderId="178" xfId="2" applyFont="1" applyBorder="1" applyAlignment="1">
      <alignment horizontal="center" vertical="center" wrapText="1"/>
    </xf>
    <xf numFmtId="0" fontId="17" fillId="0" borderId="179" xfId="2" applyFont="1" applyBorder="1" applyAlignment="1">
      <alignment horizontal="center" vertical="center" wrapText="1"/>
    </xf>
    <xf numFmtId="0" fontId="17" fillId="0" borderId="181" xfId="2" applyFont="1" applyBorder="1" applyAlignment="1">
      <alignment horizontal="center" vertical="center" wrapText="1"/>
    </xf>
    <xf numFmtId="0" fontId="17" fillId="0" borderId="182" xfId="2" applyFont="1" applyBorder="1" applyAlignment="1">
      <alignment horizontal="center" vertical="center" wrapText="1"/>
    </xf>
    <xf numFmtId="0" fontId="17" fillId="0" borderId="184" xfId="2" applyFont="1" applyBorder="1" applyAlignment="1">
      <alignment horizontal="center" vertical="center" wrapText="1"/>
    </xf>
    <xf numFmtId="0" fontId="17" fillId="0" borderId="185" xfId="2" applyFont="1" applyBorder="1" applyAlignment="1">
      <alignment horizontal="center" vertical="center" wrapText="1"/>
    </xf>
    <xf numFmtId="0" fontId="33" fillId="0" borderId="185" xfId="2" applyFont="1" applyBorder="1" applyAlignment="1">
      <alignment horizontal="left" vertical="center" wrapText="1"/>
    </xf>
    <xf numFmtId="0" fontId="33" fillId="0" borderId="186" xfId="2" applyFont="1" applyBorder="1" applyAlignment="1">
      <alignment horizontal="left" vertical="center" wrapText="1"/>
    </xf>
    <xf numFmtId="0" fontId="33" fillId="0" borderId="179" xfId="2" applyFont="1" applyBorder="1" applyAlignment="1">
      <alignment horizontal="left" vertical="center" wrapText="1"/>
    </xf>
    <xf numFmtId="0" fontId="33" fillId="0" borderId="180" xfId="2" applyFont="1" applyBorder="1" applyAlignment="1">
      <alignment horizontal="left" vertical="center" wrapText="1"/>
    </xf>
    <xf numFmtId="0" fontId="33" fillId="0" borderId="182" xfId="2" applyFont="1" applyBorder="1" applyAlignment="1">
      <alignment horizontal="left" vertical="center" wrapText="1"/>
    </xf>
    <xf numFmtId="0" fontId="33" fillId="0" borderId="183" xfId="2" applyFont="1" applyBorder="1" applyAlignment="1">
      <alignment horizontal="left" vertical="center" wrapText="1"/>
    </xf>
    <xf numFmtId="0" fontId="49" fillId="0" borderId="182" xfId="2" applyFont="1" applyBorder="1" applyAlignment="1">
      <alignment horizontal="left" vertical="center" wrapText="1"/>
    </xf>
    <xf numFmtId="0" fontId="49" fillId="0" borderId="183" xfId="2" applyFont="1" applyBorder="1" applyAlignment="1">
      <alignment horizontal="left" vertical="center" wrapText="1"/>
    </xf>
    <xf numFmtId="0" fontId="38" fillId="7" borderId="0" xfId="0" applyFont="1" applyFill="1" applyBorder="1" applyAlignment="1">
      <alignment horizontal="center"/>
    </xf>
    <xf numFmtId="0" fontId="21" fillId="4" borderId="0" xfId="2" applyFont="1" applyFill="1" applyBorder="1" applyAlignment="1">
      <alignment horizontal="center" vertical="center" wrapText="1"/>
    </xf>
    <xf numFmtId="0" fontId="33" fillId="0" borderId="88" xfId="2" applyFont="1" applyBorder="1" applyAlignment="1">
      <alignment horizontal="left" vertical="center" wrapText="1"/>
    </xf>
    <xf numFmtId="0" fontId="33" fillId="0" borderId="89" xfId="2" applyFont="1" applyBorder="1" applyAlignment="1">
      <alignment horizontal="left" vertical="center" wrapText="1"/>
    </xf>
    <xf numFmtId="0" fontId="33" fillId="0" borderId="91" xfId="2" applyFont="1" applyBorder="1" applyAlignment="1">
      <alignment horizontal="left" vertical="center" wrapText="1"/>
    </xf>
    <xf numFmtId="0" fontId="33" fillId="0" borderId="92" xfId="2" applyFont="1" applyBorder="1" applyAlignment="1">
      <alignment horizontal="left" vertical="center" wrapText="1"/>
    </xf>
    <xf numFmtId="0" fontId="33" fillId="0" borderId="94" xfId="2" applyFont="1" applyBorder="1" applyAlignment="1">
      <alignment horizontal="left" vertical="center"/>
    </xf>
    <xf numFmtId="0" fontId="33" fillId="0" borderId="95" xfId="2" applyFont="1" applyBorder="1" applyAlignment="1">
      <alignment horizontal="left" vertical="center"/>
    </xf>
    <xf numFmtId="0" fontId="59" fillId="0" borderId="187" xfId="2" applyFont="1" applyBorder="1" applyAlignment="1">
      <alignment horizontal="left" vertical="center" wrapText="1"/>
    </xf>
    <xf numFmtId="0" fontId="59" fillId="0" borderId="188" xfId="2" applyFont="1" applyBorder="1" applyAlignment="1">
      <alignment horizontal="left" vertical="center" wrapText="1"/>
    </xf>
    <xf numFmtId="0" fontId="59" fillId="0" borderId="194" xfId="2" applyFont="1" applyBorder="1" applyAlignment="1">
      <alignment horizontal="left" vertical="center" wrapText="1"/>
    </xf>
    <xf numFmtId="0" fontId="33" fillId="0" borderId="189" xfId="2" applyFont="1" applyBorder="1" applyAlignment="1">
      <alignment horizontal="left" vertical="center" wrapText="1"/>
    </xf>
    <xf numFmtId="0" fontId="33" fillId="0" borderId="190" xfId="2" applyFont="1" applyBorder="1" applyAlignment="1">
      <alignment horizontal="left" vertical="center" wrapText="1"/>
    </xf>
    <xf numFmtId="0" fontId="33" fillId="0" borderId="191" xfId="2" applyFont="1" applyBorder="1" applyAlignment="1">
      <alignment horizontal="left" vertical="center" wrapText="1"/>
    </xf>
    <xf numFmtId="0" fontId="33" fillId="0" borderId="192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left" vertical="center" wrapText="1"/>
    </xf>
    <xf numFmtId="0" fontId="33" fillId="0" borderId="193" xfId="2" applyFont="1" applyBorder="1" applyAlignment="1">
      <alignment horizontal="left" vertical="center" wrapText="1"/>
    </xf>
    <xf numFmtId="0" fontId="33" fillId="0" borderId="195" xfId="2" applyFont="1" applyBorder="1" applyAlignment="1">
      <alignment horizontal="left" vertical="center" wrapText="1"/>
    </xf>
    <xf numFmtId="0" fontId="33" fillId="0" borderId="143" xfId="2" applyFont="1" applyBorder="1" applyAlignment="1">
      <alignment horizontal="left" vertical="center" wrapText="1"/>
    </xf>
    <xf numFmtId="0" fontId="33" fillId="0" borderId="196" xfId="2" applyFont="1" applyBorder="1" applyAlignment="1">
      <alignment horizontal="left" vertical="center" wrapText="1"/>
    </xf>
    <xf numFmtId="0" fontId="17" fillId="0" borderId="87" xfId="2" applyFont="1" applyBorder="1" applyAlignment="1">
      <alignment horizontal="left" vertical="center" wrapText="1"/>
    </xf>
    <xf numFmtId="0" fontId="17" fillId="0" borderId="88" xfId="2" applyFont="1" applyBorder="1" applyAlignment="1">
      <alignment horizontal="left" vertical="center" wrapText="1"/>
    </xf>
    <xf numFmtId="0" fontId="17" fillId="0" borderId="90" xfId="2" applyFont="1" applyBorder="1" applyAlignment="1">
      <alignment horizontal="left" vertical="center" wrapText="1"/>
    </xf>
    <xf numFmtId="0" fontId="17" fillId="0" borderId="91" xfId="2" applyFont="1" applyBorder="1" applyAlignment="1">
      <alignment horizontal="left" vertical="center" wrapText="1"/>
    </xf>
    <xf numFmtId="0" fontId="17" fillId="0" borderId="93" xfId="2" applyFont="1" applyBorder="1" applyAlignment="1">
      <alignment horizontal="left" vertical="center" wrapText="1"/>
    </xf>
    <xf numFmtId="0" fontId="17" fillId="0" borderId="94" xfId="2" applyFont="1" applyBorder="1" applyAlignment="1">
      <alignment horizontal="left" vertical="center" wrapText="1"/>
    </xf>
    <xf numFmtId="0" fontId="63" fillId="19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3" fillId="16" borderId="0" xfId="0" applyFont="1" applyFill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/>
    </xf>
    <xf numFmtId="0" fontId="2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2" fillId="0" borderId="38" xfId="0" applyFont="1" applyFill="1" applyBorder="1" applyAlignment="1">
      <alignment horizontal="center" vertical="center"/>
    </xf>
    <xf numFmtId="0" fontId="52" fillId="0" borderId="39" xfId="0" applyFont="1" applyFill="1" applyBorder="1" applyAlignment="1">
      <alignment horizontal="center" vertical="center"/>
    </xf>
    <xf numFmtId="0" fontId="52" fillId="0" borderId="40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79" fillId="9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37" fillId="14" borderId="227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0" fontId="61" fillId="23" borderId="0" xfId="0" applyFont="1" applyFill="1" applyAlignment="1">
      <alignment horizontal="center"/>
    </xf>
    <xf numFmtId="0" fontId="62" fillId="23" borderId="0" xfId="0" applyFont="1" applyFill="1" applyAlignment="1">
      <alignment horizontal="center"/>
    </xf>
    <xf numFmtId="0" fontId="39" fillId="0" borderId="38" xfId="0" applyFont="1" applyFill="1" applyBorder="1" applyAlignment="1">
      <alignment horizontal="center" vertical="center"/>
    </xf>
    <xf numFmtId="0" fontId="39" fillId="0" borderId="39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7" fillId="7" borderId="0" xfId="0" applyFont="1" applyFill="1" applyAlignment="1">
      <alignment horizontal="center"/>
    </xf>
    <xf numFmtId="0" fontId="37" fillId="11" borderId="0" xfId="0" applyFont="1" applyFill="1" applyAlignment="1">
      <alignment horizontal="center"/>
    </xf>
    <xf numFmtId="0" fontId="40" fillId="0" borderId="38" xfId="0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0" fontId="42" fillId="0" borderId="38" xfId="0" applyFont="1" applyFill="1" applyBorder="1" applyAlignment="1">
      <alignment horizontal="center"/>
    </xf>
    <xf numFmtId="0" fontId="42" fillId="0" borderId="39" xfId="0" applyFont="1" applyFill="1" applyBorder="1" applyAlignment="1">
      <alignment horizontal="center"/>
    </xf>
    <xf numFmtId="0" fontId="42" fillId="0" borderId="40" xfId="0" applyFont="1" applyFill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2" xr:uid="{5A338D45-A4D0-4CF2-98A0-3EF33C7309B9}"/>
    <cellStyle name="Pourcentage" xfId="1" builtinId="5"/>
  </cellStyles>
  <dxfs count="76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3399FF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62</xdr:row>
      <xdr:rowOff>76200</xdr:rowOff>
    </xdr:from>
    <xdr:to>
      <xdr:col>11</xdr:col>
      <xdr:colOff>237224</xdr:colOff>
      <xdr:row>117</xdr:row>
      <xdr:rowOff>84414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F1BFDB6B-F805-489A-A034-B812B0850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11896725"/>
          <a:ext cx="7209524" cy="10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695325</xdr:colOff>
      <xdr:row>118</xdr:row>
      <xdr:rowOff>76200</xdr:rowOff>
    </xdr:from>
    <xdr:to>
      <xdr:col>11</xdr:col>
      <xdr:colOff>218182</xdr:colOff>
      <xdr:row>159</xdr:row>
      <xdr:rowOff>132367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569FB8A-058D-4DD6-A7C7-6E788A06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22564725"/>
          <a:ext cx="7142857" cy="78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0</xdr:row>
      <xdr:rowOff>133350</xdr:rowOff>
    </xdr:from>
    <xdr:to>
      <xdr:col>11</xdr:col>
      <xdr:colOff>341987</xdr:colOff>
      <xdr:row>61</xdr:row>
      <xdr:rowOff>55707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CEA033-3B90-4F82-B92D-2A82ECE3B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9225" y="133350"/>
          <a:ext cx="7304762" cy="11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B593-CD30-4A41-9B6F-C6E3A131E783}">
  <sheetPr codeName="Feuil1">
    <tabColor theme="0"/>
  </sheetPr>
  <dimension ref="A1:I49"/>
  <sheetViews>
    <sheetView showGridLines="0" tabSelected="1" workbookViewId="0">
      <selection activeCell="B49" sqref="B49"/>
    </sheetView>
  </sheetViews>
  <sheetFormatPr baseColWidth="10" defaultRowHeight="15" x14ac:dyDescent="0.25"/>
  <sheetData>
    <row r="1" spans="1:9" x14ac:dyDescent="0.25">
      <c r="A1" s="221"/>
      <c r="B1" s="43"/>
      <c r="C1" s="43"/>
      <c r="D1" s="43"/>
      <c r="E1" s="43"/>
      <c r="F1" s="43"/>
      <c r="G1" s="43"/>
      <c r="H1" s="43"/>
      <c r="I1" s="43"/>
    </row>
    <row r="2" spans="1:9" x14ac:dyDescent="0.25">
      <c r="A2" s="222"/>
      <c r="B2" s="43"/>
      <c r="C2" s="43"/>
      <c r="D2" s="43"/>
      <c r="E2" s="43"/>
      <c r="F2" s="43"/>
      <c r="G2" s="43"/>
      <c r="H2" s="43"/>
      <c r="I2" s="43"/>
    </row>
    <row r="3" spans="1:9" x14ac:dyDescent="0.25">
      <c r="A3" s="222"/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222"/>
      <c r="B4" s="43"/>
      <c r="C4" s="43"/>
      <c r="D4" s="43"/>
      <c r="E4" s="43"/>
      <c r="F4" s="43"/>
      <c r="G4" s="43"/>
      <c r="H4" s="43"/>
      <c r="I4" s="43"/>
    </row>
    <row r="5" spans="1:9" x14ac:dyDescent="0.25">
      <c r="A5" s="222"/>
      <c r="B5" s="43"/>
      <c r="C5" s="43"/>
      <c r="D5" s="43"/>
      <c r="E5" s="43"/>
      <c r="F5" s="43"/>
      <c r="G5" s="43"/>
      <c r="H5" s="43"/>
      <c r="I5" s="43"/>
    </row>
    <row r="6" spans="1:9" x14ac:dyDescent="0.25">
      <c r="A6" s="222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222"/>
      <c r="B7" s="43"/>
      <c r="C7" s="43"/>
      <c r="D7" s="43"/>
      <c r="E7" s="43"/>
      <c r="F7" s="43"/>
      <c r="G7" s="43"/>
      <c r="H7" s="43"/>
      <c r="I7" s="43"/>
    </row>
    <row r="8" spans="1:9" x14ac:dyDescent="0.25">
      <c r="A8" s="222"/>
      <c r="B8" s="43"/>
      <c r="C8" s="43"/>
      <c r="D8" s="43"/>
      <c r="E8" s="43"/>
      <c r="F8" s="43"/>
      <c r="G8" s="43"/>
      <c r="H8" s="43"/>
      <c r="I8" s="43"/>
    </row>
    <row r="9" spans="1:9" x14ac:dyDescent="0.25">
      <c r="A9" s="222"/>
      <c r="B9" s="43"/>
      <c r="C9" s="43"/>
      <c r="D9" s="43"/>
      <c r="E9" s="43"/>
      <c r="F9" s="43"/>
      <c r="G9" s="43"/>
      <c r="H9" s="43"/>
      <c r="I9" s="43"/>
    </row>
    <row r="10" spans="1:9" x14ac:dyDescent="0.25">
      <c r="A10" s="222"/>
      <c r="B10" s="43"/>
      <c r="C10" s="43"/>
      <c r="D10" s="43"/>
      <c r="E10" s="43"/>
      <c r="F10" s="43"/>
      <c r="G10" s="43"/>
      <c r="H10" s="43"/>
      <c r="I10" s="43"/>
    </row>
    <row r="11" spans="1:9" x14ac:dyDescent="0.25">
      <c r="A11" s="222"/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222"/>
      <c r="B12" s="43"/>
      <c r="C12" s="43"/>
      <c r="D12" s="43"/>
      <c r="E12" s="43"/>
      <c r="F12" s="43"/>
      <c r="G12" s="43"/>
      <c r="H12" s="43"/>
      <c r="I12" s="43"/>
    </row>
    <row r="13" spans="1:9" x14ac:dyDescent="0.25">
      <c r="A13" s="222"/>
      <c r="B13" s="43"/>
      <c r="C13" s="43"/>
      <c r="D13" s="43"/>
      <c r="E13" s="43"/>
      <c r="F13" s="43"/>
      <c r="G13" s="43"/>
      <c r="H13" s="43"/>
      <c r="I13" s="43"/>
    </row>
    <row r="14" spans="1:9" x14ac:dyDescent="0.25">
      <c r="A14" s="222"/>
      <c r="B14" s="43"/>
      <c r="C14" s="43"/>
      <c r="D14" s="43"/>
      <c r="E14" s="43"/>
      <c r="F14" s="43"/>
      <c r="G14" s="43"/>
      <c r="H14" s="43"/>
      <c r="I14" s="43"/>
    </row>
    <row r="15" spans="1:9" x14ac:dyDescent="0.25">
      <c r="A15" s="222"/>
      <c r="B15" s="43"/>
      <c r="C15" s="43"/>
      <c r="D15" s="43"/>
      <c r="E15" s="43"/>
      <c r="F15" s="43"/>
      <c r="G15" s="43"/>
      <c r="H15" s="43"/>
      <c r="I15" s="43"/>
    </row>
    <row r="16" spans="1:9" x14ac:dyDescent="0.25">
      <c r="A16" s="222"/>
      <c r="B16" s="43"/>
      <c r="C16" s="43"/>
      <c r="D16" s="43"/>
      <c r="E16" s="43"/>
      <c r="F16" s="43"/>
      <c r="G16" s="43"/>
      <c r="H16" s="43"/>
      <c r="I16" s="43"/>
    </row>
    <row r="17" spans="1:9" x14ac:dyDescent="0.25">
      <c r="A17" s="222"/>
      <c r="B17" s="43"/>
      <c r="C17" s="43"/>
      <c r="D17" s="43"/>
      <c r="E17" s="43"/>
      <c r="F17" s="43"/>
      <c r="G17" s="43"/>
      <c r="H17" s="43"/>
      <c r="I17" s="43"/>
    </row>
    <row r="18" spans="1:9" x14ac:dyDescent="0.25">
      <c r="A18" s="222"/>
      <c r="B18" s="43"/>
      <c r="C18" s="43"/>
      <c r="D18" s="43"/>
      <c r="E18" s="43"/>
      <c r="F18" s="43"/>
      <c r="G18" s="43"/>
      <c r="H18" s="43"/>
      <c r="I18" s="43"/>
    </row>
    <row r="19" spans="1:9" x14ac:dyDescent="0.25">
      <c r="A19" s="222"/>
      <c r="B19" s="43"/>
      <c r="C19" s="43"/>
      <c r="D19" s="43"/>
      <c r="E19" s="43"/>
      <c r="F19" s="43"/>
      <c r="G19" s="43"/>
      <c r="H19" s="43"/>
      <c r="I19" s="43"/>
    </row>
    <row r="20" spans="1:9" x14ac:dyDescent="0.25">
      <c r="A20" s="222"/>
      <c r="B20" s="43"/>
      <c r="C20" s="43"/>
      <c r="D20" s="43"/>
      <c r="E20" s="43"/>
      <c r="F20" s="43"/>
      <c r="G20" s="43"/>
      <c r="H20" s="43"/>
      <c r="I20" s="43"/>
    </row>
    <row r="21" spans="1:9" x14ac:dyDescent="0.25">
      <c r="A21" s="222"/>
      <c r="B21" s="43"/>
      <c r="C21" s="43"/>
      <c r="D21" s="43"/>
      <c r="E21" s="43"/>
      <c r="F21" s="43"/>
      <c r="G21" s="43"/>
      <c r="H21" s="43"/>
      <c r="I21" s="43"/>
    </row>
    <row r="22" spans="1:9" x14ac:dyDescent="0.25">
      <c r="A22" s="222"/>
      <c r="B22" s="43"/>
      <c r="C22" s="43"/>
      <c r="D22" s="43"/>
      <c r="E22" s="43"/>
      <c r="F22" s="43"/>
      <c r="G22" s="43"/>
      <c r="H22" s="43"/>
      <c r="I22" s="43"/>
    </row>
    <row r="23" spans="1:9" x14ac:dyDescent="0.25">
      <c r="A23" s="222"/>
      <c r="B23" s="43"/>
      <c r="C23" s="43"/>
      <c r="D23" s="43"/>
      <c r="E23" s="43"/>
      <c r="F23" s="43"/>
      <c r="G23" s="43"/>
      <c r="H23" s="43"/>
      <c r="I23" s="43"/>
    </row>
    <row r="24" spans="1:9" x14ac:dyDescent="0.25">
      <c r="A24" s="222"/>
      <c r="B24" s="43"/>
      <c r="C24" s="43"/>
      <c r="D24" s="43"/>
      <c r="E24" s="43"/>
      <c r="F24" s="43"/>
      <c r="G24" s="43"/>
      <c r="H24" s="43"/>
      <c r="I24" s="43"/>
    </row>
    <row r="25" spans="1:9" x14ac:dyDescent="0.25">
      <c r="A25" s="222"/>
      <c r="B25" s="43"/>
      <c r="C25" s="43"/>
      <c r="D25" s="43"/>
      <c r="E25" s="43"/>
      <c r="F25" s="43"/>
      <c r="G25" s="43"/>
      <c r="H25" s="43"/>
      <c r="I25" s="43"/>
    </row>
    <row r="26" spans="1:9" x14ac:dyDescent="0.25">
      <c r="A26" s="222"/>
      <c r="B26" s="43"/>
      <c r="C26" s="43"/>
      <c r="D26" s="43"/>
      <c r="E26" s="43"/>
      <c r="F26" s="43"/>
      <c r="G26" s="43"/>
      <c r="H26" s="43"/>
      <c r="I26" s="43"/>
    </row>
    <row r="27" spans="1:9" x14ac:dyDescent="0.25">
      <c r="A27" s="222"/>
      <c r="B27" s="43"/>
      <c r="C27" s="43"/>
      <c r="D27" s="43"/>
      <c r="E27" s="43"/>
      <c r="F27" s="43"/>
      <c r="G27" s="43"/>
      <c r="H27" s="43"/>
      <c r="I27" s="43"/>
    </row>
    <row r="28" spans="1:9" x14ac:dyDescent="0.25">
      <c r="A28" s="222"/>
      <c r="B28" s="43"/>
      <c r="C28" s="43"/>
      <c r="D28" s="43"/>
      <c r="E28" s="43"/>
      <c r="F28" s="43"/>
      <c r="G28" s="43"/>
      <c r="H28" s="43"/>
      <c r="I28" s="43"/>
    </row>
    <row r="29" spans="1:9" x14ac:dyDescent="0.25">
      <c r="A29" s="222"/>
      <c r="B29" s="43"/>
      <c r="C29" s="43"/>
      <c r="D29" s="43"/>
      <c r="E29" s="43"/>
      <c r="F29" s="43"/>
      <c r="G29" s="43"/>
      <c r="H29" s="43"/>
      <c r="I29" s="43"/>
    </row>
    <row r="30" spans="1:9" x14ac:dyDescent="0.25">
      <c r="A30" s="222"/>
      <c r="B30" s="43"/>
      <c r="C30" s="43"/>
      <c r="D30" s="43"/>
      <c r="E30" s="43"/>
      <c r="F30" s="43"/>
      <c r="G30" s="43"/>
      <c r="H30" s="43"/>
      <c r="I30" s="43"/>
    </row>
    <row r="31" spans="1:9" x14ac:dyDescent="0.25">
      <c r="A31" s="222"/>
      <c r="B31" s="43"/>
      <c r="C31" s="43"/>
      <c r="D31" s="43"/>
      <c r="E31" s="43"/>
      <c r="F31" s="43"/>
      <c r="G31" s="43"/>
      <c r="H31" s="43"/>
      <c r="I31" s="43"/>
    </row>
    <row r="32" spans="1:9" x14ac:dyDescent="0.25">
      <c r="A32" s="222"/>
      <c r="B32" s="43"/>
      <c r="C32" s="43"/>
      <c r="D32" s="43"/>
      <c r="E32" s="43"/>
      <c r="F32" s="43"/>
      <c r="G32" s="43"/>
      <c r="H32" s="43"/>
      <c r="I32" s="43"/>
    </row>
    <row r="33" spans="1:9" x14ac:dyDescent="0.25">
      <c r="A33" s="222"/>
      <c r="B33" s="43"/>
      <c r="C33" s="43"/>
      <c r="D33" s="43"/>
      <c r="E33" s="43"/>
      <c r="F33" s="43"/>
      <c r="G33" s="43"/>
      <c r="H33" s="43"/>
      <c r="I33" s="43"/>
    </row>
    <row r="34" spans="1:9" x14ac:dyDescent="0.25">
      <c r="A34" s="222"/>
      <c r="B34" s="43"/>
      <c r="C34" s="43"/>
      <c r="D34" s="43"/>
      <c r="E34" s="43"/>
      <c r="F34" s="43"/>
      <c r="G34" s="43"/>
      <c r="H34" s="43"/>
      <c r="I34" s="43"/>
    </row>
    <row r="35" spans="1:9" x14ac:dyDescent="0.25">
      <c r="A35" s="222"/>
      <c r="B35" s="43"/>
      <c r="C35" s="43"/>
      <c r="D35" s="43"/>
      <c r="E35" s="43"/>
      <c r="F35" s="43"/>
      <c r="G35" s="43"/>
      <c r="H35" s="43"/>
      <c r="I35" s="43"/>
    </row>
    <row r="36" spans="1:9" x14ac:dyDescent="0.25">
      <c r="A36" s="222"/>
      <c r="B36" s="43"/>
      <c r="C36" s="43"/>
      <c r="D36" s="43"/>
      <c r="E36" s="43"/>
      <c r="F36" s="43"/>
      <c r="G36" s="43"/>
      <c r="H36" s="43"/>
      <c r="I36" s="43"/>
    </row>
    <row r="37" spans="1:9" x14ac:dyDescent="0.25">
      <c r="A37" s="222"/>
      <c r="B37" s="43"/>
      <c r="C37" s="43"/>
      <c r="D37" s="43"/>
      <c r="E37" s="43"/>
      <c r="F37" s="43"/>
      <c r="G37" s="43"/>
      <c r="H37" s="43"/>
      <c r="I37" s="43"/>
    </row>
    <row r="38" spans="1:9" x14ac:dyDescent="0.25">
      <c r="A38" s="222"/>
      <c r="B38" s="43"/>
      <c r="C38" s="43"/>
      <c r="D38" s="43"/>
      <c r="E38" s="43"/>
      <c r="F38" s="43"/>
      <c r="G38" s="43"/>
      <c r="H38" s="43"/>
      <c r="I38" s="43"/>
    </row>
    <row r="39" spans="1:9" x14ac:dyDescent="0.25">
      <c r="A39" s="222"/>
      <c r="B39" s="43"/>
      <c r="C39" s="43"/>
      <c r="D39" s="43"/>
      <c r="E39" s="43"/>
      <c r="F39" s="43"/>
      <c r="G39" s="43"/>
      <c r="H39" s="43"/>
      <c r="I39" s="43"/>
    </row>
    <row r="40" spans="1:9" x14ac:dyDescent="0.25">
      <c r="A40" s="222"/>
      <c r="B40" s="43"/>
      <c r="C40" s="43"/>
      <c r="D40" s="43"/>
      <c r="E40" s="43"/>
      <c r="F40" s="43"/>
      <c r="G40" s="43"/>
      <c r="H40" s="43"/>
      <c r="I40" s="43"/>
    </row>
    <row r="41" spans="1:9" x14ac:dyDescent="0.25">
      <c r="A41" s="222"/>
      <c r="B41" s="43"/>
      <c r="C41" s="43"/>
      <c r="D41" s="43"/>
      <c r="E41" s="43"/>
      <c r="F41" s="43"/>
      <c r="G41" s="43"/>
      <c r="H41" s="43"/>
      <c r="I41" s="43"/>
    </row>
    <row r="42" spans="1:9" x14ac:dyDescent="0.25">
      <c r="A42" s="222"/>
      <c r="B42" s="43"/>
      <c r="C42" s="43"/>
      <c r="D42" s="43"/>
      <c r="E42" s="43"/>
      <c r="F42" s="43"/>
      <c r="G42" s="43"/>
      <c r="H42" s="43"/>
      <c r="I42" s="43"/>
    </row>
    <row r="43" spans="1:9" x14ac:dyDescent="0.25">
      <c r="A43" s="222"/>
      <c r="B43" s="43"/>
      <c r="C43" s="43"/>
      <c r="D43" s="43"/>
      <c r="E43" s="43"/>
      <c r="F43" s="43"/>
      <c r="G43" s="43"/>
      <c r="H43" s="43"/>
      <c r="I43" s="43"/>
    </row>
    <row r="44" spans="1:9" x14ac:dyDescent="0.25">
      <c r="A44" s="222"/>
      <c r="B44" s="43"/>
      <c r="C44" s="43"/>
      <c r="D44" s="43"/>
      <c r="E44" s="43"/>
      <c r="F44" s="43"/>
      <c r="G44" s="43"/>
      <c r="H44" s="43"/>
      <c r="I44" s="43"/>
    </row>
    <row r="45" spans="1:9" x14ac:dyDescent="0.25">
      <c r="A45" s="222"/>
      <c r="B45" s="43"/>
      <c r="C45" s="43"/>
      <c r="D45" s="43"/>
      <c r="E45" s="43"/>
      <c r="F45" s="43"/>
      <c r="G45" s="43"/>
      <c r="H45" s="43"/>
      <c r="I45" s="43"/>
    </row>
    <row r="46" spans="1:9" x14ac:dyDescent="0.25">
      <c r="A46" s="390"/>
      <c r="B46" s="43"/>
      <c r="C46" s="43"/>
      <c r="D46" s="43"/>
      <c r="E46" s="43"/>
      <c r="F46" s="43"/>
      <c r="G46" s="43"/>
      <c r="H46" s="43"/>
      <c r="I46" s="43"/>
    </row>
    <row r="47" spans="1:9" x14ac:dyDescent="0.25">
      <c r="A47" s="390"/>
      <c r="B47" s="43"/>
      <c r="C47" s="43"/>
      <c r="D47" s="43"/>
      <c r="E47" s="43"/>
      <c r="F47" s="43"/>
      <c r="G47" s="43"/>
      <c r="H47" s="43"/>
      <c r="I47" s="43"/>
    </row>
    <row r="48" spans="1:9" x14ac:dyDescent="0.25">
      <c r="A48" s="51"/>
      <c r="B48" s="43"/>
      <c r="C48" s="43"/>
      <c r="D48" s="43"/>
      <c r="E48" s="43"/>
      <c r="F48" s="43"/>
      <c r="G48" s="43"/>
      <c r="H48" s="43"/>
      <c r="I48" s="43"/>
    </row>
    <row r="49" spans="1:1" x14ac:dyDescent="0.25">
      <c r="A49" s="51"/>
    </row>
  </sheetData>
  <sheetProtection algorithmName="SHA-512" hashValue="XLWYtgA26yC0vAZGJaJjTl0St9owo3VE8ENe1hTTiO0Bn7El2f7u1k1OL9xA3OjU4HUoS5fO6+CVXZI9yYDI8Q==" saltValue="x6ZQl35a/5n8NfRqKo3CKQ==" spinCount="100000" sheet="1" selectLockedCells="1" selectUnlockedCells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1A97-A82C-4DDD-AAC4-8DF26F28AAD4}">
  <sheetPr codeName="Feuil10">
    <tabColor rgb="FFFFFF00"/>
  </sheetPr>
  <dimension ref="A1:AH41"/>
  <sheetViews>
    <sheetView showGridLines="0" workbookViewId="0">
      <selection activeCell="B12" sqref="B12:E12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61</v>
      </c>
      <c r="B1" s="508"/>
      <c r="C1" s="511" t="s">
        <v>219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512" t="s">
        <v>109</v>
      </c>
      <c r="B3" s="512"/>
      <c r="C3" s="512"/>
      <c r="D3" s="512"/>
      <c r="E3" s="512"/>
      <c r="F3" s="26"/>
      <c r="G3" s="26"/>
      <c r="H3" s="26"/>
      <c r="K3" s="50"/>
      <c r="L3" s="46"/>
      <c r="M3" s="46"/>
      <c r="N3" s="46"/>
      <c r="O3" s="46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33" customHeight="1" x14ac:dyDescent="0.25">
      <c r="A4" s="605" t="s">
        <v>382</v>
      </c>
      <c r="B4" s="525"/>
      <c r="C4" s="526"/>
      <c r="D4" s="327" t="s">
        <v>93</v>
      </c>
      <c r="E4" s="606" t="s">
        <v>279</v>
      </c>
      <c r="F4" s="606"/>
      <c r="G4" s="606"/>
      <c r="H4" s="606"/>
      <c r="I4" s="606"/>
      <c r="J4" s="606"/>
      <c r="K4" s="606"/>
      <c r="L4" s="606"/>
      <c r="M4" s="607"/>
      <c r="N4" s="56"/>
      <c r="O4" s="56"/>
      <c r="P4" s="51"/>
      <c r="Q4" s="51"/>
      <c r="R4" s="503" t="s">
        <v>203</v>
      </c>
      <c r="S4" s="503"/>
      <c r="T4" s="503"/>
      <c r="U4" s="503"/>
      <c r="V4" s="503"/>
      <c r="W4" s="503"/>
      <c r="X4" s="507" t="e">
        <f>AVERAGE(B12:J41,V12:AC41,L12:T41)</f>
        <v>#DIV/0!</v>
      </c>
      <c r="Y4" s="507"/>
      <c r="Z4" s="54"/>
      <c r="AA4" s="54"/>
      <c r="AB4" s="54"/>
      <c r="AC4" s="54"/>
      <c r="AD4" s="43"/>
      <c r="AH4" s="52"/>
    </row>
    <row r="5" spans="1:34" ht="33" customHeight="1" x14ac:dyDescent="0.25">
      <c r="A5" s="605"/>
      <c r="B5" s="527"/>
      <c r="C5" s="528"/>
      <c r="D5" s="328" t="s">
        <v>95</v>
      </c>
      <c r="E5" s="608" t="s">
        <v>278</v>
      </c>
      <c r="F5" s="608"/>
      <c r="G5" s="608"/>
      <c r="H5" s="608"/>
      <c r="I5" s="608"/>
      <c r="J5" s="608"/>
      <c r="K5" s="608"/>
      <c r="L5" s="608"/>
      <c r="M5" s="609"/>
      <c r="N5" s="56"/>
      <c r="O5" s="56"/>
      <c r="P5" s="51"/>
      <c r="Q5" s="51"/>
      <c r="R5" s="503"/>
      <c r="S5" s="503"/>
      <c r="T5" s="503"/>
      <c r="U5" s="503"/>
      <c r="V5" s="503"/>
      <c r="W5" s="503"/>
      <c r="X5" s="507"/>
      <c r="Y5" s="507"/>
      <c r="Z5" s="55"/>
      <c r="AA5" s="55"/>
      <c r="AB5" s="55"/>
      <c r="AC5" s="55"/>
      <c r="AD5" s="43"/>
    </row>
    <row r="6" spans="1:34" ht="33" customHeight="1" x14ac:dyDescent="0.25">
      <c r="A6" s="605"/>
      <c r="B6" s="527"/>
      <c r="C6" s="528"/>
      <c r="D6" s="328" t="s">
        <v>96</v>
      </c>
      <c r="E6" s="608" t="s">
        <v>97</v>
      </c>
      <c r="F6" s="608"/>
      <c r="G6" s="608"/>
      <c r="H6" s="608"/>
      <c r="I6" s="608"/>
      <c r="J6" s="608"/>
      <c r="K6" s="608"/>
      <c r="L6" s="608"/>
      <c r="M6" s="609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3" customHeight="1" thickBot="1" x14ac:dyDescent="0.3">
      <c r="A7" s="605"/>
      <c r="B7" s="529"/>
      <c r="C7" s="530"/>
      <c r="D7" s="352" t="s">
        <v>98</v>
      </c>
      <c r="E7" s="610" t="s">
        <v>277</v>
      </c>
      <c r="F7" s="610"/>
      <c r="G7" s="610"/>
      <c r="H7" s="610"/>
      <c r="I7" s="610"/>
      <c r="J7" s="610"/>
      <c r="K7" s="610"/>
      <c r="L7" s="610"/>
      <c r="M7" s="611"/>
      <c r="N7" s="53"/>
      <c r="O7" s="53"/>
      <c r="P7" s="53"/>
      <c r="Q7" s="53"/>
      <c r="Z7" s="43"/>
      <c r="AA7" s="43"/>
      <c r="AB7" s="43"/>
      <c r="AC7" s="43"/>
      <c r="AD7" s="43"/>
    </row>
    <row r="8" spans="1:34" ht="14.2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34" ht="35.25" customHeight="1" x14ac:dyDescent="0.35">
      <c r="A9" s="25"/>
      <c r="B9" s="597" t="s">
        <v>168</v>
      </c>
      <c r="C9" s="597"/>
      <c r="D9" s="597"/>
      <c r="E9" s="597"/>
      <c r="F9" s="597"/>
      <c r="G9" s="597"/>
      <c r="H9" s="597"/>
      <c r="I9" s="597"/>
      <c r="J9" s="597"/>
      <c r="K9" s="119"/>
      <c r="L9" s="597" t="s">
        <v>169</v>
      </c>
      <c r="M9" s="597"/>
      <c r="N9" s="597"/>
      <c r="O9" s="597"/>
      <c r="P9" s="597"/>
      <c r="Q9" s="597"/>
      <c r="R9" s="597"/>
      <c r="S9" s="597"/>
      <c r="T9" s="597"/>
      <c r="U9" s="119"/>
      <c r="V9" s="597" t="s">
        <v>170</v>
      </c>
      <c r="W9" s="597"/>
      <c r="X9" s="597"/>
      <c r="Y9" s="597"/>
      <c r="Z9" s="597"/>
      <c r="AA9" s="597"/>
      <c r="AB9" s="597"/>
      <c r="AC9" s="597"/>
      <c r="AD9" s="597"/>
      <c r="AE9" s="101"/>
    </row>
    <row r="10" spans="1:34" s="81" customFormat="1" ht="21.75" customHeight="1" x14ac:dyDescent="0.25">
      <c r="A10" s="206" t="s">
        <v>191</v>
      </c>
      <c r="B10" s="182" t="s">
        <v>93</v>
      </c>
      <c r="C10" s="182" t="s">
        <v>95</v>
      </c>
      <c r="D10" s="182" t="s">
        <v>96</v>
      </c>
      <c r="E10" s="182" t="s">
        <v>98</v>
      </c>
      <c r="F10" s="207"/>
      <c r="G10" s="207"/>
      <c r="H10" s="207"/>
      <c r="I10" s="207"/>
      <c r="J10" s="194"/>
      <c r="K10" s="183" t="s">
        <v>171</v>
      </c>
      <c r="L10" s="182" t="s">
        <v>93</v>
      </c>
      <c r="M10" s="182" t="s">
        <v>95</v>
      </c>
      <c r="N10" s="182" t="s">
        <v>96</v>
      </c>
      <c r="O10" s="182" t="s">
        <v>98</v>
      </c>
      <c r="P10" s="207"/>
      <c r="Q10" s="207"/>
      <c r="R10" s="207"/>
      <c r="S10" s="207"/>
      <c r="T10" s="194"/>
      <c r="U10" s="183" t="s">
        <v>171</v>
      </c>
      <c r="V10" s="182" t="s">
        <v>93</v>
      </c>
      <c r="W10" s="182" t="s">
        <v>95</v>
      </c>
      <c r="X10" s="182" t="s">
        <v>96</v>
      </c>
      <c r="Y10" s="182" t="s">
        <v>98</v>
      </c>
      <c r="Z10" s="207"/>
      <c r="AA10" s="207"/>
      <c r="AB10" s="207"/>
      <c r="AC10" s="207"/>
      <c r="AD10" s="194"/>
      <c r="AE10" s="195" t="s">
        <v>171</v>
      </c>
    </row>
    <row r="11" spans="1:34" s="24" customFormat="1" ht="23.25" customHeight="1" x14ac:dyDescent="0.25">
      <c r="A11" s="185" t="s">
        <v>202</v>
      </c>
      <c r="B11" s="203" t="e">
        <f>AVERAGE(B12:B39)</f>
        <v>#DIV/0!</v>
      </c>
      <c r="C11" s="203" t="e">
        <f t="shared" ref="C11:J11" si="0">AVERAGE(C12:C39)</f>
        <v>#DIV/0!</v>
      </c>
      <c r="D11" s="203" t="e">
        <f t="shared" si="0"/>
        <v>#DIV/0!</v>
      </c>
      <c r="E11" s="203" t="e">
        <f t="shared" si="0"/>
        <v>#DIV/0!</v>
      </c>
      <c r="F11" s="203" t="e">
        <f t="shared" si="0"/>
        <v>#DIV/0!</v>
      </c>
      <c r="G11" s="203" t="e">
        <f t="shared" si="0"/>
        <v>#DIV/0!</v>
      </c>
      <c r="H11" s="203" t="e">
        <f t="shared" si="0"/>
        <v>#DIV/0!</v>
      </c>
      <c r="I11" s="203" t="e">
        <f t="shared" si="0"/>
        <v>#DIV/0!</v>
      </c>
      <c r="J11" s="203" t="e">
        <f t="shared" si="0"/>
        <v>#DIV/0!</v>
      </c>
      <c r="K11" s="184"/>
      <c r="L11" s="203" t="e">
        <f>(AVERAGE(L12:L39))</f>
        <v>#DIV/0!</v>
      </c>
      <c r="M11" s="203" t="e">
        <f t="shared" ref="M11:T11" si="1">AVERAGE(M12:M39)</f>
        <v>#DIV/0!</v>
      </c>
      <c r="N11" s="203" t="e">
        <f>AVERAGE(N12:N39)</f>
        <v>#DIV/0!</v>
      </c>
      <c r="O11" s="203" t="e">
        <f t="shared" si="1"/>
        <v>#DIV/0!</v>
      </c>
      <c r="P11" s="203" t="e">
        <f t="shared" si="1"/>
        <v>#DIV/0!</v>
      </c>
      <c r="Q11" s="203" t="e">
        <f t="shared" si="1"/>
        <v>#DIV/0!</v>
      </c>
      <c r="R11" s="203" t="e">
        <f t="shared" si="1"/>
        <v>#DIV/0!</v>
      </c>
      <c r="S11" s="203" t="e">
        <f t="shared" si="1"/>
        <v>#DIV/0!</v>
      </c>
      <c r="T11" s="203" t="e">
        <f t="shared" si="1"/>
        <v>#DIV/0!</v>
      </c>
      <c r="U11" s="204"/>
      <c r="V11" s="203" t="e">
        <f>AVERAGE(V12:V39)</f>
        <v>#DIV/0!</v>
      </c>
      <c r="W11" s="203" t="e">
        <f t="shared" ref="W11:AD11" si="2">AVERAGE(W12:W39)</f>
        <v>#DIV/0!</v>
      </c>
      <c r="X11" s="201" t="e">
        <f t="shared" si="2"/>
        <v>#DIV/0!</v>
      </c>
      <c r="Y11" s="201" t="e">
        <f t="shared" si="2"/>
        <v>#DIV/0!</v>
      </c>
      <c r="Z11" s="201" t="e">
        <f t="shared" si="2"/>
        <v>#DIV/0!</v>
      </c>
      <c r="AA11" s="203" t="e">
        <f t="shared" si="2"/>
        <v>#DIV/0!</v>
      </c>
      <c r="AB11" s="203" t="e">
        <f t="shared" si="2"/>
        <v>#DIV/0!</v>
      </c>
      <c r="AC11" s="203" t="e">
        <f>AVERAGE(AC12:AC39)</f>
        <v>#DIV/0!</v>
      </c>
      <c r="AD11" s="203" t="e">
        <f t="shared" si="2"/>
        <v>#DIV/0!</v>
      </c>
      <c r="AE11" s="205"/>
    </row>
    <row r="12" spans="1:34" ht="22.5" customHeight="1" x14ac:dyDescent="0.25">
      <c r="A12" s="166" t="str">
        <f>DATA_Pauline!A6</f>
        <v>AAAAA aaaa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9" t="str">
        <f>IF(AND(ISBLANK(B12),ISBLANK(C12),ISBLANK(D12),ISBLANK(E12),ISBLANK(F12),ISBLANK(G12),ISBLANK(H12),ISBLANK(I12),ISBLANK(J12)),"",AVERAGE(B12:J12))</f>
        <v/>
      </c>
      <c r="L12" s="170"/>
      <c r="M12" s="171"/>
      <c r="N12" s="171"/>
      <c r="O12" s="171"/>
      <c r="P12" s="171"/>
      <c r="Q12" s="171"/>
      <c r="R12" s="171"/>
      <c r="S12" s="170"/>
      <c r="T12" s="170"/>
      <c r="U12" s="169" t="str">
        <f>IF(AND(ISBLANK(L12),ISBLANK(M12),ISBLANK(N12),ISBLANK(O12),ISBLANK(P12),ISBLANK(Q12),ISBLANK(R12),ISBLANK(S12),ISBLANK(T12)),"",AVERAGE(L12:T12))</f>
        <v/>
      </c>
      <c r="V12" s="172"/>
      <c r="W12" s="173"/>
      <c r="X12" s="173"/>
      <c r="Y12" s="173"/>
      <c r="Z12" s="173"/>
      <c r="AA12" s="173"/>
      <c r="AB12" s="173"/>
      <c r="AC12" s="172"/>
      <c r="AD12" s="172"/>
      <c r="AE12" s="174" t="str">
        <f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66" t="str">
        <f>DATA_Pauline!A7</f>
        <v>BBBB bbbb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 t="str">
        <f t="shared" ref="K13:K41" si="3">IF(AND(ISBLANK(B13),ISBLANK(C13),ISBLANK(D13),ISBLANK(E13),ISBLANK(F13),ISBLANK(G13),ISBLANK(H13),ISBLANK(I13),ISBLANK(J13)),"",AVERAGE(B13:J13))</f>
        <v/>
      </c>
      <c r="L13" s="175"/>
      <c r="M13" s="176"/>
      <c r="N13" s="176"/>
      <c r="O13" s="176"/>
      <c r="P13" s="176"/>
      <c r="Q13" s="176"/>
      <c r="R13" s="177"/>
      <c r="S13" s="177"/>
      <c r="T13" s="177"/>
      <c r="U13" s="169" t="str">
        <f t="shared" ref="U13:U41" si="4">IF(AND(ISBLANK(L13),ISBLANK(M13),ISBLANK(N13),ISBLANK(O13),ISBLANK(P13),ISBLANK(Q13),ISBLANK(R13),ISBLANK(S13),ISBLANK(T13)),"",AVERAGE(L13:T13))</f>
        <v/>
      </c>
      <c r="V13" s="178"/>
      <c r="W13" s="179"/>
      <c r="X13" s="179"/>
      <c r="Y13" s="179"/>
      <c r="Z13" s="179"/>
      <c r="AA13" s="179"/>
      <c r="AB13" s="180"/>
      <c r="AC13" s="180"/>
      <c r="AD13" s="180"/>
      <c r="AE13" s="174" t="str">
        <f t="shared" ref="AE13:AE41" si="5"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DATA_Pauline!A8</f>
        <v>CCCC cccc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9" t="str">
        <f t="shared" si="3"/>
        <v/>
      </c>
      <c r="L14" s="170"/>
      <c r="M14" s="171"/>
      <c r="N14" s="171"/>
      <c r="O14" s="171"/>
      <c r="P14" s="171"/>
      <c r="Q14" s="171"/>
      <c r="R14" s="170"/>
      <c r="S14" s="170"/>
      <c r="T14" s="170"/>
      <c r="U14" s="169" t="str">
        <f t="shared" si="4"/>
        <v/>
      </c>
      <c r="V14" s="172"/>
      <c r="W14" s="173"/>
      <c r="X14" s="173"/>
      <c r="Y14" s="173"/>
      <c r="Z14" s="173"/>
      <c r="AA14" s="173"/>
      <c r="AB14" s="172"/>
      <c r="AC14" s="172"/>
      <c r="AD14" s="172"/>
      <c r="AE14" s="174" t="str">
        <f t="shared" si="5"/>
        <v/>
      </c>
    </row>
    <row r="15" spans="1:34" ht="22.5" customHeight="1" x14ac:dyDescent="0.25">
      <c r="A15" s="166" t="str">
        <f>DATA_Pauline!A9</f>
        <v>DDD ddd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 t="str">
        <f t="shared" si="3"/>
        <v/>
      </c>
      <c r="L15" s="177"/>
      <c r="M15" s="176"/>
      <c r="N15" s="176"/>
      <c r="O15" s="176"/>
      <c r="P15" s="176"/>
      <c r="Q15" s="176"/>
      <c r="R15" s="177"/>
      <c r="S15" s="177"/>
      <c r="T15" s="177"/>
      <c r="U15" s="169" t="str">
        <f t="shared" si="4"/>
        <v/>
      </c>
      <c r="V15" s="178"/>
      <c r="W15" s="179"/>
      <c r="X15" s="179"/>
      <c r="Y15" s="179"/>
      <c r="Z15" s="179"/>
      <c r="AA15" s="179"/>
      <c r="AB15" s="180"/>
      <c r="AC15" s="180"/>
      <c r="AD15" s="180"/>
      <c r="AE15" s="174" t="str">
        <f t="shared" si="5"/>
        <v/>
      </c>
    </row>
    <row r="16" spans="1:34" ht="22.5" customHeight="1" x14ac:dyDescent="0.25">
      <c r="A16" s="166" t="str">
        <f>DATA_Pauline!A10</f>
        <v>EEE eee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 t="shared" si="3"/>
        <v/>
      </c>
      <c r="L16" s="170"/>
      <c r="M16" s="171"/>
      <c r="N16" s="171"/>
      <c r="O16" s="171"/>
      <c r="P16" s="171"/>
      <c r="Q16" s="171"/>
      <c r="R16" s="170"/>
      <c r="S16" s="170"/>
      <c r="T16" s="170"/>
      <c r="U16" s="169" t="str">
        <f t="shared" si="4"/>
        <v/>
      </c>
      <c r="V16" s="172"/>
      <c r="W16" s="173"/>
      <c r="X16" s="173"/>
      <c r="Y16" s="173"/>
      <c r="Z16" s="173"/>
      <c r="AA16" s="173"/>
      <c r="AB16" s="172"/>
      <c r="AC16" s="172"/>
      <c r="AD16" s="172"/>
      <c r="AE16" s="174" t="str">
        <f t="shared" si="5"/>
        <v/>
      </c>
    </row>
    <row r="17" spans="1:31" ht="22.5" customHeight="1" x14ac:dyDescent="0.25">
      <c r="A17" s="166" t="str">
        <f>DATA_Pauline!A11</f>
        <v>FFF fff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si="3"/>
        <v/>
      </c>
      <c r="L17" s="177"/>
      <c r="M17" s="176"/>
      <c r="N17" s="176"/>
      <c r="O17" s="176"/>
      <c r="P17" s="176"/>
      <c r="Q17" s="176"/>
      <c r="R17" s="177"/>
      <c r="S17" s="177"/>
      <c r="T17" s="177"/>
      <c r="U17" s="169" t="str">
        <f t="shared" si="4"/>
        <v/>
      </c>
      <c r="V17" s="178"/>
      <c r="W17" s="179"/>
      <c r="X17" s="179"/>
      <c r="Y17" s="179"/>
      <c r="Z17" s="179"/>
      <c r="AA17" s="179"/>
      <c r="AB17" s="180"/>
      <c r="AC17" s="180"/>
      <c r="AD17" s="180"/>
      <c r="AE17" s="174" t="str">
        <f t="shared" si="5"/>
        <v/>
      </c>
    </row>
    <row r="18" spans="1:31" ht="22.5" customHeight="1" x14ac:dyDescent="0.25">
      <c r="A18" s="166" t="str">
        <f>DATA_Pauline!A12</f>
        <v>GGG ggg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2"/>
      <c r="W18" s="173"/>
      <c r="X18" s="173"/>
      <c r="Y18" s="173"/>
      <c r="Z18" s="173"/>
      <c r="AA18" s="173"/>
      <c r="AB18" s="172"/>
      <c r="AC18" s="172"/>
      <c r="AD18" s="172"/>
      <c r="AE18" s="174" t="str">
        <f t="shared" si="5"/>
        <v/>
      </c>
    </row>
    <row r="19" spans="1:31" ht="22.5" customHeight="1" x14ac:dyDescent="0.25">
      <c r="A19" s="166" t="str">
        <f>DATA_Pauline!A13</f>
        <v>HHH hhh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178"/>
      <c r="W19" s="179"/>
      <c r="X19" s="179"/>
      <c r="Y19" s="179"/>
      <c r="Z19" s="179"/>
      <c r="AA19" s="179"/>
      <c r="AB19" s="180"/>
      <c r="AC19" s="180"/>
      <c r="AD19" s="180"/>
      <c r="AE19" s="174" t="str">
        <f t="shared" si="5"/>
        <v/>
      </c>
    </row>
    <row r="20" spans="1:31" ht="22.5" customHeight="1" x14ac:dyDescent="0.25">
      <c r="A20" s="166" t="str">
        <f>DATA_Pauline!A14</f>
        <v>III iii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2"/>
      <c r="W20" s="173"/>
      <c r="X20" s="173"/>
      <c r="Y20" s="173"/>
      <c r="Z20" s="173"/>
      <c r="AA20" s="173"/>
      <c r="AB20" s="172"/>
      <c r="AC20" s="172"/>
      <c r="AD20" s="172"/>
      <c r="AE20" s="174" t="str">
        <f t="shared" si="5"/>
        <v/>
      </c>
    </row>
    <row r="21" spans="1:31" ht="22.5" customHeight="1" x14ac:dyDescent="0.25">
      <c r="A21" s="166" t="str">
        <f>DATA_Pauline!A15</f>
        <v>JJJ jjj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178"/>
      <c r="W21" s="179"/>
      <c r="X21" s="179"/>
      <c r="Y21" s="179"/>
      <c r="Z21" s="179"/>
      <c r="AA21" s="179"/>
      <c r="AB21" s="180"/>
      <c r="AC21" s="180"/>
      <c r="AD21" s="180"/>
      <c r="AE21" s="174" t="str">
        <f t="shared" si="5"/>
        <v/>
      </c>
    </row>
    <row r="22" spans="1:31" ht="22.5" customHeight="1" x14ac:dyDescent="0.25">
      <c r="A22" s="166" t="str">
        <f>DATA_Pauline!A16</f>
        <v>KKK kkk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 t="shared" si="3"/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2"/>
      <c r="W22" s="173"/>
      <c r="X22" s="173"/>
      <c r="Y22" s="173"/>
      <c r="Z22" s="173"/>
      <c r="AA22" s="173"/>
      <c r="AB22" s="172"/>
      <c r="AC22" s="172"/>
      <c r="AD22" s="172"/>
      <c r="AE22" s="174" t="str">
        <f t="shared" si="5"/>
        <v/>
      </c>
    </row>
    <row r="23" spans="1:31" ht="22.5" customHeight="1" x14ac:dyDescent="0.25">
      <c r="A23" s="166" t="str">
        <f>DATA_Pauline!A17</f>
        <v>LLL lll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178"/>
      <c r="W23" s="179"/>
      <c r="X23" s="179"/>
      <c r="Y23" s="179"/>
      <c r="Z23" s="179"/>
      <c r="AA23" s="179"/>
      <c r="AB23" s="180"/>
      <c r="AC23" s="180"/>
      <c r="AD23" s="180"/>
      <c r="AE23" s="174" t="str">
        <f t="shared" si="5"/>
        <v/>
      </c>
    </row>
    <row r="24" spans="1:31" ht="22.5" customHeight="1" x14ac:dyDescent="0.25">
      <c r="A24" s="166" t="str">
        <f>DATA_Pauline!A18</f>
        <v>MMM mmm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2"/>
      <c r="W24" s="173"/>
      <c r="X24" s="173"/>
      <c r="Y24" s="173"/>
      <c r="Z24" s="173"/>
      <c r="AA24" s="173"/>
      <c r="AB24" s="172"/>
      <c r="AC24" s="172"/>
      <c r="AD24" s="172"/>
      <c r="AE24" s="174" t="str">
        <f t="shared" si="5"/>
        <v/>
      </c>
    </row>
    <row r="25" spans="1:31" ht="22.5" customHeight="1" x14ac:dyDescent="0.25">
      <c r="A25" s="166" t="str">
        <f>DATA_Pauline!A19</f>
        <v>NNN nnn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178"/>
      <c r="W25" s="179"/>
      <c r="X25" s="179"/>
      <c r="Y25" s="179"/>
      <c r="Z25" s="179"/>
      <c r="AA25" s="179"/>
      <c r="AB25" s="180"/>
      <c r="AC25" s="180"/>
      <c r="AD25" s="180"/>
      <c r="AE25" s="174" t="str">
        <f t="shared" si="5"/>
        <v/>
      </c>
    </row>
    <row r="26" spans="1:31" ht="22.5" customHeight="1" x14ac:dyDescent="0.25">
      <c r="A26" s="166" t="str">
        <f>DATA_Pauline!A20</f>
        <v>OOO ooo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2"/>
      <c r="W26" s="173"/>
      <c r="X26" s="173"/>
      <c r="Y26" s="173"/>
      <c r="Z26" s="173"/>
      <c r="AA26" s="173"/>
      <c r="AB26" s="172"/>
      <c r="AC26" s="172"/>
      <c r="AD26" s="172"/>
      <c r="AE26" s="174" t="str">
        <f t="shared" si="5"/>
        <v/>
      </c>
    </row>
    <row r="27" spans="1:31" ht="22.5" customHeight="1" x14ac:dyDescent="0.25">
      <c r="A27" s="166" t="str">
        <f>DATA_Pauline!A21</f>
        <v>PPP ppp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178"/>
      <c r="W27" s="179"/>
      <c r="X27" s="179"/>
      <c r="Y27" s="179"/>
      <c r="Z27" s="179"/>
      <c r="AA27" s="179"/>
      <c r="AB27" s="180"/>
      <c r="AC27" s="180"/>
      <c r="AD27" s="180"/>
      <c r="AE27" s="174" t="str">
        <f t="shared" si="5"/>
        <v/>
      </c>
    </row>
    <row r="28" spans="1:31" ht="22.5" customHeight="1" x14ac:dyDescent="0.25">
      <c r="A28" s="166" t="str">
        <f>DATA_Pauline!A22</f>
        <v>QQQ qqq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2"/>
      <c r="W28" s="173"/>
      <c r="X28" s="173"/>
      <c r="Y28" s="173"/>
      <c r="Z28" s="173"/>
      <c r="AA28" s="173"/>
      <c r="AB28" s="172"/>
      <c r="AC28" s="172"/>
      <c r="AD28" s="172"/>
      <c r="AE28" s="174" t="str">
        <f t="shared" si="5"/>
        <v/>
      </c>
    </row>
    <row r="29" spans="1:31" ht="22.5" customHeight="1" x14ac:dyDescent="0.25">
      <c r="A29" s="166" t="str">
        <f>DATA_Pauline!A23</f>
        <v>RRR rrr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178"/>
      <c r="W29" s="179"/>
      <c r="X29" s="179"/>
      <c r="Y29" s="179"/>
      <c r="Z29" s="179"/>
      <c r="AA29" s="179"/>
      <c r="AB29" s="180"/>
      <c r="AC29" s="180"/>
      <c r="AD29" s="180"/>
      <c r="AE29" s="174" t="str">
        <f t="shared" si="5"/>
        <v/>
      </c>
    </row>
    <row r="30" spans="1:31" ht="22.5" customHeight="1" x14ac:dyDescent="0.25">
      <c r="A30" s="166" t="str">
        <f>DATA_Pauline!A24</f>
        <v>SSS sss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2"/>
      <c r="W30" s="173"/>
      <c r="X30" s="173"/>
      <c r="Y30" s="173"/>
      <c r="Z30" s="173"/>
      <c r="AA30" s="173"/>
      <c r="AB30" s="172"/>
      <c r="AC30" s="172"/>
      <c r="AD30" s="172"/>
      <c r="AE30" s="174" t="str">
        <f t="shared" si="5"/>
        <v/>
      </c>
    </row>
    <row r="31" spans="1:31" ht="22.5" customHeight="1" x14ac:dyDescent="0.25">
      <c r="A31" s="166" t="str">
        <f>DATA_Pauline!A25</f>
        <v>TTT ttt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178"/>
      <c r="W31" s="179"/>
      <c r="X31" s="179"/>
      <c r="Y31" s="179"/>
      <c r="Z31" s="179"/>
      <c r="AA31" s="179"/>
      <c r="AB31" s="180"/>
      <c r="AC31" s="180"/>
      <c r="AD31" s="180"/>
      <c r="AE31" s="174" t="str">
        <f t="shared" si="5"/>
        <v/>
      </c>
    </row>
    <row r="32" spans="1:31" ht="22.5" customHeight="1" x14ac:dyDescent="0.25">
      <c r="A32" s="166" t="str">
        <f>DATA_Pauline!A26</f>
        <v>UUU uuu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2"/>
      <c r="W32" s="173"/>
      <c r="X32" s="173"/>
      <c r="Y32" s="173"/>
      <c r="Z32" s="173"/>
      <c r="AA32" s="173"/>
      <c r="AB32" s="172"/>
      <c r="AC32" s="172"/>
      <c r="AD32" s="172"/>
      <c r="AE32" s="174" t="str">
        <f t="shared" si="5"/>
        <v/>
      </c>
    </row>
    <row r="33" spans="1:31" ht="22.5" customHeight="1" x14ac:dyDescent="0.25">
      <c r="A33" s="166" t="str">
        <f>DATA_Pauline!A27</f>
        <v>VVV vvv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178"/>
      <c r="W33" s="179"/>
      <c r="X33" s="179"/>
      <c r="Y33" s="179"/>
      <c r="Z33" s="179"/>
      <c r="AA33" s="179"/>
      <c r="AB33" s="180"/>
      <c r="AC33" s="180"/>
      <c r="AD33" s="180"/>
      <c r="AE33" s="174" t="str">
        <f t="shared" si="5"/>
        <v/>
      </c>
    </row>
    <row r="34" spans="1:31" ht="22.5" customHeight="1" x14ac:dyDescent="0.25">
      <c r="A34" s="166" t="str">
        <f>DATA_Pauline!A28</f>
        <v>WWW www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2"/>
      <c r="W34" s="173"/>
      <c r="X34" s="173"/>
      <c r="Y34" s="173"/>
      <c r="Z34" s="173"/>
      <c r="AA34" s="173"/>
      <c r="AB34" s="172"/>
      <c r="AC34" s="172"/>
      <c r="AD34" s="172"/>
      <c r="AE34" s="174" t="str">
        <f t="shared" si="5"/>
        <v/>
      </c>
    </row>
    <row r="35" spans="1:31" ht="22.5" customHeight="1" x14ac:dyDescent="0.25">
      <c r="A35" s="166" t="str">
        <f>DATA_Pauline!A29</f>
        <v>XXX xxx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178"/>
      <c r="W35" s="179"/>
      <c r="X35" s="179"/>
      <c r="Y35" s="179"/>
      <c r="Z35" s="179"/>
      <c r="AA35" s="179"/>
      <c r="AB35" s="180"/>
      <c r="AC35" s="180"/>
      <c r="AD35" s="180"/>
      <c r="AE35" s="174" t="str">
        <f t="shared" si="5"/>
        <v/>
      </c>
    </row>
    <row r="36" spans="1:31" ht="22.5" customHeight="1" x14ac:dyDescent="0.25">
      <c r="A36" s="166" t="str">
        <f>DATA_Pauline!A30</f>
        <v>YYY yyy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2"/>
      <c r="W36" s="173"/>
      <c r="X36" s="173"/>
      <c r="Y36" s="173"/>
      <c r="Z36" s="173"/>
      <c r="AA36" s="173"/>
      <c r="AB36" s="172"/>
      <c r="AC36" s="172"/>
      <c r="AD36" s="172"/>
      <c r="AE36" s="174" t="str">
        <f t="shared" si="5"/>
        <v/>
      </c>
    </row>
    <row r="37" spans="1:31" ht="22.5" customHeight="1" x14ac:dyDescent="0.25">
      <c r="A37" s="166" t="str">
        <f>DATA_Pauline!A31</f>
        <v>ZZZ zzz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178"/>
      <c r="W37" s="179"/>
      <c r="X37" s="179"/>
      <c r="Y37" s="179"/>
      <c r="Z37" s="179"/>
      <c r="AA37" s="179"/>
      <c r="AB37" s="180"/>
      <c r="AC37" s="180"/>
      <c r="AD37" s="180"/>
      <c r="AE37" s="174" t="str">
        <f t="shared" si="5"/>
        <v/>
      </c>
    </row>
    <row r="38" spans="1:31" ht="22.5" customHeight="1" x14ac:dyDescent="0.25">
      <c r="A38" s="166" t="str">
        <f>DATA_Pauline!A32</f>
        <v>ABA aba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2"/>
      <c r="W38" s="173"/>
      <c r="X38" s="173"/>
      <c r="Y38" s="173"/>
      <c r="Z38" s="173"/>
      <c r="AA38" s="173"/>
      <c r="AB38" s="172"/>
      <c r="AC38" s="172"/>
      <c r="AD38" s="172"/>
      <c r="AE38" s="174" t="str">
        <f t="shared" si="5"/>
        <v/>
      </c>
    </row>
    <row r="39" spans="1:31" ht="22.5" customHeight="1" x14ac:dyDescent="0.25">
      <c r="A39" s="166" t="str">
        <f>DATA_Pauline!A33</f>
        <v>ACA aca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178"/>
      <c r="W39" s="179"/>
      <c r="X39" s="179"/>
      <c r="Y39" s="179"/>
      <c r="Z39" s="179"/>
      <c r="AA39" s="179"/>
      <c r="AB39" s="180"/>
      <c r="AC39" s="180"/>
      <c r="AD39" s="180"/>
      <c r="AE39" s="174" t="str">
        <f t="shared" si="5"/>
        <v/>
      </c>
    </row>
    <row r="40" spans="1:31" ht="22.5" customHeight="1" x14ac:dyDescent="0.25">
      <c r="A40" s="166" t="str">
        <f>DATA_Pauline!A34</f>
        <v>ADA ada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2"/>
      <c r="W40" s="173"/>
      <c r="X40" s="173"/>
      <c r="Y40" s="173"/>
      <c r="Z40" s="173"/>
      <c r="AA40" s="173"/>
      <c r="AB40" s="172"/>
      <c r="AC40" s="172"/>
      <c r="AD40" s="172"/>
      <c r="AE40" s="174" t="str">
        <f t="shared" si="5"/>
        <v/>
      </c>
    </row>
    <row r="41" spans="1:31" ht="22.5" customHeight="1" x14ac:dyDescent="0.25">
      <c r="A41" s="166" t="str">
        <f>DATA_Pauline!A35</f>
        <v>AEA aea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178"/>
      <c r="W41" s="179"/>
      <c r="X41" s="179"/>
      <c r="Y41" s="179"/>
      <c r="Z41" s="179"/>
      <c r="AA41" s="179"/>
      <c r="AB41" s="180"/>
      <c r="AC41" s="180"/>
      <c r="AD41" s="180"/>
      <c r="AE41" s="174" t="str">
        <f t="shared" si="5"/>
        <v/>
      </c>
    </row>
  </sheetData>
  <mergeCells count="17">
    <mergeCell ref="A1:B1"/>
    <mergeCell ref="C1:AE1"/>
    <mergeCell ref="L2:M2"/>
    <mergeCell ref="N2:O2"/>
    <mergeCell ref="T2:X3"/>
    <mergeCell ref="A3:E3"/>
    <mergeCell ref="B9:J9"/>
    <mergeCell ref="L9:T9"/>
    <mergeCell ref="V9:AD9"/>
    <mergeCell ref="A4:A7"/>
    <mergeCell ref="R4:W5"/>
    <mergeCell ref="X4:Y5"/>
    <mergeCell ref="E4:M4"/>
    <mergeCell ref="E5:M5"/>
    <mergeCell ref="E6:M6"/>
    <mergeCell ref="E7:M7"/>
    <mergeCell ref="B4:C7"/>
  </mergeCells>
  <conditionalFormatting sqref="K12:K41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 R10:T10">
    <cfRule type="expression" dxfId="487" priority="50">
      <formula>AND(B$11&gt;=50%,B$11&lt;=79%)</formula>
    </cfRule>
    <cfRule type="expression" dxfId="486" priority="51">
      <formula>AND(B$11&gt;=80%)</formula>
    </cfRule>
    <cfRule type="expression" dxfId="485" priority="52">
      <formula>AND(B$11&lt;50%)</formula>
    </cfRule>
  </conditionalFormatting>
  <conditionalFormatting sqref="U12:U4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2:AE41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41">
    <cfRule type="expression" dxfId="484" priority="49">
      <formula>AND($B$11&gt;0%)</formula>
    </cfRule>
  </conditionalFormatting>
  <conditionalFormatting sqref="C10:J10">
    <cfRule type="expression" dxfId="483" priority="43">
      <formula>AND(C$11&gt;=50%,C$11&lt;=79%)</formula>
    </cfRule>
    <cfRule type="expression" dxfId="482" priority="44">
      <formula>AND(C$11&gt;=80%)</formula>
    </cfRule>
    <cfRule type="expression" dxfId="481" priority="45">
      <formula>AND(C$11&lt;50%)</formula>
    </cfRule>
  </conditionalFormatting>
  <conditionalFormatting sqref="L10">
    <cfRule type="expression" dxfId="480" priority="40">
      <formula>AND(L$11&gt;=50%,L$11&lt;=79%)</formula>
    </cfRule>
    <cfRule type="expression" dxfId="479" priority="41">
      <formula>AND(L$11&gt;=80%)</formula>
    </cfRule>
    <cfRule type="expression" dxfId="478" priority="42">
      <formula>AND(L$11&lt;50%)</formula>
    </cfRule>
  </conditionalFormatting>
  <conditionalFormatting sqref="X10:AD10">
    <cfRule type="expression" dxfId="477" priority="37">
      <formula>AND(X$11&gt;=50%,X$11&lt;=79%)</formula>
    </cfRule>
    <cfRule type="expression" dxfId="476" priority="38">
      <formula>AND(X$11&gt;=80%)</formula>
    </cfRule>
    <cfRule type="expression" dxfId="475" priority="39">
      <formula>AND(X$11&lt;50%)</formula>
    </cfRule>
  </conditionalFormatting>
  <conditionalFormatting sqref="L10:L41">
    <cfRule type="expression" dxfId="474" priority="36">
      <formula>AND(B$11&gt;0%)</formula>
    </cfRule>
  </conditionalFormatting>
  <conditionalFormatting sqref="M11:M41">
    <cfRule type="expression" dxfId="473" priority="35">
      <formula>AND(C$11&gt;0%)</formula>
    </cfRule>
  </conditionalFormatting>
  <conditionalFormatting sqref="N11:N41">
    <cfRule type="expression" dxfId="472" priority="34">
      <formula>AND(D$11&gt;0%)</formula>
    </cfRule>
  </conditionalFormatting>
  <conditionalFormatting sqref="O11:O41">
    <cfRule type="expression" dxfId="471" priority="33">
      <formula>AND(E$11&gt;0%)</formula>
    </cfRule>
  </conditionalFormatting>
  <conditionalFormatting sqref="P11:P41">
    <cfRule type="expression" dxfId="470" priority="32">
      <formula>AND(F$11&gt;0%)</formula>
    </cfRule>
  </conditionalFormatting>
  <conditionalFormatting sqref="Q11:Q41">
    <cfRule type="expression" dxfId="469" priority="31">
      <formula>AND(G$11&gt;0%)</formula>
    </cfRule>
  </conditionalFormatting>
  <conditionalFormatting sqref="M10:Q10">
    <cfRule type="expression" dxfId="468" priority="27">
      <formula>AND(C$11&gt;0%)</formula>
    </cfRule>
  </conditionalFormatting>
  <conditionalFormatting sqref="M10:Q10">
    <cfRule type="expression" dxfId="467" priority="28">
      <formula>AND(M$11&gt;=50%,M$11&lt;=79%)</formula>
    </cfRule>
    <cfRule type="expression" dxfId="466" priority="29">
      <formula>AND(M$11&gt;=80%)</formula>
    </cfRule>
    <cfRule type="expression" dxfId="465" priority="30">
      <formula>AND(M$11&lt;50%)</formula>
    </cfRule>
  </conditionalFormatting>
  <conditionalFormatting sqref="V10">
    <cfRule type="expression" dxfId="464" priority="24">
      <formula>AND(V$11&gt;=50%,V$11&lt;=79%)</formula>
    </cfRule>
    <cfRule type="expression" dxfId="463" priority="25">
      <formula>AND(V$11&gt;=80%)</formula>
    </cfRule>
    <cfRule type="expression" dxfId="462" priority="26">
      <formula>AND(V$11&lt;50%)</formula>
    </cfRule>
  </conditionalFormatting>
  <conditionalFormatting sqref="V10:V41">
    <cfRule type="expression" dxfId="461" priority="22">
      <formula>AND($B$11&gt;0%)</formula>
    </cfRule>
    <cfRule type="expression" dxfId="460" priority="23">
      <formula>AND(L$11&gt;0%)</formula>
    </cfRule>
  </conditionalFormatting>
  <conditionalFormatting sqref="W10">
    <cfRule type="expression" dxfId="459" priority="19">
      <formula>AND(W$11&gt;=50%,W$11&lt;=79%)</formula>
    </cfRule>
    <cfRule type="expression" dxfId="458" priority="20">
      <formula>AND(W$11&gt;=80%)</formula>
    </cfRule>
    <cfRule type="expression" dxfId="457" priority="21">
      <formula>AND(W$11&lt;50%)</formula>
    </cfRule>
  </conditionalFormatting>
  <conditionalFormatting sqref="W10">
    <cfRule type="expression" dxfId="456" priority="17">
      <formula>AND(C$11&gt;0%)</formula>
    </cfRule>
    <cfRule type="expression" dxfId="455" priority="18">
      <formula>AND(M$11&gt;0%)</formula>
    </cfRule>
  </conditionalFormatting>
  <conditionalFormatting sqref="W11:W41">
    <cfRule type="expression" dxfId="454" priority="15">
      <formula>AND(C$11&gt;0%)</formula>
    </cfRule>
    <cfRule type="expression" dxfId="453" priority="16">
      <formula>AND(M$11&gt;0%)</formula>
    </cfRule>
  </conditionalFormatting>
  <conditionalFormatting sqref="Z10:Z41">
    <cfRule type="expression" dxfId="452" priority="9">
      <formula>AND(F$11&gt;0%)</formula>
    </cfRule>
    <cfRule type="expression" dxfId="451" priority="10">
      <formula>AND(P$11&gt;0%)</formula>
    </cfRule>
  </conditionalFormatting>
  <conditionalFormatting sqref="AA10:AA41">
    <cfRule type="expression" dxfId="450" priority="7">
      <formula>AND(G$11&gt;0%)</formula>
    </cfRule>
    <cfRule type="expression" dxfId="449" priority="8">
      <formula>AND(Q$11&gt;0%)</formula>
    </cfRule>
  </conditionalFormatting>
  <conditionalFormatting sqref="Y10:Y41">
    <cfRule type="expression" dxfId="448" priority="11">
      <formula>AND(E$11&gt;0%)</formula>
    </cfRule>
    <cfRule type="expression" dxfId="447" priority="12">
      <formula>AND(O$11&gt;0%)</formula>
    </cfRule>
  </conditionalFormatting>
  <conditionalFormatting sqref="X10:X41">
    <cfRule type="expression" dxfId="446" priority="13">
      <formula>AND(D$11&gt;0%)</formula>
    </cfRule>
    <cfRule type="expression" dxfId="445" priority="14">
      <formula>AND(N$11&gt;0%)</formula>
    </cfRule>
  </conditionalFormatting>
  <conditionalFormatting sqref="AB10:AB41">
    <cfRule type="expression" dxfId="444" priority="5">
      <formula>AND(H$11&gt;0%)</formula>
    </cfRule>
    <cfRule type="expression" dxfId="443" priority="6">
      <formula>AND(R$11&gt;0%)</formula>
    </cfRule>
  </conditionalFormatting>
  <conditionalFormatting sqref="R10:R41">
    <cfRule type="expression" dxfId="442" priority="4">
      <formula>AND(H$11&gt;0%)</formula>
    </cfRule>
  </conditionalFormatting>
  <conditionalFormatting sqref="S10:S41">
    <cfRule type="expression" dxfId="441" priority="3">
      <formula>AND(I$11&gt;0%)</formula>
    </cfRule>
  </conditionalFormatting>
  <conditionalFormatting sqref="AC10:AC41">
    <cfRule type="expression" dxfId="440" priority="1">
      <formula>AND(S$11&gt;0%)</formula>
    </cfRule>
    <cfRule type="expression" dxfId="439" priority="2">
      <formula>AND(I$11&gt;0%)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C96-B56C-4906-A3F3-C43B8CA6F1E3}">
  <sheetPr codeName="Feuil11">
    <tabColor rgb="FFFFFF00"/>
  </sheetPr>
  <dimension ref="A1:AH48"/>
  <sheetViews>
    <sheetView showGridLines="0" workbookViewId="0">
      <selection sqref="A1:B1"/>
    </sheetView>
  </sheetViews>
  <sheetFormatPr baseColWidth="10" defaultRowHeight="15" x14ac:dyDescent="0.25"/>
  <cols>
    <col min="1" max="1" width="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75</v>
      </c>
      <c r="B1" s="508"/>
      <c r="C1" s="511" t="s">
        <v>389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27" customHeight="1" thickBot="1" x14ac:dyDescent="0.4">
      <c r="A3" s="626" t="s">
        <v>5</v>
      </c>
      <c r="B3" s="626"/>
      <c r="C3" s="626"/>
      <c r="D3" s="626"/>
      <c r="E3" s="626"/>
      <c r="F3" s="626"/>
      <c r="G3" s="626"/>
      <c r="H3" s="26"/>
      <c r="K3" s="50"/>
      <c r="L3" s="46"/>
      <c r="M3" s="46"/>
      <c r="N3" s="46"/>
      <c r="O3" s="46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64.5" customHeight="1" thickBot="1" x14ac:dyDescent="0.3">
      <c r="A4" s="353" t="s">
        <v>198</v>
      </c>
      <c r="B4" s="631" t="s">
        <v>390</v>
      </c>
      <c r="C4" s="632"/>
      <c r="D4" s="354" t="s">
        <v>19</v>
      </c>
      <c r="E4" s="629" t="s">
        <v>347</v>
      </c>
      <c r="F4" s="629"/>
      <c r="G4" s="629"/>
      <c r="H4" s="629"/>
      <c r="I4" s="629"/>
      <c r="J4" s="629"/>
      <c r="K4" s="629"/>
      <c r="L4" s="629"/>
      <c r="M4" s="630"/>
      <c r="N4" s="56"/>
      <c r="O4" s="56"/>
      <c r="P4" s="51"/>
      <c r="Q4" s="51"/>
      <c r="R4" s="51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33.75" customHeight="1" thickBot="1" x14ac:dyDescent="0.3">
      <c r="A5" s="558" t="s">
        <v>29</v>
      </c>
      <c r="B5" s="558"/>
      <c r="C5" s="558"/>
      <c r="D5" s="558"/>
      <c r="E5" s="558"/>
      <c r="F5" s="558"/>
      <c r="G5" s="558"/>
      <c r="H5" s="614"/>
      <c r="I5" s="614"/>
      <c r="J5" s="614"/>
      <c r="K5" s="614"/>
      <c r="L5" s="614"/>
      <c r="M5" s="615"/>
      <c r="N5" s="56"/>
      <c r="O5" s="56"/>
      <c r="P5" s="51"/>
      <c r="Q5" s="51"/>
      <c r="R5" s="51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75.75" customHeight="1" thickBot="1" x14ac:dyDescent="0.3">
      <c r="A6" s="71" t="s">
        <v>206</v>
      </c>
      <c r="B6" s="616" t="s">
        <v>390</v>
      </c>
      <c r="C6" s="617"/>
      <c r="D6" s="355" t="s">
        <v>44</v>
      </c>
      <c r="E6" s="612" t="s">
        <v>333</v>
      </c>
      <c r="F6" s="612"/>
      <c r="G6" s="612"/>
      <c r="H6" s="612"/>
      <c r="I6" s="612"/>
      <c r="J6" s="612"/>
      <c r="K6" s="612"/>
      <c r="L6" s="612"/>
      <c r="M6" s="613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22.5" customHeight="1" thickBot="1" x14ac:dyDescent="0.3">
      <c r="A7" s="535" t="s">
        <v>48</v>
      </c>
      <c r="B7" s="535"/>
      <c r="C7" s="535"/>
      <c r="D7" s="535"/>
      <c r="E7" s="535"/>
      <c r="F7" s="535"/>
      <c r="G7" s="535"/>
      <c r="H7" s="614"/>
      <c r="I7" s="614"/>
      <c r="J7" s="614"/>
      <c r="K7" s="614"/>
      <c r="L7" s="614"/>
      <c r="M7" s="614"/>
      <c r="N7" s="53"/>
      <c r="O7" s="53"/>
      <c r="P7" s="53"/>
      <c r="Q7" s="53"/>
      <c r="R7" s="503" t="s">
        <v>203</v>
      </c>
      <c r="S7" s="503"/>
      <c r="T7" s="503"/>
      <c r="U7" s="503"/>
      <c r="V7" s="503"/>
      <c r="W7" s="503"/>
      <c r="X7" s="507" t="e">
        <f>AVERAGE(B19:J48,L19:T48,V19:AD48)</f>
        <v>#DIV/0!</v>
      </c>
      <c r="Y7" s="507"/>
      <c r="Z7" s="43"/>
      <c r="AA7" s="43"/>
      <c r="AB7" s="43"/>
      <c r="AC7" s="43"/>
      <c r="AD7" s="43"/>
    </row>
    <row r="8" spans="1:34" ht="24" customHeight="1" x14ac:dyDescent="0.25">
      <c r="A8" s="625" t="s">
        <v>204</v>
      </c>
      <c r="B8" s="550" t="s">
        <v>391</v>
      </c>
      <c r="C8" s="551"/>
      <c r="D8" s="90" t="s">
        <v>51</v>
      </c>
      <c r="E8" s="627" t="s">
        <v>331</v>
      </c>
      <c r="F8" s="627"/>
      <c r="G8" s="627"/>
      <c r="H8" s="627"/>
      <c r="I8" s="627"/>
      <c r="J8" s="627"/>
      <c r="K8" s="627"/>
      <c r="L8" s="627"/>
      <c r="M8" s="628"/>
      <c r="N8" s="53"/>
      <c r="O8" s="53"/>
      <c r="P8" s="53"/>
      <c r="Q8" s="53"/>
      <c r="R8" s="503"/>
      <c r="S8" s="503"/>
      <c r="T8" s="503"/>
      <c r="U8" s="503"/>
      <c r="V8" s="503"/>
      <c r="W8" s="503"/>
      <c r="X8" s="507"/>
      <c r="Y8" s="507"/>
      <c r="Z8" s="57"/>
      <c r="AA8" s="57"/>
      <c r="AB8" s="57"/>
      <c r="AC8" s="57"/>
      <c r="AD8" s="43"/>
    </row>
    <row r="9" spans="1:34" ht="24" customHeight="1" x14ac:dyDescent="0.25">
      <c r="A9" s="625"/>
      <c r="B9" s="552"/>
      <c r="C9" s="553"/>
      <c r="D9" s="75" t="s">
        <v>52</v>
      </c>
      <c r="E9" s="620" t="s">
        <v>330</v>
      </c>
      <c r="F9" s="621"/>
      <c r="G9" s="621"/>
      <c r="H9" s="621"/>
      <c r="I9" s="621"/>
      <c r="J9" s="621"/>
      <c r="K9" s="621"/>
      <c r="L9" s="621"/>
      <c r="M9" s="622"/>
      <c r="N9" s="38"/>
      <c r="O9" s="38"/>
      <c r="P9" s="38"/>
      <c r="Q9" s="51"/>
      <c r="R9" s="51"/>
      <c r="S9" s="51"/>
      <c r="T9" s="57"/>
      <c r="U9" s="57"/>
      <c r="V9" s="57"/>
      <c r="W9" s="57"/>
      <c r="X9" s="57"/>
      <c r="Y9" s="57"/>
      <c r="Z9" s="57"/>
      <c r="AA9" s="57"/>
      <c r="AB9" s="57"/>
      <c r="AC9" s="57"/>
      <c r="AD9" s="43"/>
    </row>
    <row r="10" spans="1:34" ht="24" customHeight="1" x14ac:dyDescent="0.25">
      <c r="A10" s="625"/>
      <c r="B10" s="552"/>
      <c r="C10" s="553"/>
      <c r="D10" s="75" t="s">
        <v>53</v>
      </c>
      <c r="E10" s="623" t="s">
        <v>329</v>
      </c>
      <c r="F10" s="623"/>
      <c r="G10" s="623"/>
      <c r="H10" s="623"/>
      <c r="I10" s="623"/>
      <c r="J10" s="623"/>
      <c r="K10" s="623"/>
      <c r="L10" s="623"/>
      <c r="M10" s="624"/>
      <c r="N10" s="38"/>
      <c r="O10" s="38"/>
      <c r="P10" s="38"/>
      <c r="Q10" s="51"/>
      <c r="R10" s="51"/>
      <c r="S10" s="5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43"/>
    </row>
    <row r="11" spans="1:34" ht="24" customHeight="1" x14ac:dyDescent="0.25">
      <c r="A11" s="625"/>
      <c r="B11" s="552"/>
      <c r="C11" s="553"/>
      <c r="D11" s="75" t="s">
        <v>54</v>
      </c>
      <c r="E11" s="623" t="s">
        <v>328</v>
      </c>
      <c r="F11" s="623"/>
      <c r="G11" s="623"/>
      <c r="H11" s="623"/>
      <c r="I11" s="623"/>
      <c r="J11" s="623"/>
      <c r="K11" s="623"/>
      <c r="L11" s="623"/>
      <c r="M11" s="624"/>
      <c r="N11" s="38"/>
      <c r="O11" s="38"/>
      <c r="P11" s="38"/>
      <c r="Q11" s="51"/>
      <c r="R11" s="51"/>
      <c r="S11" s="51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43"/>
    </row>
    <row r="12" spans="1:34" ht="24" customHeight="1" x14ac:dyDescent="0.25">
      <c r="A12" s="625"/>
      <c r="B12" s="552"/>
      <c r="C12" s="553"/>
      <c r="D12" s="75" t="s">
        <v>56</v>
      </c>
      <c r="E12" s="623" t="s">
        <v>327</v>
      </c>
      <c r="F12" s="623"/>
      <c r="G12" s="623"/>
      <c r="H12" s="623"/>
      <c r="I12" s="623"/>
      <c r="J12" s="623"/>
      <c r="K12" s="623"/>
      <c r="L12" s="623"/>
      <c r="M12" s="624"/>
      <c r="N12" s="38"/>
      <c r="O12" s="38"/>
      <c r="P12" s="38"/>
      <c r="Q12" s="51"/>
      <c r="R12" s="51"/>
      <c r="S12" s="51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43"/>
    </row>
    <row r="13" spans="1:34" ht="24" customHeight="1" x14ac:dyDescent="0.25">
      <c r="A13" s="625"/>
      <c r="B13" s="552"/>
      <c r="C13" s="553"/>
      <c r="D13" s="75" t="s">
        <v>57</v>
      </c>
      <c r="E13" s="623" t="s">
        <v>326</v>
      </c>
      <c r="F13" s="623"/>
      <c r="G13" s="623"/>
      <c r="H13" s="623"/>
      <c r="I13" s="623"/>
      <c r="J13" s="623"/>
      <c r="K13" s="623"/>
      <c r="L13" s="623"/>
      <c r="M13" s="624"/>
      <c r="N13" s="38"/>
      <c r="O13" s="38"/>
      <c r="P13" s="38"/>
      <c r="Q13" s="51"/>
      <c r="R13" s="51"/>
      <c r="S13" s="51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43"/>
    </row>
    <row r="14" spans="1:34" ht="42.75" customHeight="1" thickBot="1" x14ac:dyDescent="0.3">
      <c r="A14" s="625"/>
      <c r="B14" s="556"/>
      <c r="C14" s="557"/>
      <c r="D14" s="89" t="s">
        <v>59</v>
      </c>
      <c r="E14" s="618" t="s">
        <v>325</v>
      </c>
      <c r="F14" s="618"/>
      <c r="G14" s="618"/>
      <c r="H14" s="618"/>
      <c r="I14" s="618"/>
      <c r="J14" s="618"/>
      <c r="K14" s="618"/>
      <c r="L14" s="618"/>
      <c r="M14" s="619"/>
      <c r="N14" s="38"/>
      <c r="O14" s="38"/>
      <c r="P14" s="38"/>
      <c r="Q14" s="51"/>
      <c r="R14" s="51"/>
      <c r="S14" s="51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43"/>
    </row>
    <row r="15" spans="1:34" ht="14.25" customHeight="1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34" ht="35.25" customHeight="1" x14ac:dyDescent="0.35">
      <c r="A16" s="25"/>
      <c r="B16" s="597" t="s">
        <v>168</v>
      </c>
      <c r="C16" s="597"/>
      <c r="D16" s="597"/>
      <c r="E16" s="597"/>
      <c r="F16" s="597"/>
      <c r="G16" s="597"/>
      <c r="H16" s="597"/>
      <c r="I16" s="597"/>
      <c r="J16" s="597"/>
      <c r="K16" s="119"/>
      <c r="L16" s="597" t="s">
        <v>169</v>
      </c>
      <c r="M16" s="597"/>
      <c r="N16" s="597"/>
      <c r="O16" s="597"/>
      <c r="P16" s="597"/>
      <c r="Q16" s="597"/>
      <c r="R16" s="597"/>
      <c r="S16" s="597"/>
      <c r="T16" s="597"/>
      <c r="U16" s="119"/>
      <c r="V16" s="597" t="s">
        <v>170</v>
      </c>
      <c r="W16" s="597"/>
      <c r="X16" s="597"/>
      <c r="Y16" s="597"/>
      <c r="Z16" s="597"/>
      <c r="AA16" s="597"/>
      <c r="AB16" s="597"/>
      <c r="AC16" s="597"/>
      <c r="AD16" s="597"/>
      <c r="AE16" s="101"/>
    </row>
    <row r="17" spans="1:31" s="81" customFormat="1" ht="21.75" customHeight="1" x14ac:dyDescent="0.25">
      <c r="A17" s="206" t="s">
        <v>191</v>
      </c>
      <c r="B17" s="200" t="s">
        <v>19</v>
      </c>
      <c r="C17" s="326" t="s">
        <v>44</v>
      </c>
      <c r="D17" s="209" t="s">
        <v>51</v>
      </c>
      <c r="E17" s="209" t="s">
        <v>52</v>
      </c>
      <c r="F17" s="209" t="s">
        <v>53</v>
      </c>
      <c r="G17" s="209" t="s">
        <v>54</v>
      </c>
      <c r="H17" s="209" t="s">
        <v>56</v>
      </c>
      <c r="I17" s="209" t="s">
        <v>57</v>
      </c>
      <c r="J17" s="209" t="s">
        <v>59</v>
      </c>
      <c r="K17" s="184" t="s">
        <v>171</v>
      </c>
      <c r="L17" s="200" t="s">
        <v>19</v>
      </c>
      <c r="M17" s="326" t="s">
        <v>44</v>
      </c>
      <c r="N17" s="209" t="s">
        <v>51</v>
      </c>
      <c r="O17" s="209" t="s">
        <v>52</v>
      </c>
      <c r="P17" s="209" t="s">
        <v>53</v>
      </c>
      <c r="Q17" s="209" t="s">
        <v>54</v>
      </c>
      <c r="R17" s="209" t="s">
        <v>56</v>
      </c>
      <c r="S17" s="209" t="s">
        <v>57</v>
      </c>
      <c r="T17" s="209" t="s">
        <v>59</v>
      </c>
      <c r="U17" s="184" t="s">
        <v>171</v>
      </c>
      <c r="V17" s="200" t="s">
        <v>19</v>
      </c>
      <c r="W17" s="326" t="s">
        <v>44</v>
      </c>
      <c r="X17" s="209" t="s">
        <v>51</v>
      </c>
      <c r="Y17" s="209" t="s">
        <v>52</v>
      </c>
      <c r="Z17" s="209" t="s">
        <v>53</v>
      </c>
      <c r="AA17" s="209" t="s">
        <v>54</v>
      </c>
      <c r="AB17" s="209" t="s">
        <v>56</v>
      </c>
      <c r="AC17" s="209" t="s">
        <v>57</v>
      </c>
      <c r="AD17" s="209" t="s">
        <v>59</v>
      </c>
      <c r="AE17" s="202" t="s">
        <v>171</v>
      </c>
    </row>
    <row r="18" spans="1:31" s="394" customFormat="1" ht="23.25" customHeight="1" x14ac:dyDescent="0.25">
      <c r="A18" s="393" t="s">
        <v>202</v>
      </c>
      <c r="B18" s="203" t="e">
        <f>AVERAGE(B19:B46)</f>
        <v>#DIV/0!</v>
      </c>
      <c r="C18" s="203" t="e">
        <f t="shared" ref="C18:J18" si="0">AVERAGE(C19:C46)</f>
        <v>#DIV/0!</v>
      </c>
      <c r="D18" s="203" t="e">
        <f t="shared" si="0"/>
        <v>#DIV/0!</v>
      </c>
      <c r="E18" s="203" t="e">
        <f t="shared" si="0"/>
        <v>#DIV/0!</v>
      </c>
      <c r="F18" s="203" t="e">
        <f t="shared" si="0"/>
        <v>#DIV/0!</v>
      </c>
      <c r="G18" s="203" t="e">
        <f t="shared" si="0"/>
        <v>#DIV/0!</v>
      </c>
      <c r="H18" s="203" t="e">
        <f t="shared" si="0"/>
        <v>#DIV/0!</v>
      </c>
      <c r="I18" s="203" t="e">
        <f t="shared" si="0"/>
        <v>#DIV/0!</v>
      </c>
      <c r="J18" s="203" t="e">
        <f t="shared" si="0"/>
        <v>#DIV/0!</v>
      </c>
      <c r="K18" s="184"/>
      <c r="L18" s="203" t="e">
        <f>(AVERAGE(L19:L46))</f>
        <v>#DIV/0!</v>
      </c>
      <c r="M18" s="203" t="e">
        <f t="shared" ref="M18:T18" si="1">AVERAGE(M19:M46)</f>
        <v>#DIV/0!</v>
      </c>
      <c r="N18" s="203" t="e">
        <f>AVERAGE(N19:N46)</f>
        <v>#DIV/0!</v>
      </c>
      <c r="O18" s="203" t="e">
        <f t="shared" si="1"/>
        <v>#DIV/0!</v>
      </c>
      <c r="P18" s="203" t="e">
        <f t="shared" si="1"/>
        <v>#DIV/0!</v>
      </c>
      <c r="Q18" s="203" t="e">
        <f t="shared" si="1"/>
        <v>#DIV/0!</v>
      </c>
      <c r="R18" s="203" t="e">
        <f t="shared" si="1"/>
        <v>#DIV/0!</v>
      </c>
      <c r="S18" s="203" t="e">
        <f t="shared" si="1"/>
        <v>#DIV/0!</v>
      </c>
      <c r="T18" s="203" t="e">
        <f t="shared" si="1"/>
        <v>#DIV/0!</v>
      </c>
      <c r="U18" s="204"/>
      <c r="V18" s="203" t="e">
        <f>AVERAGE(V19:V46)</f>
        <v>#DIV/0!</v>
      </c>
      <c r="W18" s="203" t="e">
        <f t="shared" ref="W18:AD18" si="2">AVERAGE(W19:W46)</f>
        <v>#DIV/0!</v>
      </c>
      <c r="X18" s="203" t="e">
        <f t="shared" si="2"/>
        <v>#DIV/0!</v>
      </c>
      <c r="Y18" s="203" t="e">
        <f t="shared" si="2"/>
        <v>#DIV/0!</v>
      </c>
      <c r="Z18" s="203" t="e">
        <f t="shared" si="2"/>
        <v>#DIV/0!</v>
      </c>
      <c r="AA18" s="203" t="e">
        <f t="shared" si="2"/>
        <v>#DIV/0!</v>
      </c>
      <c r="AB18" s="203" t="e">
        <f t="shared" si="2"/>
        <v>#DIV/0!</v>
      </c>
      <c r="AC18" s="203" t="e">
        <f>AVERAGE(AC19:AC46)</f>
        <v>#DIV/0!</v>
      </c>
      <c r="AD18" s="203" t="e">
        <f t="shared" si="2"/>
        <v>#DIV/0!</v>
      </c>
      <c r="AE18" s="205"/>
    </row>
    <row r="19" spans="1:31" ht="22.5" customHeight="1" x14ac:dyDescent="0.25">
      <c r="A19" s="166" t="str">
        <f>DATA_Pauline!A6</f>
        <v>AAAAA aaaa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>IF(AND(ISBLANK(B19),ISBLANK(C19),ISBLANK(D19),ISBLANK(E19),ISBLANK(F19),ISBLANK(G19),ISBLANK(H19),ISBLANK(I19),ISBLANK(J19)),"",AVERAGE(B19:J19))</f>
        <v/>
      </c>
      <c r="L19" s="170"/>
      <c r="M19" s="171"/>
      <c r="N19" s="171"/>
      <c r="O19" s="171"/>
      <c r="P19" s="171"/>
      <c r="Q19" s="171"/>
      <c r="R19" s="171"/>
      <c r="S19" s="170"/>
      <c r="T19" s="170"/>
      <c r="U19" s="169" t="str">
        <f>IF(AND(ISBLANK(L19),ISBLANK(M19),ISBLANK(N19),ISBLANK(O19),ISBLANK(P19),ISBLANK(Q19),ISBLANK(R19),ISBLANK(S19),ISBLANK(T19)),"",AVERAGE(L19:T19))</f>
        <v/>
      </c>
      <c r="V19" s="170"/>
      <c r="W19" s="171"/>
      <c r="X19" s="171"/>
      <c r="Y19" s="171"/>
      <c r="Z19" s="171"/>
      <c r="AA19" s="171"/>
      <c r="AB19" s="171"/>
      <c r="AC19" s="170"/>
      <c r="AD19" s="170"/>
      <c r="AE19" s="174" t="str">
        <f>IF(AND(ISBLANK(V19),ISBLANK(W19),ISBLANK(X19),ISBLANK(Y19),ISBLANK(Z19),ISBLANK(AA19),ISBLANK(AB19),ISBLANK(AC19),ISBLANK(AD19)),"",AVERAGE(V19:AD19))</f>
        <v/>
      </c>
    </row>
    <row r="20" spans="1:31" ht="22.5" customHeight="1" x14ac:dyDescent="0.25">
      <c r="A20" s="166" t="str">
        <f>DATA_Pauline!A7</f>
        <v>BBBB bbbb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ref="K20:K48" si="3">IF(AND(ISBLANK(B20),ISBLANK(C20),ISBLANK(D20),ISBLANK(E20),ISBLANK(F20),ISBLANK(G20),ISBLANK(H20),ISBLANK(I20),ISBLANK(J20)),"",AVERAGE(B20:J20))</f>
        <v/>
      </c>
      <c r="L20" s="175"/>
      <c r="M20" s="176"/>
      <c r="N20" s="176"/>
      <c r="O20" s="176"/>
      <c r="P20" s="176"/>
      <c r="Q20" s="176"/>
      <c r="R20" s="177"/>
      <c r="S20" s="177"/>
      <c r="T20" s="177"/>
      <c r="U20" s="169" t="str">
        <f t="shared" ref="U20:U48" si="4">IF(AND(ISBLANK(L20),ISBLANK(M20),ISBLANK(N20),ISBLANK(O20),ISBLANK(P20),ISBLANK(Q20),ISBLANK(R20),ISBLANK(S20),ISBLANK(T20)),"",AVERAGE(L20:T20))</f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ref="AE20:AE48" si="5">IF(AND(ISBLANK(V20),ISBLANK(W20),ISBLANK(X20),ISBLANK(Y20),ISBLANK(Z20),ISBLANK(AA20),ISBLANK(AB20),ISBLANK(AC20),ISBLANK(AD20)),"",AVERAGE(V20:AD20))</f>
        <v/>
      </c>
    </row>
    <row r="21" spans="1:31" ht="22.5" customHeight="1" x14ac:dyDescent="0.25">
      <c r="A21" s="166" t="str">
        <f>DATA_Pauline!A8</f>
        <v>CCCC cccc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DATA_Pauline!A9</f>
        <v>DDD ddd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DATA_Pauline!A10</f>
        <v>EEE eee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DATA_Pauline!A11</f>
        <v>FFF fff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DATA_Pauline!A12</f>
        <v>GGG ggg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DATA_Pauline!A13</f>
        <v>HHH hhh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DATA_Pauline!A14</f>
        <v>III iii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DATA_Pauline!A15</f>
        <v>JJJ jjj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DATA_Pauline!A16</f>
        <v>KKK kkk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DATA_Pauline!A17</f>
        <v>LLL lll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DATA_Pauline!A18</f>
        <v>MMM mmm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DATA_Pauline!A19</f>
        <v>NNN nnn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DATA_Pauline!A20</f>
        <v>OOO ooo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DATA_Pauline!A21</f>
        <v>PPP ppp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DATA_Pauline!A22</f>
        <v>QQQ qqq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DATA_Pauline!A23</f>
        <v>RRR rrr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DATA_Pauline!A24</f>
        <v>SSS sss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DATA_Pauline!A25</f>
        <v>TTT ttt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DATA_Pauline!A26</f>
        <v>UUU uuu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DATA_Pauline!A27</f>
        <v>VVV vvv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DATA_Pauline!A28</f>
        <v>WWW www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DATA_Pauline!A29</f>
        <v>XXX xxx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  <row r="43" spans="1:31" ht="22.5" customHeight="1" x14ac:dyDescent="0.25">
      <c r="A43" s="166" t="str">
        <f>DATA_Pauline!A30</f>
        <v>YYY yyy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9" t="str">
        <f t="shared" si="3"/>
        <v/>
      </c>
      <c r="L43" s="170"/>
      <c r="M43" s="171"/>
      <c r="N43" s="171"/>
      <c r="O43" s="171"/>
      <c r="P43" s="171"/>
      <c r="Q43" s="171"/>
      <c r="R43" s="170"/>
      <c r="S43" s="170"/>
      <c r="T43" s="170"/>
      <c r="U43" s="169" t="str">
        <f t="shared" si="4"/>
        <v/>
      </c>
      <c r="V43" s="170"/>
      <c r="W43" s="171"/>
      <c r="X43" s="171"/>
      <c r="Y43" s="171"/>
      <c r="Z43" s="171"/>
      <c r="AA43" s="171"/>
      <c r="AB43" s="170"/>
      <c r="AC43" s="170"/>
      <c r="AD43" s="170"/>
      <c r="AE43" s="174" t="str">
        <f t="shared" si="5"/>
        <v/>
      </c>
    </row>
    <row r="44" spans="1:31" ht="22.5" customHeight="1" x14ac:dyDescent="0.25">
      <c r="A44" s="166" t="str">
        <f>DATA_Pauline!A31</f>
        <v>ZZZ zzz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9" t="str">
        <f t="shared" si="3"/>
        <v/>
      </c>
      <c r="L44" s="177"/>
      <c r="M44" s="176"/>
      <c r="N44" s="176"/>
      <c r="O44" s="176"/>
      <c r="P44" s="176"/>
      <c r="Q44" s="176"/>
      <c r="R44" s="177"/>
      <c r="S44" s="177"/>
      <c r="T44" s="177"/>
      <c r="U44" s="169" t="str">
        <f t="shared" si="4"/>
        <v/>
      </c>
      <c r="V44" s="391"/>
      <c r="W44" s="176"/>
      <c r="X44" s="176"/>
      <c r="Y44" s="176"/>
      <c r="Z44" s="176"/>
      <c r="AA44" s="176"/>
      <c r="AB44" s="177"/>
      <c r="AC44" s="177"/>
      <c r="AD44" s="177"/>
      <c r="AE44" s="174" t="str">
        <f t="shared" si="5"/>
        <v/>
      </c>
    </row>
    <row r="45" spans="1:31" ht="22.5" customHeight="1" x14ac:dyDescent="0.25">
      <c r="A45" s="166" t="str">
        <f>DATA_Pauline!A32</f>
        <v>ABA aba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9" t="str">
        <f t="shared" si="3"/>
        <v/>
      </c>
      <c r="L45" s="170"/>
      <c r="M45" s="171"/>
      <c r="N45" s="171"/>
      <c r="O45" s="171"/>
      <c r="P45" s="171"/>
      <c r="Q45" s="171"/>
      <c r="R45" s="170"/>
      <c r="S45" s="170"/>
      <c r="T45" s="170"/>
      <c r="U45" s="169" t="str">
        <f t="shared" si="4"/>
        <v/>
      </c>
      <c r="V45" s="170"/>
      <c r="W45" s="171"/>
      <c r="X45" s="171"/>
      <c r="Y45" s="171"/>
      <c r="Z45" s="171"/>
      <c r="AA45" s="171"/>
      <c r="AB45" s="170"/>
      <c r="AC45" s="170"/>
      <c r="AD45" s="170"/>
      <c r="AE45" s="174" t="str">
        <f t="shared" si="5"/>
        <v/>
      </c>
    </row>
    <row r="46" spans="1:31" ht="22.5" customHeight="1" x14ac:dyDescent="0.25">
      <c r="A46" s="166" t="str">
        <f>DATA_Pauline!A33</f>
        <v>ACA aca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9" t="str">
        <f t="shared" si="3"/>
        <v/>
      </c>
      <c r="L46" s="177"/>
      <c r="M46" s="176"/>
      <c r="N46" s="176"/>
      <c r="O46" s="176"/>
      <c r="P46" s="176"/>
      <c r="Q46" s="176"/>
      <c r="R46" s="177"/>
      <c r="S46" s="177"/>
      <c r="T46" s="177"/>
      <c r="U46" s="169" t="str">
        <f t="shared" si="4"/>
        <v/>
      </c>
      <c r="V46" s="391"/>
      <c r="W46" s="176"/>
      <c r="X46" s="176"/>
      <c r="Y46" s="176"/>
      <c r="Z46" s="176"/>
      <c r="AA46" s="176"/>
      <c r="AB46" s="177"/>
      <c r="AC46" s="177"/>
      <c r="AD46" s="177"/>
      <c r="AE46" s="174" t="str">
        <f t="shared" si="5"/>
        <v/>
      </c>
    </row>
    <row r="47" spans="1:31" ht="22.5" customHeight="1" x14ac:dyDescent="0.25">
      <c r="A47" s="166" t="str">
        <f>DATA_Pauline!A34</f>
        <v>ADA ada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9" t="str">
        <f t="shared" si="3"/>
        <v/>
      </c>
      <c r="L47" s="170"/>
      <c r="M47" s="171"/>
      <c r="N47" s="171"/>
      <c r="O47" s="171"/>
      <c r="P47" s="171"/>
      <c r="Q47" s="171"/>
      <c r="R47" s="170"/>
      <c r="S47" s="170"/>
      <c r="T47" s="170"/>
      <c r="U47" s="169" t="str">
        <f t="shared" si="4"/>
        <v/>
      </c>
      <c r="V47" s="170"/>
      <c r="W47" s="171"/>
      <c r="X47" s="171"/>
      <c r="Y47" s="171"/>
      <c r="Z47" s="171"/>
      <c r="AA47" s="171"/>
      <c r="AB47" s="170"/>
      <c r="AC47" s="170"/>
      <c r="AD47" s="170"/>
      <c r="AE47" s="174" t="str">
        <f t="shared" si="5"/>
        <v/>
      </c>
    </row>
    <row r="48" spans="1:31" ht="22.5" customHeight="1" x14ac:dyDescent="0.25">
      <c r="A48" s="166" t="str">
        <f>DATA_Pauline!A35</f>
        <v>AEA aea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9" t="str">
        <f t="shared" si="3"/>
        <v/>
      </c>
      <c r="L48" s="177"/>
      <c r="M48" s="176"/>
      <c r="N48" s="176"/>
      <c r="O48" s="176"/>
      <c r="P48" s="176"/>
      <c r="Q48" s="176"/>
      <c r="R48" s="177"/>
      <c r="S48" s="177"/>
      <c r="T48" s="177"/>
      <c r="U48" s="169" t="str">
        <f t="shared" si="4"/>
        <v/>
      </c>
      <c r="V48" s="391"/>
      <c r="W48" s="176"/>
      <c r="X48" s="176"/>
      <c r="Y48" s="176"/>
      <c r="Z48" s="176"/>
      <c r="AA48" s="176"/>
      <c r="AB48" s="177"/>
      <c r="AC48" s="177"/>
      <c r="AD48" s="177"/>
      <c r="AE48" s="174" t="str">
        <f t="shared" si="5"/>
        <v/>
      </c>
    </row>
  </sheetData>
  <mergeCells count="29">
    <mergeCell ref="B16:J16"/>
    <mergeCell ref="A1:B1"/>
    <mergeCell ref="C1:AE1"/>
    <mergeCell ref="L2:M2"/>
    <mergeCell ref="N2:O2"/>
    <mergeCell ref="T2:X3"/>
    <mergeCell ref="L16:T16"/>
    <mergeCell ref="V16:AD16"/>
    <mergeCell ref="A3:G3"/>
    <mergeCell ref="E8:M8"/>
    <mergeCell ref="R7:W8"/>
    <mergeCell ref="X7:Y8"/>
    <mergeCell ref="T4:X5"/>
    <mergeCell ref="E4:M4"/>
    <mergeCell ref="B4:C4"/>
    <mergeCell ref="A5:G5"/>
    <mergeCell ref="E6:M6"/>
    <mergeCell ref="H5:M5"/>
    <mergeCell ref="B6:C6"/>
    <mergeCell ref="E14:M14"/>
    <mergeCell ref="H7:M7"/>
    <mergeCell ref="E9:M9"/>
    <mergeCell ref="E10:M10"/>
    <mergeCell ref="E11:M11"/>
    <mergeCell ref="E12:M12"/>
    <mergeCell ref="E13:M13"/>
    <mergeCell ref="A7:G7"/>
    <mergeCell ref="B8:C14"/>
    <mergeCell ref="A8:A14"/>
  </mergeCells>
  <conditionalFormatting sqref="K19:K4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 R17:T17">
    <cfRule type="expression" dxfId="438" priority="53">
      <formula>AND(B$18&gt;=50%,B$18&lt;=79%)</formula>
    </cfRule>
    <cfRule type="expression" dxfId="437" priority="54">
      <formula>AND(B$18&gt;=80%)</formula>
    </cfRule>
    <cfRule type="expression" dxfId="436" priority="55">
      <formula>AND(B$18&lt;50%)</formula>
    </cfRule>
  </conditionalFormatting>
  <conditionalFormatting sqref="U19:U48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9:AE48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:L48">
    <cfRule type="expression" dxfId="435" priority="52">
      <formula>AND($B$18&gt;0%)</formula>
    </cfRule>
  </conditionalFormatting>
  <conditionalFormatting sqref="C17:J17">
    <cfRule type="expression" dxfId="434" priority="46">
      <formula>AND(C$18&gt;=50%,C$18&lt;=79%)</formula>
    </cfRule>
    <cfRule type="expression" dxfId="433" priority="47">
      <formula>AND(C$18&gt;=80%)</formula>
    </cfRule>
    <cfRule type="expression" dxfId="432" priority="48">
      <formula>AND(C$18&lt;50%)</formula>
    </cfRule>
  </conditionalFormatting>
  <conditionalFormatting sqref="L17">
    <cfRule type="expression" dxfId="431" priority="43">
      <formula>AND(L$18&gt;=50%,L$18&lt;=79%)</formula>
    </cfRule>
    <cfRule type="expression" dxfId="430" priority="44">
      <formula>AND(L$18&gt;=80%)</formula>
    </cfRule>
    <cfRule type="expression" dxfId="429" priority="45">
      <formula>AND(L$18&lt;50%)</formula>
    </cfRule>
  </conditionalFormatting>
  <conditionalFormatting sqref="X17:AD17">
    <cfRule type="expression" dxfId="428" priority="40">
      <formula>AND(X$18&gt;=50%,X$18&lt;=79%)</formula>
    </cfRule>
    <cfRule type="expression" dxfId="427" priority="41">
      <formula>AND(X$18&gt;=80%)</formula>
    </cfRule>
    <cfRule type="expression" dxfId="426" priority="42">
      <formula>AND(X$18&lt;50%)</formula>
    </cfRule>
  </conditionalFormatting>
  <conditionalFormatting sqref="L17:L48">
    <cfRule type="expression" dxfId="425" priority="39">
      <formula>AND(B$18&gt;0%)</formula>
    </cfRule>
  </conditionalFormatting>
  <conditionalFormatting sqref="M18:M48">
    <cfRule type="expression" dxfId="424" priority="38">
      <formula>AND(C$18&gt;0%)</formula>
    </cfRule>
  </conditionalFormatting>
  <conditionalFormatting sqref="N18:N48">
    <cfRule type="expression" dxfId="423" priority="37">
      <formula>AND(D$18&gt;0%)</formula>
    </cfRule>
  </conditionalFormatting>
  <conditionalFormatting sqref="O18:O48">
    <cfRule type="expression" dxfId="422" priority="36">
      <formula>AND(E$18&gt;0%)</formula>
    </cfRule>
  </conditionalFormatting>
  <conditionalFormatting sqref="P18:P48">
    <cfRule type="expression" dxfId="421" priority="35">
      <formula>AND(F$18&gt;0%)</formula>
    </cfRule>
  </conditionalFormatting>
  <conditionalFormatting sqref="Q18:Q48">
    <cfRule type="expression" dxfId="420" priority="34">
      <formula>AND(G$18&gt;0%)</formula>
    </cfRule>
  </conditionalFormatting>
  <conditionalFormatting sqref="M17:Q17">
    <cfRule type="expression" dxfId="419" priority="30">
      <formula>AND(C$18&gt;0%)</formula>
    </cfRule>
  </conditionalFormatting>
  <conditionalFormatting sqref="M17:Q17">
    <cfRule type="expression" dxfId="418" priority="31">
      <formula>AND(M$18&gt;=50%,M$18&lt;=79%)</formula>
    </cfRule>
    <cfRule type="expression" dxfId="417" priority="32">
      <formula>AND(M$18&gt;=80%)</formula>
    </cfRule>
    <cfRule type="expression" dxfId="416" priority="33">
      <formula>AND(M$18&lt;50%)</formula>
    </cfRule>
  </conditionalFormatting>
  <conditionalFormatting sqref="V17">
    <cfRule type="expression" dxfId="415" priority="27">
      <formula>AND(V$18&gt;=50%,V$18&lt;=79%)</formula>
    </cfRule>
    <cfRule type="expression" dxfId="414" priority="28">
      <formula>AND(V$18&gt;=80%)</formula>
    </cfRule>
    <cfRule type="expression" dxfId="413" priority="29">
      <formula>AND(V$18&lt;50%)</formula>
    </cfRule>
  </conditionalFormatting>
  <conditionalFormatting sqref="V17:V48">
    <cfRule type="expression" dxfId="412" priority="25">
      <formula>AND($B$18&gt;0%)</formula>
    </cfRule>
    <cfRule type="expression" dxfId="411" priority="26">
      <formula>AND(L$18&gt;0%)</formula>
    </cfRule>
  </conditionalFormatting>
  <conditionalFormatting sqref="W17">
    <cfRule type="expression" dxfId="410" priority="22">
      <formula>AND(W$18&gt;=50%,W$18&lt;=79%)</formula>
    </cfRule>
    <cfRule type="expression" dxfId="409" priority="23">
      <formula>AND(W$18&gt;=80%)</formula>
    </cfRule>
    <cfRule type="expression" dxfId="408" priority="24">
      <formula>AND(W$18&lt;50%)</formula>
    </cfRule>
  </conditionalFormatting>
  <conditionalFormatting sqref="W17">
    <cfRule type="expression" dxfId="407" priority="20">
      <formula>AND(C$18&gt;0%)</formula>
    </cfRule>
    <cfRule type="expression" dxfId="406" priority="21">
      <formula>AND(M$18&gt;0%)</formula>
    </cfRule>
  </conditionalFormatting>
  <conditionalFormatting sqref="W18:W48">
    <cfRule type="expression" dxfId="405" priority="18">
      <formula>AND(C$18&gt;0%)</formula>
    </cfRule>
    <cfRule type="expression" dxfId="404" priority="19">
      <formula>AND(M$18&gt;0%)</formula>
    </cfRule>
  </conditionalFormatting>
  <conditionalFormatting sqref="Z17:Z48">
    <cfRule type="expression" dxfId="403" priority="12">
      <formula>AND(F$18&gt;0%)</formula>
    </cfRule>
    <cfRule type="expression" dxfId="402" priority="13">
      <formula>AND(P$18&gt;0%)</formula>
    </cfRule>
  </conditionalFormatting>
  <conditionalFormatting sqref="AA17:AA48">
    <cfRule type="expression" dxfId="401" priority="10">
      <formula>AND(G$18&gt;0%)</formula>
    </cfRule>
    <cfRule type="expression" dxfId="400" priority="11">
      <formula>AND(Q$18&gt;0%)</formula>
    </cfRule>
  </conditionalFormatting>
  <conditionalFormatting sqref="Y17:Y48">
    <cfRule type="expression" dxfId="399" priority="14">
      <formula>AND(E$18&gt;0%)</formula>
    </cfRule>
    <cfRule type="expression" dxfId="398" priority="15">
      <formula>AND(O$18&gt;0%)</formula>
    </cfRule>
  </conditionalFormatting>
  <conditionalFormatting sqref="X17:X48">
    <cfRule type="expression" dxfId="397" priority="16">
      <formula>AND(D$18&gt;0%)</formula>
    </cfRule>
    <cfRule type="expression" dxfId="396" priority="17">
      <formula>AND(N$18&gt;0%)</formula>
    </cfRule>
  </conditionalFormatting>
  <conditionalFormatting sqref="AB17:AB48">
    <cfRule type="expression" dxfId="395" priority="8">
      <formula>AND(H$18&gt;0%)</formula>
    </cfRule>
    <cfRule type="expression" dxfId="394" priority="9">
      <formula>AND(R$18&gt;0%)</formula>
    </cfRule>
  </conditionalFormatting>
  <conditionalFormatting sqref="R17:R48">
    <cfRule type="expression" dxfId="393" priority="7">
      <formula>AND(H$18&gt;0%)</formula>
    </cfRule>
  </conditionalFormatting>
  <conditionalFormatting sqref="S17:S48">
    <cfRule type="expression" dxfId="392" priority="6">
      <formula>AND(I$18&gt;0%)</formula>
    </cfRule>
  </conditionalFormatting>
  <conditionalFormatting sqref="AC17:AC48">
    <cfRule type="expression" dxfId="391" priority="4">
      <formula>AND(S$18&gt;0%)</formula>
    </cfRule>
    <cfRule type="expression" dxfId="390" priority="5">
      <formula>AND(I$18&gt;0%)</formula>
    </cfRule>
  </conditionalFormatting>
  <conditionalFormatting sqref="T17:T48">
    <cfRule type="expression" dxfId="389" priority="3">
      <formula>AND(J$18&gt;0%)</formula>
    </cfRule>
  </conditionalFormatting>
  <conditionalFormatting sqref="AD17:AD48">
    <cfRule type="expression" dxfId="388" priority="1">
      <formula>AND(T$18&gt;0%)</formula>
    </cfRule>
    <cfRule type="expression" dxfId="387" priority="2">
      <formula>AND(J$18&gt;0%)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8F6D-1CC5-49C1-9EA3-732826BFC693}">
  <sheetPr codeName="Feuil12">
    <tabColor rgb="FFFFFF00"/>
  </sheetPr>
  <dimension ref="A1:AH41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15</v>
      </c>
      <c r="B1" s="508"/>
      <c r="C1" s="511" t="s">
        <v>392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87" t="s">
        <v>29</v>
      </c>
      <c r="B3" s="26"/>
      <c r="C3" s="26"/>
      <c r="D3" s="26"/>
      <c r="E3" s="26"/>
      <c r="F3" s="26"/>
      <c r="G3" s="26"/>
      <c r="H3" s="26"/>
      <c r="K3" s="50"/>
      <c r="L3" s="46"/>
      <c r="M3" s="46"/>
      <c r="N3" s="46"/>
      <c r="O3" s="46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24" customHeight="1" x14ac:dyDescent="0.25">
      <c r="A4" s="598" t="s">
        <v>206</v>
      </c>
      <c r="B4" s="559" t="s">
        <v>414</v>
      </c>
      <c r="C4" s="560"/>
      <c r="D4" s="634" t="s">
        <v>46</v>
      </c>
      <c r="E4" s="637" t="s">
        <v>332</v>
      </c>
      <c r="F4" s="638"/>
      <c r="G4" s="638"/>
      <c r="H4" s="638"/>
      <c r="I4" s="638"/>
      <c r="J4" s="638"/>
      <c r="K4" s="638"/>
      <c r="L4" s="638"/>
      <c r="M4" s="639"/>
      <c r="N4" s="56"/>
      <c r="O4" s="56"/>
      <c r="P4" s="51"/>
      <c r="Q4" s="51"/>
      <c r="R4" s="503" t="s">
        <v>203</v>
      </c>
      <c r="S4" s="503"/>
      <c r="T4" s="503"/>
      <c r="U4" s="503"/>
      <c r="V4" s="503"/>
      <c r="W4" s="503"/>
      <c r="X4" s="507" t="e">
        <f>AVERAGE(B12:J41,L12:T41,V12:AD41)</f>
        <v>#DIV/0!</v>
      </c>
      <c r="Y4" s="507"/>
      <c r="Z4" s="54"/>
      <c r="AA4" s="54"/>
      <c r="AB4" s="54"/>
      <c r="AC4" s="54"/>
      <c r="AD4" s="43"/>
      <c r="AH4" s="52"/>
    </row>
    <row r="5" spans="1:34" ht="24" customHeight="1" x14ac:dyDescent="0.25">
      <c r="A5" s="598"/>
      <c r="B5" s="561"/>
      <c r="C5" s="562"/>
      <c r="D5" s="635"/>
      <c r="E5" s="640"/>
      <c r="F5" s="641"/>
      <c r="G5" s="641"/>
      <c r="H5" s="641"/>
      <c r="I5" s="641"/>
      <c r="J5" s="641"/>
      <c r="K5" s="641"/>
      <c r="L5" s="641"/>
      <c r="M5" s="642"/>
      <c r="N5" s="56"/>
      <c r="O5" s="56"/>
      <c r="P5" s="51"/>
      <c r="Q5" s="51"/>
      <c r="R5" s="503"/>
      <c r="S5" s="503"/>
      <c r="T5" s="503"/>
      <c r="U5" s="503"/>
      <c r="V5" s="503"/>
      <c r="W5" s="503"/>
      <c r="X5" s="507"/>
      <c r="Y5" s="507"/>
      <c r="Z5" s="55"/>
      <c r="AA5" s="55"/>
      <c r="AB5" s="55"/>
      <c r="AC5" s="55"/>
      <c r="AD5" s="43"/>
    </row>
    <row r="6" spans="1:34" ht="24" customHeight="1" thickBot="1" x14ac:dyDescent="0.3">
      <c r="A6" s="598"/>
      <c r="B6" s="563"/>
      <c r="C6" s="564"/>
      <c r="D6" s="636"/>
      <c r="E6" s="643"/>
      <c r="F6" s="644"/>
      <c r="G6" s="644"/>
      <c r="H6" s="644"/>
      <c r="I6" s="644"/>
      <c r="J6" s="644"/>
      <c r="K6" s="644"/>
      <c r="L6" s="644"/>
      <c r="M6" s="645"/>
      <c r="N6" s="53"/>
      <c r="O6" s="53"/>
      <c r="P6" s="53"/>
      <c r="Q6" s="53"/>
      <c r="Z6" s="57"/>
      <c r="AA6" s="57"/>
      <c r="AB6" s="57"/>
      <c r="AC6" s="57"/>
      <c r="AD6" s="43"/>
    </row>
    <row r="7" spans="1:34" ht="27.75" customHeight="1" x14ac:dyDescent="0.25">
      <c r="A7" s="52"/>
      <c r="K7" s="51"/>
      <c r="L7" s="38"/>
      <c r="M7" s="38"/>
      <c r="N7" s="38"/>
      <c r="O7" s="38"/>
      <c r="P7" s="38"/>
      <c r="Q7" s="51"/>
      <c r="R7" s="51"/>
      <c r="S7" s="51"/>
      <c r="T7" s="57"/>
      <c r="U7" s="57"/>
      <c r="V7" s="57"/>
      <c r="W7" s="57"/>
      <c r="X7" s="57"/>
      <c r="Y7" s="57"/>
      <c r="Z7" s="57"/>
      <c r="AA7" s="57"/>
      <c r="AB7" s="57"/>
      <c r="AC7" s="57"/>
      <c r="AD7" s="43"/>
    </row>
    <row r="8" spans="1:34" ht="14.2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34" ht="35.25" customHeight="1" x14ac:dyDescent="0.35">
      <c r="A9" s="25"/>
      <c r="B9" s="633" t="s">
        <v>168</v>
      </c>
      <c r="C9" s="633"/>
      <c r="D9" s="633"/>
      <c r="E9" s="633"/>
      <c r="F9" s="633"/>
      <c r="G9" s="633"/>
      <c r="H9" s="633"/>
      <c r="I9" s="633"/>
      <c r="J9" s="633"/>
      <c r="K9" s="118"/>
      <c r="L9" s="633" t="s">
        <v>169</v>
      </c>
      <c r="M9" s="633"/>
      <c r="N9" s="633"/>
      <c r="O9" s="633"/>
      <c r="P9" s="633"/>
      <c r="Q9" s="633"/>
      <c r="R9" s="633"/>
      <c r="S9" s="633"/>
      <c r="T9" s="633"/>
      <c r="U9" s="118"/>
      <c r="V9" s="633" t="s">
        <v>170</v>
      </c>
      <c r="W9" s="633"/>
      <c r="X9" s="633"/>
      <c r="Y9" s="633"/>
      <c r="Z9" s="633"/>
      <c r="AA9" s="633"/>
      <c r="AB9" s="633"/>
      <c r="AC9" s="633"/>
      <c r="AD9" s="633"/>
      <c r="AE9" s="101"/>
    </row>
    <row r="10" spans="1:34" s="81" customFormat="1" ht="21.75" customHeight="1" x14ac:dyDescent="0.25">
      <c r="A10" s="206" t="s">
        <v>191</v>
      </c>
      <c r="B10" s="326" t="s">
        <v>46</v>
      </c>
      <c r="C10" s="200"/>
      <c r="D10" s="200"/>
      <c r="E10" s="200"/>
      <c r="F10" s="200"/>
      <c r="G10" s="200"/>
      <c r="H10" s="200"/>
      <c r="I10" s="200"/>
      <c r="J10" s="200"/>
      <c r="K10" s="184" t="s">
        <v>171</v>
      </c>
      <c r="L10" s="326" t="s">
        <v>46</v>
      </c>
      <c r="M10" s="200"/>
      <c r="N10" s="200"/>
      <c r="O10" s="200"/>
      <c r="P10" s="200"/>
      <c r="Q10" s="200"/>
      <c r="R10" s="200"/>
      <c r="S10" s="200"/>
      <c r="T10" s="200"/>
      <c r="U10" s="184" t="s">
        <v>171</v>
      </c>
      <c r="V10" s="326" t="s">
        <v>46</v>
      </c>
      <c r="W10" s="200"/>
      <c r="X10" s="200"/>
      <c r="Y10" s="200"/>
      <c r="Z10" s="200"/>
      <c r="AA10" s="200"/>
      <c r="AB10" s="200"/>
      <c r="AC10" s="200"/>
      <c r="AD10" s="200"/>
      <c r="AE10" s="202" t="s">
        <v>171</v>
      </c>
    </row>
    <row r="11" spans="1:34" s="24" customFormat="1" ht="23.25" customHeight="1" x14ac:dyDescent="0.25">
      <c r="A11" s="185" t="s">
        <v>202</v>
      </c>
      <c r="B11" s="203" t="e">
        <f>AVERAGE(B12:B39)</f>
        <v>#DIV/0!</v>
      </c>
      <c r="C11" s="203" t="e">
        <f t="shared" ref="C11:J11" si="0">AVERAGE(C12:C39)</f>
        <v>#DIV/0!</v>
      </c>
      <c r="D11" s="203" t="e">
        <f t="shared" si="0"/>
        <v>#DIV/0!</v>
      </c>
      <c r="E11" s="203" t="e">
        <f t="shared" si="0"/>
        <v>#DIV/0!</v>
      </c>
      <c r="F11" s="203" t="e">
        <f t="shared" si="0"/>
        <v>#DIV/0!</v>
      </c>
      <c r="G11" s="203" t="e">
        <f t="shared" si="0"/>
        <v>#DIV/0!</v>
      </c>
      <c r="H11" s="203" t="e">
        <f t="shared" si="0"/>
        <v>#DIV/0!</v>
      </c>
      <c r="I11" s="203" t="e">
        <f t="shared" si="0"/>
        <v>#DIV/0!</v>
      </c>
      <c r="J11" s="203" t="e">
        <f t="shared" si="0"/>
        <v>#DIV/0!</v>
      </c>
      <c r="K11" s="184"/>
      <c r="L11" s="203" t="e">
        <f>(AVERAGE(L12:L39))</f>
        <v>#DIV/0!</v>
      </c>
      <c r="M11" s="203" t="e">
        <f t="shared" ref="M11:T11" si="1">AVERAGE(M12:M39)</f>
        <v>#DIV/0!</v>
      </c>
      <c r="N11" s="203" t="e">
        <f>AVERAGE(N12:N39)</f>
        <v>#DIV/0!</v>
      </c>
      <c r="O11" s="203" t="e">
        <f t="shared" si="1"/>
        <v>#DIV/0!</v>
      </c>
      <c r="P11" s="203" t="e">
        <f t="shared" si="1"/>
        <v>#DIV/0!</v>
      </c>
      <c r="Q11" s="203" t="e">
        <f t="shared" si="1"/>
        <v>#DIV/0!</v>
      </c>
      <c r="R11" s="203" t="e">
        <f t="shared" si="1"/>
        <v>#DIV/0!</v>
      </c>
      <c r="S11" s="203" t="e">
        <f t="shared" si="1"/>
        <v>#DIV/0!</v>
      </c>
      <c r="T11" s="203" t="e">
        <f t="shared" si="1"/>
        <v>#DIV/0!</v>
      </c>
      <c r="U11" s="204"/>
      <c r="V11" s="203" t="e">
        <f>AVERAGE(V12:V39)</f>
        <v>#DIV/0!</v>
      </c>
      <c r="W11" s="203" t="e">
        <f t="shared" ref="W11:AD11" si="2">AVERAGE(W12:W39)</f>
        <v>#DIV/0!</v>
      </c>
      <c r="X11" s="201" t="e">
        <f t="shared" si="2"/>
        <v>#DIV/0!</v>
      </c>
      <c r="Y11" s="201" t="e">
        <f t="shared" si="2"/>
        <v>#DIV/0!</v>
      </c>
      <c r="Z11" s="201" t="e">
        <f t="shared" si="2"/>
        <v>#DIV/0!</v>
      </c>
      <c r="AA11" s="203" t="e">
        <f t="shared" si="2"/>
        <v>#DIV/0!</v>
      </c>
      <c r="AB11" s="203" t="e">
        <f t="shared" si="2"/>
        <v>#DIV/0!</v>
      </c>
      <c r="AC11" s="203" t="e">
        <f t="shared" si="2"/>
        <v>#DIV/0!</v>
      </c>
      <c r="AD11" s="203" t="e">
        <f t="shared" si="2"/>
        <v>#DIV/0!</v>
      </c>
      <c r="AE11" s="205"/>
    </row>
    <row r="12" spans="1:34" ht="22.5" customHeight="1" x14ac:dyDescent="0.25">
      <c r="A12" s="166" t="str">
        <f>DATA_Pauline!A6</f>
        <v>AAAAA aaaa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9" t="str">
        <f>IF(AND(ISBLANK(B12),ISBLANK(C12),ISBLANK(D12),ISBLANK(E12),ISBLANK(F12),ISBLANK(G12),ISBLANK(H12),ISBLANK(I12),ISBLANK(J12)),"",AVERAGE(B12:J12))</f>
        <v/>
      </c>
      <c r="L12" s="170"/>
      <c r="M12" s="171"/>
      <c r="N12" s="171"/>
      <c r="O12" s="171"/>
      <c r="P12" s="171"/>
      <c r="Q12" s="171"/>
      <c r="R12" s="170"/>
      <c r="S12" s="170"/>
      <c r="T12" s="170"/>
      <c r="U12" s="169" t="str">
        <f>IF(AND(ISBLANK(L12),ISBLANK(M12),ISBLANK(N12),ISBLANK(O12),ISBLANK(P12),ISBLANK(Q12),ISBLANK(R12),ISBLANK(S12),ISBLANK(T12)),"",AVERAGE(L12:T12))</f>
        <v/>
      </c>
      <c r="V12" s="167"/>
      <c r="W12" s="173"/>
      <c r="X12" s="173"/>
      <c r="Y12" s="173"/>
      <c r="Z12" s="173"/>
      <c r="AA12" s="173"/>
      <c r="AB12" s="173"/>
      <c r="AC12" s="172"/>
      <c r="AD12" s="172"/>
      <c r="AE12" s="174" t="str">
        <f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66" t="str">
        <f>DATA_Pauline!A7</f>
        <v>BBBB bbbb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 t="str">
        <f t="shared" ref="K13:K41" si="3">IF(AND(ISBLANK(B13),ISBLANK(C13),ISBLANK(D13),ISBLANK(E13),ISBLANK(F13),ISBLANK(G13),ISBLANK(H13),ISBLANK(I13),ISBLANK(J13)),"",AVERAGE(B13:J13))</f>
        <v/>
      </c>
      <c r="L13" s="175"/>
      <c r="M13" s="176"/>
      <c r="N13" s="176"/>
      <c r="O13" s="176"/>
      <c r="P13" s="176"/>
      <c r="Q13" s="176"/>
      <c r="R13" s="177"/>
      <c r="S13" s="177"/>
      <c r="T13" s="177"/>
      <c r="U13" s="169" t="str">
        <f t="shared" ref="U13:U41" si="4">IF(AND(ISBLANK(L13),ISBLANK(M13),ISBLANK(N13),ISBLANK(O13),ISBLANK(P13),ISBLANK(Q13),ISBLANK(R13),ISBLANK(S13),ISBLANK(T13)),"",AVERAGE(L13:T13))</f>
        <v/>
      </c>
      <c r="V13" s="178"/>
      <c r="W13" s="179"/>
      <c r="X13" s="179"/>
      <c r="Y13" s="179"/>
      <c r="Z13" s="179"/>
      <c r="AA13" s="179"/>
      <c r="AB13" s="180"/>
      <c r="AC13" s="180"/>
      <c r="AD13" s="180"/>
      <c r="AE13" s="174" t="str">
        <f t="shared" ref="AE13:AE41" si="5"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DATA_Pauline!A8</f>
        <v>CCCC cccc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9" t="str">
        <f t="shared" si="3"/>
        <v/>
      </c>
      <c r="L14" s="170"/>
      <c r="M14" s="171"/>
      <c r="N14" s="171"/>
      <c r="O14" s="171"/>
      <c r="P14" s="171"/>
      <c r="Q14" s="171"/>
      <c r="R14" s="170"/>
      <c r="S14" s="170"/>
      <c r="T14" s="170"/>
      <c r="U14" s="169" t="str">
        <f t="shared" si="4"/>
        <v/>
      </c>
      <c r="V14" s="172"/>
      <c r="W14" s="173"/>
      <c r="X14" s="173"/>
      <c r="Y14" s="173"/>
      <c r="Z14" s="173"/>
      <c r="AA14" s="173"/>
      <c r="AB14" s="172"/>
      <c r="AC14" s="172"/>
      <c r="AD14" s="172"/>
      <c r="AE14" s="174" t="str">
        <f t="shared" si="5"/>
        <v/>
      </c>
    </row>
    <row r="15" spans="1:34" ht="22.5" customHeight="1" x14ac:dyDescent="0.25">
      <c r="A15" s="166" t="str">
        <f>DATA_Pauline!A9</f>
        <v>DDD ddd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 t="str">
        <f t="shared" si="3"/>
        <v/>
      </c>
      <c r="L15" s="177"/>
      <c r="M15" s="176"/>
      <c r="N15" s="176"/>
      <c r="O15" s="176"/>
      <c r="P15" s="176"/>
      <c r="Q15" s="176"/>
      <c r="R15" s="177"/>
      <c r="S15" s="177"/>
      <c r="T15" s="177"/>
      <c r="U15" s="169" t="str">
        <f t="shared" si="4"/>
        <v/>
      </c>
      <c r="V15" s="178"/>
      <c r="W15" s="179"/>
      <c r="X15" s="179"/>
      <c r="Y15" s="179"/>
      <c r="Z15" s="179"/>
      <c r="AA15" s="179"/>
      <c r="AB15" s="180"/>
      <c r="AC15" s="180"/>
      <c r="AD15" s="180"/>
      <c r="AE15" s="174" t="str">
        <f t="shared" si="5"/>
        <v/>
      </c>
    </row>
    <row r="16" spans="1:34" ht="22.5" customHeight="1" x14ac:dyDescent="0.25">
      <c r="A16" s="166" t="str">
        <f>DATA_Pauline!A10</f>
        <v>EEE eee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 t="shared" si="3"/>
        <v/>
      </c>
      <c r="L16" s="170"/>
      <c r="M16" s="171"/>
      <c r="N16" s="171"/>
      <c r="O16" s="171"/>
      <c r="P16" s="171"/>
      <c r="Q16" s="171"/>
      <c r="R16" s="170"/>
      <c r="S16" s="170"/>
      <c r="T16" s="170"/>
      <c r="U16" s="169" t="str">
        <f t="shared" si="4"/>
        <v/>
      </c>
      <c r="V16" s="172"/>
      <c r="W16" s="173"/>
      <c r="X16" s="173"/>
      <c r="Y16" s="173"/>
      <c r="Z16" s="173"/>
      <c r="AA16" s="173"/>
      <c r="AB16" s="172"/>
      <c r="AC16" s="172"/>
      <c r="AD16" s="172"/>
      <c r="AE16" s="174" t="str">
        <f t="shared" si="5"/>
        <v/>
      </c>
    </row>
    <row r="17" spans="1:31" ht="22.5" customHeight="1" x14ac:dyDescent="0.25">
      <c r="A17" s="166" t="str">
        <f>DATA_Pauline!A11</f>
        <v>FFF fff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si="3"/>
        <v/>
      </c>
      <c r="L17" s="177"/>
      <c r="M17" s="176"/>
      <c r="N17" s="176"/>
      <c r="O17" s="176"/>
      <c r="P17" s="176"/>
      <c r="Q17" s="176"/>
      <c r="R17" s="177"/>
      <c r="S17" s="177"/>
      <c r="T17" s="177"/>
      <c r="U17" s="169" t="str">
        <f t="shared" si="4"/>
        <v/>
      </c>
      <c r="V17" s="178"/>
      <c r="W17" s="179"/>
      <c r="X17" s="179"/>
      <c r="Y17" s="179"/>
      <c r="Z17" s="179"/>
      <c r="AA17" s="179"/>
      <c r="AB17" s="180"/>
      <c r="AC17" s="180"/>
      <c r="AD17" s="180"/>
      <c r="AE17" s="174" t="str">
        <f t="shared" si="5"/>
        <v/>
      </c>
    </row>
    <row r="18" spans="1:31" ht="22.5" customHeight="1" x14ac:dyDescent="0.25">
      <c r="A18" s="166" t="str">
        <f>DATA_Pauline!A12</f>
        <v>GGG ggg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2"/>
      <c r="W18" s="173"/>
      <c r="X18" s="173"/>
      <c r="Y18" s="173"/>
      <c r="Z18" s="173"/>
      <c r="AA18" s="173"/>
      <c r="AB18" s="172"/>
      <c r="AC18" s="172"/>
      <c r="AD18" s="172"/>
      <c r="AE18" s="174" t="str">
        <f t="shared" si="5"/>
        <v/>
      </c>
    </row>
    <row r="19" spans="1:31" ht="22.5" customHeight="1" x14ac:dyDescent="0.25">
      <c r="A19" s="166" t="str">
        <f>DATA_Pauline!A13</f>
        <v>HHH hhh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178"/>
      <c r="W19" s="179"/>
      <c r="X19" s="179"/>
      <c r="Y19" s="179"/>
      <c r="Z19" s="179"/>
      <c r="AA19" s="179"/>
      <c r="AB19" s="180"/>
      <c r="AC19" s="180"/>
      <c r="AD19" s="180"/>
      <c r="AE19" s="174" t="str">
        <f t="shared" si="5"/>
        <v/>
      </c>
    </row>
    <row r="20" spans="1:31" ht="22.5" customHeight="1" x14ac:dyDescent="0.25">
      <c r="A20" s="166" t="str">
        <f>DATA_Pauline!A14</f>
        <v>III iii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2"/>
      <c r="W20" s="173"/>
      <c r="X20" s="173"/>
      <c r="Y20" s="173"/>
      <c r="Z20" s="173"/>
      <c r="AA20" s="173"/>
      <c r="AB20" s="172"/>
      <c r="AC20" s="172"/>
      <c r="AD20" s="172"/>
      <c r="AE20" s="174" t="str">
        <f t="shared" si="5"/>
        <v/>
      </c>
    </row>
    <row r="21" spans="1:31" ht="22.5" customHeight="1" x14ac:dyDescent="0.25">
      <c r="A21" s="166" t="str">
        <f>DATA_Pauline!A15</f>
        <v>JJJ jjj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178"/>
      <c r="W21" s="179"/>
      <c r="X21" s="179"/>
      <c r="Y21" s="179"/>
      <c r="Z21" s="179"/>
      <c r="AA21" s="179"/>
      <c r="AB21" s="180"/>
      <c r="AC21" s="180"/>
      <c r="AD21" s="180"/>
      <c r="AE21" s="174" t="str">
        <f t="shared" si="5"/>
        <v/>
      </c>
    </row>
    <row r="22" spans="1:31" ht="22.5" customHeight="1" x14ac:dyDescent="0.25">
      <c r="A22" s="166" t="str">
        <f>DATA_Pauline!A16</f>
        <v>KKK kkk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 t="shared" si="3"/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2"/>
      <c r="W22" s="173"/>
      <c r="X22" s="173"/>
      <c r="Y22" s="173"/>
      <c r="Z22" s="173"/>
      <c r="AA22" s="173"/>
      <c r="AB22" s="172"/>
      <c r="AC22" s="172"/>
      <c r="AD22" s="172"/>
      <c r="AE22" s="174" t="str">
        <f t="shared" si="5"/>
        <v/>
      </c>
    </row>
    <row r="23" spans="1:31" ht="22.5" customHeight="1" x14ac:dyDescent="0.25">
      <c r="A23" s="166" t="str">
        <f>DATA_Pauline!A17</f>
        <v>LLL lll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178"/>
      <c r="W23" s="179"/>
      <c r="X23" s="179"/>
      <c r="Y23" s="179"/>
      <c r="Z23" s="179"/>
      <c r="AA23" s="179"/>
      <c r="AB23" s="180"/>
      <c r="AC23" s="180"/>
      <c r="AD23" s="180"/>
      <c r="AE23" s="174" t="str">
        <f t="shared" si="5"/>
        <v/>
      </c>
    </row>
    <row r="24" spans="1:31" ht="22.5" customHeight="1" x14ac:dyDescent="0.25">
      <c r="A24" s="166" t="str">
        <f>DATA_Pauline!A18</f>
        <v>MMM mmm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2"/>
      <c r="W24" s="173"/>
      <c r="X24" s="173"/>
      <c r="Y24" s="173"/>
      <c r="Z24" s="173"/>
      <c r="AA24" s="173"/>
      <c r="AB24" s="172"/>
      <c r="AC24" s="172"/>
      <c r="AD24" s="172"/>
      <c r="AE24" s="174" t="str">
        <f t="shared" si="5"/>
        <v/>
      </c>
    </row>
    <row r="25" spans="1:31" ht="22.5" customHeight="1" x14ac:dyDescent="0.25">
      <c r="A25" s="166" t="str">
        <f>DATA_Pauline!A19</f>
        <v>NNN nnn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178"/>
      <c r="W25" s="179"/>
      <c r="X25" s="179"/>
      <c r="Y25" s="179"/>
      <c r="Z25" s="179"/>
      <c r="AA25" s="179"/>
      <c r="AB25" s="180"/>
      <c r="AC25" s="180"/>
      <c r="AD25" s="180"/>
      <c r="AE25" s="174" t="str">
        <f t="shared" si="5"/>
        <v/>
      </c>
    </row>
    <row r="26" spans="1:31" ht="22.5" customHeight="1" x14ac:dyDescent="0.25">
      <c r="A26" s="166" t="str">
        <f>DATA_Pauline!A20</f>
        <v>OOO ooo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2"/>
      <c r="W26" s="173"/>
      <c r="X26" s="173"/>
      <c r="Y26" s="173"/>
      <c r="Z26" s="173"/>
      <c r="AA26" s="173"/>
      <c r="AB26" s="172"/>
      <c r="AC26" s="172"/>
      <c r="AD26" s="172"/>
      <c r="AE26" s="174" t="str">
        <f t="shared" si="5"/>
        <v/>
      </c>
    </row>
    <row r="27" spans="1:31" ht="22.5" customHeight="1" x14ac:dyDescent="0.25">
      <c r="A27" s="166" t="str">
        <f>DATA_Pauline!A21</f>
        <v>PPP ppp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178"/>
      <c r="W27" s="179"/>
      <c r="X27" s="179"/>
      <c r="Y27" s="179"/>
      <c r="Z27" s="179"/>
      <c r="AA27" s="179"/>
      <c r="AB27" s="180"/>
      <c r="AC27" s="180"/>
      <c r="AD27" s="180"/>
      <c r="AE27" s="174" t="str">
        <f t="shared" si="5"/>
        <v/>
      </c>
    </row>
    <row r="28" spans="1:31" ht="22.5" customHeight="1" x14ac:dyDescent="0.25">
      <c r="A28" s="166" t="str">
        <f>DATA_Pauline!A22</f>
        <v>QQQ qqq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2"/>
      <c r="W28" s="173"/>
      <c r="X28" s="173"/>
      <c r="Y28" s="173"/>
      <c r="Z28" s="173"/>
      <c r="AA28" s="173"/>
      <c r="AB28" s="172"/>
      <c r="AC28" s="172"/>
      <c r="AD28" s="172"/>
      <c r="AE28" s="174" t="str">
        <f t="shared" si="5"/>
        <v/>
      </c>
    </row>
    <row r="29" spans="1:31" ht="22.5" customHeight="1" x14ac:dyDescent="0.25">
      <c r="A29" s="166" t="str">
        <f>DATA_Pauline!A23</f>
        <v>RRR rrr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178"/>
      <c r="W29" s="179"/>
      <c r="X29" s="179"/>
      <c r="Y29" s="179"/>
      <c r="Z29" s="179"/>
      <c r="AA29" s="179"/>
      <c r="AB29" s="180"/>
      <c r="AC29" s="180"/>
      <c r="AD29" s="180"/>
      <c r="AE29" s="174" t="str">
        <f t="shared" si="5"/>
        <v/>
      </c>
    </row>
    <row r="30" spans="1:31" ht="22.5" customHeight="1" x14ac:dyDescent="0.25">
      <c r="A30" s="166" t="str">
        <f>DATA_Pauline!A24</f>
        <v>SSS sss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2"/>
      <c r="W30" s="173"/>
      <c r="X30" s="173"/>
      <c r="Y30" s="173"/>
      <c r="Z30" s="173"/>
      <c r="AA30" s="173"/>
      <c r="AB30" s="172"/>
      <c r="AC30" s="172"/>
      <c r="AD30" s="172"/>
      <c r="AE30" s="174" t="str">
        <f t="shared" si="5"/>
        <v/>
      </c>
    </row>
    <row r="31" spans="1:31" ht="22.5" customHeight="1" x14ac:dyDescent="0.25">
      <c r="A31" s="166" t="str">
        <f>DATA_Pauline!A25</f>
        <v>TTT ttt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178"/>
      <c r="W31" s="179"/>
      <c r="X31" s="179"/>
      <c r="Y31" s="179"/>
      <c r="Z31" s="179"/>
      <c r="AA31" s="179"/>
      <c r="AB31" s="180"/>
      <c r="AC31" s="180"/>
      <c r="AD31" s="180"/>
      <c r="AE31" s="174" t="str">
        <f t="shared" si="5"/>
        <v/>
      </c>
    </row>
    <row r="32" spans="1:31" ht="22.5" customHeight="1" x14ac:dyDescent="0.25">
      <c r="A32" s="166" t="str">
        <f>DATA_Pauline!A26</f>
        <v>UUU uuu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2"/>
      <c r="W32" s="173"/>
      <c r="X32" s="173"/>
      <c r="Y32" s="173"/>
      <c r="Z32" s="173"/>
      <c r="AA32" s="173"/>
      <c r="AB32" s="172"/>
      <c r="AC32" s="172"/>
      <c r="AD32" s="172"/>
      <c r="AE32" s="174" t="str">
        <f t="shared" si="5"/>
        <v/>
      </c>
    </row>
    <row r="33" spans="1:31" ht="22.5" customHeight="1" x14ac:dyDescent="0.25">
      <c r="A33" s="166" t="str">
        <f>DATA_Pauline!A27</f>
        <v>VVV vvv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178"/>
      <c r="W33" s="179"/>
      <c r="X33" s="179"/>
      <c r="Y33" s="179"/>
      <c r="Z33" s="179"/>
      <c r="AA33" s="179"/>
      <c r="AB33" s="180"/>
      <c r="AC33" s="180"/>
      <c r="AD33" s="180"/>
      <c r="AE33" s="174" t="str">
        <f t="shared" si="5"/>
        <v/>
      </c>
    </row>
    <row r="34" spans="1:31" ht="22.5" customHeight="1" x14ac:dyDescent="0.25">
      <c r="A34" s="166" t="str">
        <f>DATA_Pauline!A28</f>
        <v>WWW www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2"/>
      <c r="W34" s="173"/>
      <c r="X34" s="173"/>
      <c r="Y34" s="173"/>
      <c r="Z34" s="173"/>
      <c r="AA34" s="173"/>
      <c r="AB34" s="172"/>
      <c r="AC34" s="172"/>
      <c r="AD34" s="172"/>
      <c r="AE34" s="174" t="str">
        <f t="shared" si="5"/>
        <v/>
      </c>
    </row>
    <row r="35" spans="1:31" ht="22.5" customHeight="1" x14ac:dyDescent="0.25">
      <c r="A35" s="166" t="str">
        <f>DATA_Pauline!A29</f>
        <v>XXX xxx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178"/>
      <c r="W35" s="179"/>
      <c r="X35" s="179"/>
      <c r="Y35" s="179"/>
      <c r="Z35" s="179"/>
      <c r="AA35" s="179"/>
      <c r="AB35" s="180"/>
      <c r="AC35" s="180"/>
      <c r="AD35" s="180"/>
      <c r="AE35" s="174" t="str">
        <f t="shared" si="5"/>
        <v/>
      </c>
    </row>
    <row r="36" spans="1:31" ht="22.5" customHeight="1" x14ac:dyDescent="0.25">
      <c r="A36" s="166" t="str">
        <f>DATA_Pauline!A30</f>
        <v>YYY yyy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2"/>
      <c r="W36" s="173"/>
      <c r="X36" s="173"/>
      <c r="Y36" s="173"/>
      <c r="Z36" s="173"/>
      <c r="AA36" s="173"/>
      <c r="AB36" s="172"/>
      <c r="AC36" s="172"/>
      <c r="AD36" s="172"/>
      <c r="AE36" s="174" t="str">
        <f t="shared" si="5"/>
        <v/>
      </c>
    </row>
    <row r="37" spans="1:31" ht="22.5" customHeight="1" x14ac:dyDescent="0.25">
      <c r="A37" s="166" t="str">
        <f>DATA_Pauline!A31</f>
        <v>ZZZ zzz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178"/>
      <c r="W37" s="179"/>
      <c r="X37" s="179"/>
      <c r="Y37" s="179"/>
      <c r="Z37" s="179"/>
      <c r="AA37" s="179"/>
      <c r="AB37" s="180"/>
      <c r="AC37" s="180"/>
      <c r="AD37" s="180"/>
      <c r="AE37" s="174" t="str">
        <f t="shared" si="5"/>
        <v/>
      </c>
    </row>
    <row r="38" spans="1:31" ht="22.5" customHeight="1" x14ac:dyDescent="0.25">
      <c r="A38" s="166" t="str">
        <f>DATA_Pauline!A32</f>
        <v>ABA aba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2"/>
      <c r="W38" s="173"/>
      <c r="X38" s="173"/>
      <c r="Y38" s="173"/>
      <c r="Z38" s="173"/>
      <c r="AA38" s="173"/>
      <c r="AB38" s="172"/>
      <c r="AC38" s="172"/>
      <c r="AD38" s="172"/>
      <c r="AE38" s="174" t="str">
        <f t="shared" si="5"/>
        <v/>
      </c>
    </row>
    <row r="39" spans="1:31" ht="22.5" customHeight="1" x14ac:dyDescent="0.25">
      <c r="A39" s="166" t="str">
        <f>DATA_Pauline!A33</f>
        <v>ACA aca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178"/>
      <c r="W39" s="179"/>
      <c r="X39" s="179"/>
      <c r="Y39" s="179"/>
      <c r="Z39" s="179"/>
      <c r="AA39" s="179"/>
      <c r="AB39" s="180"/>
      <c r="AC39" s="180"/>
      <c r="AD39" s="180"/>
      <c r="AE39" s="174" t="str">
        <f t="shared" si="5"/>
        <v/>
      </c>
    </row>
    <row r="40" spans="1:31" ht="22.5" customHeight="1" x14ac:dyDescent="0.25">
      <c r="A40" s="166" t="str">
        <f>DATA_Pauline!A34</f>
        <v>ADA ada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2"/>
      <c r="W40" s="173"/>
      <c r="X40" s="173"/>
      <c r="Y40" s="173"/>
      <c r="Z40" s="173"/>
      <c r="AA40" s="173"/>
      <c r="AB40" s="172"/>
      <c r="AC40" s="172"/>
      <c r="AD40" s="172"/>
      <c r="AE40" s="174" t="str">
        <f t="shared" si="5"/>
        <v/>
      </c>
    </row>
    <row r="41" spans="1:31" ht="22.5" customHeight="1" x14ac:dyDescent="0.25">
      <c r="A41" s="166" t="str">
        <f>DATA_Pauline!A35</f>
        <v>AEA aea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178"/>
      <c r="W41" s="179"/>
      <c r="X41" s="179"/>
      <c r="Y41" s="179"/>
      <c r="Z41" s="179"/>
      <c r="AA41" s="179"/>
      <c r="AB41" s="180"/>
      <c r="AC41" s="180"/>
      <c r="AD41" s="180"/>
      <c r="AE41" s="174" t="str">
        <f t="shared" si="5"/>
        <v/>
      </c>
    </row>
  </sheetData>
  <mergeCells count="14">
    <mergeCell ref="A4:A6"/>
    <mergeCell ref="B4:C6"/>
    <mergeCell ref="R4:W5"/>
    <mergeCell ref="X4:Y5"/>
    <mergeCell ref="A1:B1"/>
    <mergeCell ref="C1:AE1"/>
    <mergeCell ref="L2:M2"/>
    <mergeCell ref="N2:O2"/>
    <mergeCell ref="T2:X3"/>
    <mergeCell ref="B9:J9"/>
    <mergeCell ref="L9:T9"/>
    <mergeCell ref="V9:AD9"/>
    <mergeCell ref="D4:D6"/>
    <mergeCell ref="E4:M6"/>
  </mergeCells>
  <conditionalFormatting sqref="K12:K4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 R10:T10">
    <cfRule type="expression" dxfId="386" priority="46">
      <formula>AND(B$11&gt;=50%,B$11&lt;=79%)</formula>
    </cfRule>
    <cfRule type="expression" dxfId="385" priority="47">
      <formula>AND(B$11&gt;=80%)</formula>
    </cfRule>
    <cfRule type="expression" dxfId="384" priority="48">
      <formula>AND(B$11&lt;50%)</formula>
    </cfRule>
  </conditionalFormatting>
  <conditionalFormatting sqref="U12:U4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2:AE4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41">
    <cfRule type="expression" dxfId="383" priority="45">
      <formula>AND($B$11&gt;0%)</formula>
    </cfRule>
  </conditionalFormatting>
  <conditionalFormatting sqref="C10:J10">
    <cfRule type="expression" dxfId="382" priority="39">
      <formula>AND(C$11&gt;=50%,C$11&lt;=79%)</formula>
    </cfRule>
    <cfRule type="expression" dxfId="381" priority="40">
      <formula>AND(C$11&gt;=80%)</formula>
    </cfRule>
    <cfRule type="expression" dxfId="380" priority="41">
      <formula>AND(C$11&lt;50%)</formula>
    </cfRule>
  </conditionalFormatting>
  <conditionalFormatting sqref="L10">
    <cfRule type="expression" dxfId="379" priority="36">
      <formula>AND(L$11&gt;=50%,L$11&lt;=79%)</formula>
    </cfRule>
    <cfRule type="expression" dxfId="378" priority="37">
      <formula>AND(L$11&gt;=80%)</formula>
    </cfRule>
    <cfRule type="expression" dxfId="377" priority="38">
      <formula>AND(L$11&lt;50%)</formula>
    </cfRule>
  </conditionalFormatting>
  <conditionalFormatting sqref="X10:AD10">
    <cfRule type="expression" dxfId="376" priority="33">
      <formula>AND(X$11&gt;=50%,X$11&lt;=79%)</formula>
    </cfRule>
    <cfRule type="expression" dxfId="375" priority="34">
      <formula>AND(X$11&gt;=80%)</formula>
    </cfRule>
    <cfRule type="expression" dxfId="374" priority="35">
      <formula>AND(X$11&lt;50%)</formula>
    </cfRule>
  </conditionalFormatting>
  <conditionalFormatting sqref="L10:L41">
    <cfRule type="expression" dxfId="373" priority="32">
      <formula>AND(B$11&gt;0%)</formula>
    </cfRule>
  </conditionalFormatting>
  <conditionalFormatting sqref="M11:M41">
    <cfRule type="expression" dxfId="372" priority="31">
      <formula>AND(C$11&gt;0%)</formula>
    </cfRule>
  </conditionalFormatting>
  <conditionalFormatting sqref="N11:N41">
    <cfRule type="expression" dxfId="371" priority="30">
      <formula>AND(D$11&gt;0%)</formula>
    </cfRule>
  </conditionalFormatting>
  <conditionalFormatting sqref="O11:O41">
    <cfRule type="expression" dxfId="370" priority="29">
      <formula>AND(E$11&gt;0%)</formula>
    </cfRule>
  </conditionalFormatting>
  <conditionalFormatting sqref="P11:P41">
    <cfRule type="expression" dxfId="369" priority="28">
      <formula>AND(F$11&gt;0%)</formula>
    </cfRule>
  </conditionalFormatting>
  <conditionalFormatting sqref="Q11:Q41">
    <cfRule type="expression" dxfId="368" priority="27">
      <formula>AND(G$11&gt;0%)</formula>
    </cfRule>
  </conditionalFormatting>
  <conditionalFormatting sqref="M10:Q10">
    <cfRule type="expression" dxfId="367" priority="23">
      <formula>AND(C$11&gt;0%)</formula>
    </cfRule>
  </conditionalFormatting>
  <conditionalFormatting sqref="M10:Q10">
    <cfRule type="expression" dxfId="366" priority="24">
      <formula>AND(M$11&gt;=50%,M$11&lt;=79%)</formula>
    </cfRule>
    <cfRule type="expression" dxfId="365" priority="25">
      <formula>AND(M$11&gt;=80%)</formula>
    </cfRule>
    <cfRule type="expression" dxfId="364" priority="26">
      <formula>AND(M$11&lt;50%)</formula>
    </cfRule>
  </conditionalFormatting>
  <conditionalFormatting sqref="V10">
    <cfRule type="expression" dxfId="363" priority="20">
      <formula>AND(V$11&gt;=50%,V$11&lt;=79%)</formula>
    </cfRule>
    <cfRule type="expression" dxfId="362" priority="21">
      <formula>AND(V$11&gt;=80%)</formula>
    </cfRule>
    <cfRule type="expression" dxfId="361" priority="22">
      <formula>AND(V$11&lt;50%)</formula>
    </cfRule>
  </conditionalFormatting>
  <conditionalFormatting sqref="V10:V41">
    <cfRule type="expression" dxfId="360" priority="18">
      <formula>AND($B$11&gt;0%)</formula>
    </cfRule>
    <cfRule type="expression" dxfId="359" priority="19">
      <formula>AND(L$11&gt;0%)</formula>
    </cfRule>
  </conditionalFormatting>
  <conditionalFormatting sqref="W10">
    <cfRule type="expression" dxfId="358" priority="15">
      <formula>AND(W$11&gt;=50%,W$11&lt;=79%)</formula>
    </cfRule>
    <cfRule type="expression" dxfId="357" priority="16">
      <formula>AND(W$11&gt;=80%)</formula>
    </cfRule>
    <cfRule type="expression" dxfId="356" priority="17">
      <formula>AND(W$11&lt;50%)</formula>
    </cfRule>
  </conditionalFormatting>
  <conditionalFormatting sqref="W10">
    <cfRule type="expression" dxfId="355" priority="13">
      <formula>AND(C$11&gt;0%)</formula>
    </cfRule>
    <cfRule type="expression" dxfId="354" priority="14">
      <formula>AND(M$11&gt;0%)</formula>
    </cfRule>
  </conditionalFormatting>
  <conditionalFormatting sqref="W11:W41">
    <cfRule type="expression" dxfId="353" priority="11">
      <formula>AND(C$11&gt;0%)</formula>
    </cfRule>
    <cfRule type="expression" dxfId="352" priority="12">
      <formula>AND(M$11&gt;0%)</formula>
    </cfRule>
  </conditionalFormatting>
  <conditionalFormatting sqref="Z10:Z41">
    <cfRule type="expression" dxfId="351" priority="5">
      <formula>AND(F$11&gt;0%)</formula>
    </cfRule>
    <cfRule type="expression" dxfId="350" priority="6">
      <formula>AND(P$11&gt;0%)</formula>
    </cfRule>
  </conditionalFormatting>
  <conditionalFormatting sqref="AA10:AA41">
    <cfRule type="expression" dxfId="349" priority="3">
      <formula>AND(G$11&gt;0%)</formula>
    </cfRule>
    <cfRule type="expression" dxfId="348" priority="4">
      <formula>AND(Q$11&gt;0%)</formula>
    </cfRule>
  </conditionalFormatting>
  <conditionalFormatting sqref="Y10:Y41">
    <cfRule type="expression" dxfId="347" priority="7">
      <formula>AND(E$11&gt;0%)</formula>
    </cfRule>
    <cfRule type="expression" dxfId="346" priority="8">
      <formula>AND(O$11&gt;0%)</formula>
    </cfRule>
  </conditionalFormatting>
  <conditionalFormatting sqref="X10:X41">
    <cfRule type="expression" dxfId="345" priority="9">
      <formula>AND(D$11&gt;0%)</formula>
    </cfRule>
    <cfRule type="expression" dxfId="344" priority="10">
      <formula>AND(N$11&gt;0%)</formula>
    </cfRule>
  </conditionalFormatting>
  <conditionalFormatting sqref="AB10:AB41">
    <cfRule type="expression" dxfId="343" priority="1">
      <formula>AND(H$11&gt;0%)</formula>
    </cfRule>
    <cfRule type="expression" dxfId="342" priority="2">
      <formula>AND(R$11&gt;0%)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D6BF-A461-46DC-85EA-B5D70C6BE71C}">
  <sheetPr codeName="Feuil16">
    <tabColor rgb="FFFFFF00"/>
  </sheetPr>
  <dimension ref="A1:AH42"/>
  <sheetViews>
    <sheetView showGridLines="0" workbookViewId="0">
      <selection sqref="A1:B1"/>
    </sheetView>
  </sheetViews>
  <sheetFormatPr baseColWidth="10" defaultRowHeight="15" x14ac:dyDescent="0.25"/>
  <cols>
    <col min="1" max="1" width="29.42578125" style="23" customWidth="1"/>
    <col min="2" max="4" width="6.28515625" style="23" customWidth="1"/>
    <col min="5" max="5" width="6.7109375" style="23" customWidth="1"/>
    <col min="6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16" width="6.85546875" style="23" customWidth="1"/>
    <col min="17" max="20" width="6.28515625" style="23" customWidth="1"/>
    <col min="21" max="21" width="7.7109375" style="23" customWidth="1"/>
    <col min="22" max="24" width="6.28515625" style="23" customWidth="1"/>
    <col min="25" max="25" width="7.5703125" style="23" customWidth="1"/>
    <col min="26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82</v>
      </c>
      <c r="B1" s="508"/>
      <c r="C1" s="511" t="s">
        <v>216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667" t="s">
        <v>214</v>
      </c>
      <c r="B3" s="667"/>
      <c r="C3" s="667"/>
      <c r="D3" s="667"/>
      <c r="E3" s="667"/>
      <c r="F3" s="667"/>
      <c r="G3" s="667"/>
      <c r="H3" s="26"/>
      <c r="K3" s="50"/>
      <c r="L3" s="46"/>
      <c r="M3" s="46"/>
      <c r="N3" s="46"/>
      <c r="O3" s="46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30.75" customHeight="1" x14ac:dyDescent="0.25">
      <c r="A4" s="646" t="s">
        <v>384</v>
      </c>
      <c r="B4" s="647" t="s">
        <v>79</v>
      </c>
      <c r="C4" s="648"/>
      <c r="D4" s="337" t="s">
        <v>83</v>
      </c>
      <c r="E4" s="655" t="s">
        <v>81</v>
      </c>
      <c r="F4" s="656"/>
      <c r="G4" s="656"/>
      <c r="H4" s="656"/>
      <c r="I4" s="656"/>
      <c r="J4" s="656"/>
      <c r="K4" s="656"/>
      <c r="L4" s="656"/>
      <c r="M4" s="657"/>
      <c r="N4" s="56"/>
      <c r="O4" s="56"/>
      <c r="P4" s="51"/>
      <c r="Q4" s="51"/>
      <c r="R4" s="51"/>
      <c r="S4" s="503" t="s">
        <v>203</v>
      </c>
      <c r="T4" s="503"/>
      <c r="U4" s="503"/>
      <c r="V4" s="503"/>
      <c r="W4" s="503"/>
      <c r="X4" s="503"/>
      <c r="Y4" s="507" t="e">
        <f>AVERAGE(B13:J42,L13:T42,V13:AD42)</f>
        <v>#DIV/0!</v>
      </c>
      <c r="Z4" s="507"/>
      <c r="AA4" s="54"/>
      <c r="AB4" s="54"/>
      <c r="AC4" s="54"/>
      <c r="AD4" s="43"/>
      <c r="AH4" s="52"/>
    </row>
    <row r="5" spans="1:34" ht="27.75" customHeight="1" x14ac:dyDescent="0.25">
      <c r="A5" s="646"/>
      <c r="B5" s="649"/>
      <c r="C5" s="650"/>
      <c r="D5" s="338" t="s">
        <v>85</v>
      </c>
      <c r="E5" s="658" t="s">
        <v>393</v>
      </c>
      <c r="F5" s="659"/>
      <c r="G5" s="659"/>
      <c r="H5" s="659"/>
      <c r="I5" s="659"/>
      <c r="J5" s="659"/>
      <c r="K5" s="659"/>
      <c r="L5" s="659"/>
      <c r="M5" s="660"/>
      <c r="N5" s="56"/>
      <c r="O5" s="56"/>
      <c r="P5" s="51"/>
      <c r="Q5" s="51"/>
      <c r="R5" s="51"/>
      <c r="S5" s="503"/>
      <c r="T5" s="503"/>
      <c r="U5" s="503"/>
      <c r="V5" s="503"/>
      <c r="W5" s="503"/>
      <c r="X5" s="503"/>
      <c r="Y5" s="507"/>
      <c r="Z5" s="507"/>
      <c r="AA5" s="55"/>
      <c r="AB5" s="55"/>
      <c r="AC5" s="55"/>
      <c r="AD5" s="43"/>
    </row>
    <row r="6" spans="1:34" ht="28.5" customHeight="1" thickBot="1" x14ac:dyDescent="0.3">
      <c r="A6" s="646"/>
      <c r="B6" s="649"/>
      <c r="C6" s="650"/>
      <c r="D6" s="356" t="s">
        <v>88</v>
      </c>
      <c r="E6" s="661" t="s">
        <v>394</v>
      </c>
      <c r="F6" s="662"/>
      <c r="G6" s="662"/>
      <c r="H6" s="662"/>
      <c r="I6" s="662"/>
      <c r="J6" s="662"/>
      <c r="K6" s="662"/>
      <c r="L6" s="662"/>
      <c r="M6" s="663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45" customHeight="1" x14ac:dyDescent="0.25">
      <c r="A7" s="646" t="s">
        <v>223</v>
      </c>
      <c r="B7" s="649"/>
      <c r="C7" s="650"/>
      <c r="D7" s="357" t="s">
        <v>288</v>
      </c>
      <c r="E7" s="664" t="s">
        <v>395</v>
      </c>
      <c r="F7" s="665"/>
      <c r="G7" s="665"/>
      <c r="H7" s="665"/>
      <c r="I7" s="665"/>
      <c r="J7" s="665"/>
      <c r="K7" s="665"/>
      <c r="L7" s="665"/>
      <c r="M7" s="666"/>
      <c r="N7" s="53"/>
      <c r="O7" s="53"/>
      <c r="P7" s="53"/>
      <c r="Q7" s="53"/>
      <c r="Z7" s="43"/>
      <c r="AA7" s="43"/>
      <c r="AB7" s="43"/>
      <c r="AC7" s="43"/>
      <c r="AD7" s="43"/>
    </row>
    <row r="8" spans="1:34" ht="28.5" customHeight="1" thickBot="1" x14ac:dyDescent="0.3">
      <c r="A8" s="646"/>
      <c r="B8" s="651"/>
      <c r="C8" s="652"/>
      <c r="D8" s="335"/>
      <c r="E8" s="653"/>
      <c r="F8" s="653"/>
      <c r="G8" s="653"/>
      <c r="H8" s="653"/>
      <c r="I8" s="653"/>
      <c r="J8" s="653"/>
      <c r="K8" s="653"/>
      <c r="L8" s="653"/>
      <c r="M8" s="654"/>
      <c r="N8" s="38"/>
      <c r="O8" s="38"/>
      <c r="P8" s="38"/>
      <c r="Q8" s="51"/>
      <c r="R8" s="51"/>
      <c r="S8" s="51"/>
      <c r="T8" s="57"/>
      <c r="U8" s="57"/>
      <c r="V8" s="57"/>
      <c r="W8" s="57"/>
      <c r="X8" s="57"/>
      <c r="Y8" s="57"/>
      <c r="Z8" s="57"/>
      <c r="AA8" s="57"/>
      <c r="AB8" s="57"/>
      <c r="AC8" s="57"/>
      <c r="AD8" s="43"/>
    </row>
    <row r="9" spans="1:34" ht="14.25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34" ht="35.25" customHeight="1" x14ac:dyDescent="0.35">
      <c r="A10" s="25"/>
      <c r="B10" s="597" t="s">
        <v>168</v>
      </c>
      <c r="C10" s="597"/>
      <c r="D10" s="597"/>
      <c r="E10" s="597"/>
      <c r="F10" s="597"/>
      <c r="G10" s="597"/>
      <c r="H10" s="597"/>
      <c r="I10" s="597"/>
      <c r="J10" s="597"/>
      <c r="K10" s="119"/>
      <c r="L10" s="597" t="s">
        <v>169</v>
      </c>
      <c r="M10" s="597"/>
      <c r="N10" s="597"/>
      <c r="O10" s="597"/>
      <c r="P10" s="597"/>
      <c r="Q10" s="597"/>
      <c r="R10" s="597"/>
      <c r="S10" s="597"/>
      <c r="T10" s="597"/>
      <c r="U10" s="119"/>
      <c r="V10" s="597" t="s">
        <v>170</v>
      </c>
      <c r="W10" s="597"/>
      <c r="X10" s="597"/>
      <c r="Y10" s="597"/>
      <c r="Z10" s="597"/>
      <c r="AA10" s="597"/>
      <c r="AB10" s="597"/>
      <c r="AC10" s="597"/>
      <c r="AD10" s="597"/>
      <c r="AE10" s="101"/>
    </row>
    <row r="11" spans="1:34" s="81" customFormat="1" ht="21.75" customHeight="1" x14ac:dyDescent="0.25">
      <c r="A11" s="206" t="s">
        <v>191</v>
      </c>
      <c r="B11" s="210" t="s">
        <v>83</v>
      </c>
      <c r="C11" s="210" t="s">
        <v>85</v>
      </c>
      <c r="D11" s="210" t="s">
        <v>88</v>
      </c>
      <c r="E11" s="210" t="s">
        <v>288</v>
      </c>
      <c r="F11" s="209"/>
      <c r="G11" s="209"/>
      <c r="H11" s="209"/>
      <c r="I11" s="209"/>
      <c r="J11" s="201"/>
      <c r="K11" s="184" t="s">
        <v>171</v>
      </c>
      <c r="L11" s="210" t="s">
        <v>83</v>
      </c>
      <c r="M11" s="210" t="s">
        <v>85</v>
      </c>
      <c r="N11" s="210" t="s">
        <v>88</v>
      </c>
      <c r="O11" s="210" t="s">
        <v>288</v>
      </c>
      <c r="P11" s="209"/>
      <c r="Q11" s="209"/>
      <c r="R11" s="209"/>
      <c r="S11" s="209"/>
      <c r="T11" s="201"/>
      <c r="U11" s="184" t="s">
        <v>171</v>
      </c>
      <c r="V11" s="210" t="s">
        <v>83</v>
      </c>
      <c r="W11" s="210" t="s">
        <v>85</v>
      </c>
      <c r="X11" s="210" t="s">
        <v>88</v>
      </c>
      <c r="Y11" s="210" t="s">
        <v>288</v>
      </c>
      <c r="Z11" s="209"/>
      <c r="AA11" s="209"/>
      <c r="AB11" s="209"/>
      <c r="AC11" s="209"/>
      <c r="AD11" s="201"/>
      <c r="AE11" s="202" t="s">
        <v>171</v>
      </c>
    </row>
    <row r="12" spans="1:34" s="24" customFormat="1" ht="23.25" customHeight="1" x14ac:dyDescent="0.25">
      <c r="A12" s="185" t="s">
        <v>202</v>
      </c>
      <c r="B12" s="203" t="e">
        <f>AVERAGE(B13:B40)</f>
        <v>#DIV/0!</v>
      </c>
      <c r="C12" s="203" t="e">
        <f t="shared" ref="C12:J12" si="0">AVERAGE(C13:C40)</f>
        <v>#DIV/0!</v>
      </c>
      <c r="D12" s="203" t="e">
        <f t="shared" si="0"/>
        <v>#DIV/0!</v>
      </c>
      <c r="E12" s="203" t="e">
        <f t="shared" si="0"/>
        <v>#DIV/0!</v>
      </c>
      <c r="F12" s="203" t="e">
        <f t="shared" si="0"/>
        <v>#DIV/0!</v>
      </c>
      <c r="G12" s="203" t="e">
        <f t="shared" si="0"/>
        <v>#DIV/0!</v>
      </c>
      <c r="H12" s="203" t="e">
        <f t="shared" si="0"/>
        <v>#DIV/0!</v>
      </c>
      <c r="I12" s="203" t="e">
        <f t="shared" si="0"/>
        <v>#DIV/0!</v>
      </c>
      <c r="J12" s="203" t="e">
        <f t="shared" si="0"/>
        <v>#DIV/0!</v>
      </c>
      <c r="K12" s="184"/>
      <c r="L12" s="203" t="e">
        <f>(AVERAGE(L13:L40))</f>
        <v>#DIV/0!</v>
      </c>
      <c r="M12" s="203" t="e">
        <f t="shared" ref="M12:T12" si="1">AVERAGE(M13:M40)</f>
        <v>#DIV/0!</v>
      </c>
      <c r="N12" s="203" t="e">
        <f>AVERAGE(N13:N40)</f>
        <v>#DIV/0!</v>
      </c>
      <c r="O12" s="203" t="e">
        <f t="shared" si="1"/>
        <v>#DIV/0!</v>
      </c>
      <c r="P12" s="203" t="e">
        <f t="shared" si="1"/>
        <v>#DIV/0!</v>
      </c>
      <c r="Q12" s="203" t="e">
        <f t="shared" si="1"/>
        <v>#DIV/0!</v>
      </c>
      <c r="R12" s="203" t="e">
        <f t="shared" si="1"/>
        <v>#DIV/0!</v>
      </c>
      <c r="S12" s="203" t="e">
        <f t="shared" si="1"/>
        <v>#DIV/0!</v>
      </c>
      <c r="T12" s="203" t="e">
        <f t="shared" si="1"/>
        <v>#DIV/0!</v>
      </c>
      <c r="U12" s="204"/>
      <c r="V12" s="203" t="e">
        <f>AVERAGE(V13:V40)</f>
        <v>#DIV/0!</v>
      </c>
      <c r="W12" s="203" t="e">
        <f t="shared" ref="W12:AD12" si="2">AVERAGE(W13:W40)</f>
        <v>#DIV/0!</v>
      </c>
      <c r="X12" s="203" t="e">
        <f t="shared" si="2"/>
        <v>#DIV/0!</v>
      </c>
      <c r="Y12" s="203" t="e">
        <f t="shared" si="2"/>
        <v>#DIV/0!</v>
      </c>
      <c r="Z12" s="203" t="e">
        <f t="shared" si="2"/>
        <v>#DIV/0!</v>
      </c>
      <c r="AA12" s="203" t="e">
        <f t="shared" si="2"/>
        <v>#DIV/0!</v>
      </c>
      <c r="AB12" s="203" t="e">
        <f t="shared" si="2"/>
        <v>#DIV/0!</v>
      </c>
      <c r="AC12" s="203" t="e">
        <f>AVERAGE(AC13:AC40)</f>
        <v>#DIV/0!</v>
      </c>
      <c r="AD12" s="203" t="e">
        <f t="shared" si="2"/>
        <v>#DIV/0!</v>
      </c>
      <c r="AE12" s="205"/>
    </row>
    <row r="13" spans="1:34" ht="22.5" customHeight="1" x14ac:dyDescent="0.25">
      <c r="A13" s="166" t="str">
        <f>DATA_Pauline!A6</f>
        <v>AAAAA aaaa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9" t="str">
        <f>IF(AND(ISBLANK(B13),ISBLANK(C13),ISBLANK(D13),ISBLANK(E13),ISBLANK(F13),ISBLANK(G13),ISBLANK(H13),ISBLANK(I13),ISBLANK(J13)),"",AVERAGE(B13:J13))</f>
        <v/>
      </c>
      <c r="L13" s="170"/>
      <c r="M13" s="171"/>
      <c r="N13" s="171"/>
      <c r="O13" s="171"/>
      <c r="P13" s="171"/>
      <c r="Q13" s="171"/>
      <c r="R13" s="171"/>
      <c r="S13" s="170"/>
      <c r="T13" s="170"/>
      <c r="U13" s="169" t="str">
        <f>IF(AND(ISBLANK(L13),ISBLANK(M13),ISBLANK(N13),ISBLANK(O13),ISBLANK(P13),ISBLANK(Q13),ISBLANK(R13),ISBLANK(S13),ISBLANK(T13)),"",AVERAGE(L13:T13))</f>
        <v/>
      </c>
      <c r="V13" s="170"/>
      <c r="W13" s="171"/>
      <c r="X13" s="171"/>
      <c r="Y13" s="171"/>
      <c r="Z13" s="171"/>
      <c r="AA13" s="171"/>
      <c r="AB13" s="171"/>
      <c r="AC13" s="170"/>
      <c r="AD13" s="170"/>
      <c r="AE13" s="174" t="str">
        <f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DATA_Pauline!A7</f>
        <v>BBBB bbbb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 t="str">
        <f t="shared" ref="K14:K42" si="3">IF(AND(ISBLANK(B14),ISBLANK(C14),ISBLANK(D14),ISBLANK(E14),ISBLANK(F14),ISBLANK(G14),ISBLANK(H14),ISBLANK(I14),ISBLANK(J14)),"",AVERAGE(B14:J14))</f>
        <v/>
      </c>
      <c r="L14" s="175"/>
      <c r="M14" s="176"/>
      <c r="N14" s="176"/>
      <c r="O14" s="176"/>
      <c r="P14" s="176"/>
      <c r="Q14" s="176"/>
      <c r="R14" s="177"/>
      <c r="S14" s="177"/>
      <c r="T14" s="177"/>
      <c r="U14" s="169" t="str">
        <f t="shared" ref="U14:U42" si="4">IF(AND(ISBLANK(L14),ISBLANK(M14),ISBLANK(N14),ISBLANK(O14),ISBLANK(P14),ISBLANK(Q14),ISBLANK(R14),ISBLANK(S14),ISBLANK(T14)),"",AVERAGE(L14:T14))</f>
        <v/>
      </c>
      <c r="V14" s="391"/>
      <c r="W14" s="176"/>
      <c r="X14" s="176"/>
      <c r="Y14" s="176"/>
      <c r="Z14" s="176"/>
      <c r="AA14" s="176"/>
      <c r="AB14" s="177"/>
      <c r="AC14" s="177"/>
      <c r="AD14" s="177"/>
      <c r="AE14" s="174" t="str">
        <f t="shared" ref="AE14:AE42" si="5"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66" t="str">
        <f>DATA_Pauline!A8</f>
        <v>CCCC cccc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9" t="str">
        <f t="shared" si="3"/>
        <v/>
      </c>
      <c r="L15" s="170"/>
      <c r="M15" s="171"/>
      <c r="N15" s="171"/>
      <c r="O15" s="171"/>
      <c r="P15" s="171"/>
      <c r="Q15" s="171"/>
      <c r="R15" s="170"/>
      <c r="S15" s="170"/>
      <c r="T15" s="170"/>
      <c r="U15" s="169" t="str">
        <f t="shared" si="4"/>
        <v/>
      </c>
      <c r="V15" s="170"/>
      <c r="W15" s="171"/>
      <c r="X15" s="171"/>
      <c r="Y15" s="171"/>
      <c r="Z15" s="171"/>
      <c r="AA15" s="171"/>
      <c r="AB15" s="170"/>
      <c r="AC15" s="170"/>
      <c r="AD15" s="170"/>
      <c r="AE15" s="174" t="str">
        <f t="shared" si="5"/>
        <v/>
      </c>
    </row>
    <row r="16" spans="1:34" ht="22.5" customHeight="1" x14ac:dyDescent="0.25">
      <c r="A16" s="166" t="str">
        <f>DATA_Pauline!A9</f>
        <v>DDD ddd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 t="str">
        <f t="shared" si="3"/>
        <v/>
      </c>
      <c r="L16" s="177"/>
      <c r="M16" s="176"/>
      <c r="N16" s="176"/>
      <c r="O16" s="176"/>
      <c r="P16" s="176"/>
      <c r="Q16" s="176"/>
      <c r="R16" s="177"/>
      <c r="S16" s="177"/>
      <c r="T16" s="177"/>
      <c r="U16" s="169" t="str">
        <f t="shared" si="4"/>
        <v/>
      </c>
      <c r="V16" s="391"/>
      <c r="W16" s="176"/>
      <c r="X16" s="176"/>
      <c r="Y16" s="176"/>
      <c r="Z16" s="176"/>
      <c r="AA16" s="176"/>
      <c r="AB16" s="177"/>
      <c r="AC16" s="177"/>
      <c r="AD16" s="177"/>
      <c r="AE16" s="174" t="str">
        <f t="shared" si="5"/>
        <v/>
      </c>
    </row>
    <row r="17" spans="1:31" ht="22.5" customHeight="1" x14ac:dyDescent="0.25">
      <c r="A17" s="166" t="str">
        <f>DATA_Pauline!A10</f>
        <v>EEE eee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 t="shared" si="3"/>
        <v/>
      </c>
      <c r="L17" s="170"/>
      <c r="M17" s="171"/>
      <c r="N17" s="171"/>
      <c r="O17" s="171"/>
      <c r="P17" s="171"/>
      <c r="Q17" s="171"/>
      <c r="R17" s="170"/>
      <c r="S17" s="170"/>
      <c r="T17" s="170"/>
      <c r="U17" s="169" t="str">
        <f t="shared" si="4"/>
        <v/>
      </c>
      <c r="V17" s="170"/>
      <c r="W17" s="171"/>
      <c r="X17" s="171"/>
      <c r="Y17" s="171"/>
      <c r="Z17" s="171"/>
      <c r="AA17" s="171"/>
      <c r="AB17" s="170"/>
      <c r="AC17" s="170"/>
      <c r="AD17" s="170"/>
      <c r="AE17" s="174" t="str">
        <f t="shared" si="5"/>
        <v/>
      </c>
    </row>
    <row r="18" spans="1:31" ht="22.5" customHeight="1" x14ac:dyDescent="0.25">
      <c r="A18" s="166" t="str">
        <f>DATA_Pauline!A11</f>
        <v>FFF fff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si="3"/>
        <v/>
      </c>
      <c r="L18" s="177"/>
      <c r="M18" s="176"/>
      <c r="N18" s="176"/>
      <c r="O18" s="176"/>
      <c r="P18" s="176"/>
      <c r="Q18" s="176"/>
      <c r="R18" s="177"/>
      <c r="S18" s="177"/>
      <c r="T18" s="177"/>
      <c r="U18" s="169" t="str">
        <f t="shared" si="4"/>
        <v/>
      </c>
      <c r="V18" s="391"/>
      <c r="W18" s="176"/>
      <c r="X18" s="176"/>
      <c r="Y18" s="176"/>
      <c r="Z18" s="176"/>
      <c r="AA18" s="176"/>
      <c r="AB18" s="177"/>
      <c r="AC18" s="177"/>
      <c r="AD18" s="177"/>
      <c r="AE18" s="174" t="str">
        <f t="shared" si="5"/>
        <v/>
      </c>
    </row>
    <row r="19" spans="1:31" ht="22.5" customHeight="1" x14ac:dyDescent="0.25">
      <c r="A19" s="166" t="str">
        <f>DATA_Pauline!A12</f>
        <v>GGG ggg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DATA_Pauline!A13</f>
        <v>HHH hhh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DATA_Pauline!A14</f>
        <v>III iii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DATA_Pauline!A15</f>
        <v>JJJ jjj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DATA_Pauline!A16</f>
        <v>KKK kkk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DATA_Pauline!A17</f>
        <v>LLL lll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DATA_Pauline!A18</f>
        <v>MMM mmm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DATA_Pauline!A19</f>
        <v>NNN nnn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DATA_Pauline!A20</f>
        <v>OOO ooo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DATA_Pauline!A21</f>
        <v>PPP ppp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DATA_Pauline!A22</f>
        <v>QQQ qqq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DATA_Pauline!A23</f>
        <v>RRR rrr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DATA_Pauline!A24</f>
        <v>SSS sss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DATA_Pauline!A25</f>
        <v>TTT ttt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DATA_Pauline!A26</f>
        <v>UUU uuu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DATA_Pauline!A27</f>
        <v>VVV vvv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DATA_Pauline!A28</f>
        <v>WWW www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DATA_Pauline!A29</f>
        <v>XXX xxx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DATA_Pauline!A30</f>
        <v>YYY yyy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DATA_Pauline!A31</f>
        <v>ZZZ zzz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DATA_Pauline!A32</f>
        <v>ABA aba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DATA_Pauline!A33</f>
        <v>ACA aca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DATA_Pauline!A34</f>
        <v>ADA ada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DATA_Pauline!A35</f>
        <v>AEA aea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</sheetData>
  <mergeCells count="19">
    <mergeCell ref="A1:B1"/>
    <mergeCell ref="C1:AE1"/>
    <mergeCell ref="L2:M2"/>
    <mergeCell ref="N2:O2"/>
    <mergeCell ref="T2:X3"/>
    <mergeCell ref="A3:G3"/>
    <mergeCell ref="A7:A8"/>
    <mergeCell ref="A4:A6"/>
    <mergeCell ref="V10:AD10"/>
    <mergeCell ref="B4:C8"/>
    <mergeCell ref="S4:X5"/>
    <mergeCell ref="Y4:Z5"/>
    <mergeCell ref="E8:M8"/>
    <mergeCell ref="B10:J10"/>
    <mergeCell ref="L10:T10"/>
    <mergeCell ref="E4:M4"/>
    <mergeCell ref="E5:M5"/>
    <mergeCell ref="E6:M6"/>
    <mergeCell ref="E7:M7"/>
  </mergeCells>
  <conditionalFormatting sqref="K13:K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 R11:T11">
    <cfRule type="expression" dxfId="341" priority="50">
      <formula>AND(B$12&gt;=50%,B$12&lt;=79%)</formula>
    </cfRule>
    <cfRule type="expression" dxfId="340" priority="51">
      <formula>AND(B$12&gt;79%)</formula>
    </cfRule>
    <cfRule type="expression" dxfId="339" priority="52">
      <formula>AND(B$12&lt;50%)</formula>
    </cfRule>
  </conditionalFormatting>
  <conditionalFormatting sqref="U13:U4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3:AE4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:L42">
    <cfRule type="expression" dxfId="338" priority="49">
      <formula>AND($B$12&gt;0%)</formula>
    </cfRule>
  </conditionalFormatting>
  <conditionalFormatting sqref="C11:J11">
    <cfRule type="expression" dxfId="337" priority="43">
      <formula>AND(C$12&gt;=50%,C$12&lt;=79%)</formula>
    </cfRule>
    <cfRule type="expression" dxfId="336" priority="44">
      <formula>AND(C$12&gt;79%)</formula>
    </cfRule>
    <cfRule type="expression" dxfId="335" priority="45">
      <formula>AND(C$12&lt;50%)</formula>
    </cfRule>
  </conditionalFormatting>
  <conditionalFormatting sqref="L11">
    <cfRule type="expression" dxfId="334" priority="40">
      <formula>AND(L$12&gt;=50%,L$12&lt;=79%)</formula>
    </cfRule>
    <cfRule type="expression" dxfId="333" priority="41">
      <formula>AND(L$12&gt;79%)</formula>
    </cfRule>
    <cfRule type="expression" dxfId="332" priority="42">
      <formula>AND(L$12&lt;50%)</formula>
    </cfRule>
  </conditionalFormatting>
  <conditionalFormatting sqref="X11:AD11">
    <cfRule type="expression" dxfId="331" priority="37">
      <formula>AND(X$12&gt;=50%,X$12&lt;=79%)</formula>
    </cfRule>
    <cfRule type="expression" dxfId="330" priority="38">
      <formula>AND(X$12&gt;79%)</formula>
    </cfRule>
    <cfRule type="expression" dxfId="329" priority="39">
      <formula>AND(X$12&lt;50%)</formula>
    </cfRule>
  </conditionalFormatting>
  <conditionalFormatting sqref="L11:L42">
    <cfRule type="expression" dxfId="328" priority="36">
      <formula>AND(B$12&gt;0%)</formula>
    </cfRule>
  </conditionalFormatting>
  <conditionalFormatting sqref="M12:M42">
    <cfRule type="expression" dxfId="327" priority="35">
      <formula>AND(C$12&gt;0%)</formula>
    </cfRule>
  </conditionalFormatting>
  <conditionalFormatting sqref="N12:N42">
    <cfRule type="expression" dxfId="326" priority="34">
      <formula>AND(D$12&gt;0%)</formula>
    </cfRule>
  </conditionalFormatting>
  <conditionalFormatting sqref="O12:O42">
    <cfRule type="expression" dxfId="325" priority="33">
      <formula>AND(E$12&gt;0%)</formula>
    </cfRule>
  </conditionalFormatting>
  <conditionalFormatting sqref="P12:P42">
    <cfRule type="expression" dxfId="324" priority="32">
      <formula>AND(F$12&gt;0%)</formula>
    </cfRule>
  </conditionalFormatting>
  <conditionalFormatting sqref="Q12:Q42">
    <cfRule type="expression" dxfId="323" priority="31">
      <formula>AND(G$12&gt;0%)</formula>
    </cfRule>
  </conditionalFormatting>
  <conditionalFormatting sqref="M11:Q11">
    <cfRule type="expression" dxfId="322" priority="27">
      <formula>AND(C$12&gt;0%)</formula>
    </cfRule>
  </conditionalFormatting>
  <conditionalFormatting sqref="M11:Q11">
    <cfRule type="expression" dxfId="321" priority="28">
      <formula>AND(M$12&gt;=50%,M$12&lt;=79%)</formula>
    </cfRule>
    <cfRule type="expression" dxfId="320" priority="29">
      <formula>AND(M$12&gt;79%)</formula>
    </cfRule>
    <cfRule type="expression" dxfId="319" priority="30">
      <formula>AND(M$12&lt;50%)</formula>
    </cfRule>
  </conditionalFormatting>
  <conditionalFormatting sqref="V11">
    <cfRule type="expression" dxfId="318" priority="24">
      <formula>AND(V$12&gt;=50%,V$12&lt;=79%)</formula>
    </cfRule>
    <cfRule type="expression" dxfId="317" priority="25">
      <formula>AND(V$12&gt;=80%)</formula>
    </cfRule>
    <cfRule type="expression" dxfId="316" priority="26">
      <formula>AND(V$12&lt;50%)</formula>
    </cfRule>
  </conditionalFormatting>
  <conditionalFormatting sqref="V11:V42">
    <cfRule type="expression" dxfId="315" priority="22">
      <formula>AND($B$12&gt;0%)</formula>
    </cfRule>
    <cfRule type="expression" dxfId="314" priority="23">
      <formula>AND(L$12&gt;0%)</formula>
    </cfRule>
  </conditionalFormatting>
  <conditionalFormatting sqref="W11">
    <cfRule type="expression" dxfId="313" priority="19">
      <formula>AND(W$12&gt;=50%,W$12&lt;=79%)</formula>
    </cfRule>
    <cfRule type="expression" dxfId="312" priority="20">
      <formula>AND(W$12&gt;=80%)</formula>
    </cfRule>
    <cfRule type="expression" dxfId="311" priority="21">
      <formula>AND(W$12&lt;50%)</formula>
    </cfRule>
  </conditionalFormatting>
  <conditionalFormatting sqref="W11">
    <cfRule type="expression" dxfId="310" priority="17">
      <formula>AND(C$12&gt;0%)</formula>
    </cfRule>
    <cfRule type="expression" dxfId="309" priority="18">
      <formula>AND(M$12&gt;0%)</formula>
    </cfRule>
  </conditionalFormatting>
  <conditionalFormatting sqref="W12:W42">
    <cfRule type="expression" dxfId="308" priority="15">
      <formula>AND(C$12&gt;0%)</formula>
    </cfRule>
    <cfRule type="expression" dxfId="307" priority="16">
      <formula>AND(M$12&gt;0%)</formula>
    </cfRule>
  </conditionalFormatting>
  <conditionalFormatting sqref="Z11:Z42">
    <cfRule type="expression" dxfId="306" priority="9">
      <formula>AND(F$12&gt;0%)</formula>
    </cfRule>
    <cfRule type="expression" dxfId="305" priority="10">
      <formula>AND(P$12&gt;0%)</formula>
    </cfRule>
  </conditionalFormatting>
  <conditionalFormatting sqref="AA11:AA42">
    <cfRule type="expression" dxfId="304" priority="7">
      <formula>AND(G$12&gt;0%)</formula>
    </cfRule>
    <cfRule type="expression" dxfId="303" priority="8">
      <formula>AND(Q$12&gt;0%)</formula>
    </cfRule>
  </conditionalFormatting>
  <conditionalFormatting sqref="Y11:Y42">
    <cfRule type="expression" dxfId="302" priority="11">
      <formula>AND(E$12&gt;0%)</formula>
    </cfRule>
    <cfRule type="expression" dxfId="301" priority="12">
      <formula>AND(O$12&gt;0%)</formula>
    </cfRule>
  </conditionalFormatting>
  <conditionalFormatting sqref="X11:X42">
    <cfRule type="expression" dxfId="300" priority="13">
      <formula>AND(D$12&gt;0%)</formula>
    </cfRule>
    <cfRule type="expression" dxfId="299" priority="14">
      <formula>AND(N$12&gt;0%)</formula>
    </cfRule>
  </conditionalFormatting>
  <conditionalFormatting sqref="AB11:AB42">
    <cfRule type="expression" dxfId="298" priority="5">
      <formula>AND(H$12&gt;0%)</formula>
    </cfRule>
    <cfRule type="expression" dxfId="297" priority="6">
      <formula>AND(R$12&gt;0%)</formula>
    </cfRule>
  </conditionalFormatting>
  <conditionalFormatting sqref="R11:R42">
    <cfRule type="expression" dxfId="296" priority="4">
      <formula>AND(H$12&gt;0%)</formula>
    </cfRule>
  </conditionalFormatting>
  <conditionalFormatting sqref="S11:S42">
    <cfRule type="expression" dxfId="295" priority="3">
      <formula>AND(I$12&gt;0%)</formula>
    </cfRule>
  </conditionalFormatting>
  <conditionalFormatting sqref="AC11:AC42">
    <cfRule type="expression" dxfId="294" priority="1">
      <formula>AND(S$12&gt;0%)</formula>
    </cfRule>
    <cfRule type="expression" dxfId="293" priority="2">
      <formula>AND(I$12&gt;0%)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C741-2A35-49E4-B6D0-EBAB7A4D390C}">
  <sheetPr codeName="Feuil17">
    <tabColor rgb="FFFFFF00"/>
  </sheetPr>
  <dimension ref="A1:AQ42"/>
  <sheetViews>
    <sheetView showGridLines="0" workbookViewId="0">
      <selection activeCell="R7" sqref="R7"/>
    </sheetView>
  </sheetViews>
  <sheetFormatPr baseColWidth="10" defaultRowHeight="15" x14ac:dyDescent="0.25"/>
  <cols>
    <col min="1" max="1" width="23.28515625" style="23" customWidth="1"/>
    <col min="2" max="13" width="6.28515625" style="23" customWidth="1"/>
    <col min="14" max="14" width="7.85546875" style="23" customWidth="1"/>
    <col min="15" max="16" width="6.28515625" style="23" customWidth="1"/>
    <col min="17" max="17" width="5.7109375" style="23" customWidth="1"/>
    <col min="18" max="26" width="6.28515625" style="23" customWidth="1"/>
    <col min="27" max="27" width="7.7109375" style="23" customWidth="1"/>
    <col min="28" max="39" width="6.28515625" style="23" customWidth="1"/>
    <col min="40" max="40" width="7.7109375" style="23" customWidth="1"/>
    <col min="41" max="16384" width="11.42578125" style="23"/>
  </cols>
  <sheetData>
    <row r="1" spans="1:43" ht="56.25" customHeight="1" x14ac:dyDescent="0.25">
      <c r="A1" s="508" t="s">
        <v>35</v>
      </c>
      <c r="B1" s="508"/>
      <c r="C1" s="511" t="s">
        <v>398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  <c r="AJ1" s="511"/>
      <c r="AK1" s="511"/>
      <c r="AL1" s="511"/>
      <c r="AM1" s="511"/>
      <c r="AN1" s="511"/>
    </row>
    <row r="2" spans="1:43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N2" s="50"/>
      <c r="O2" s="485"/>
      <c r="P2" s="485"/>
      <c r="Q2" s="485"/>
      <c r="R2" s="485"/>
      <c r="Y2" s="43"/>
      <c r="Z2" s="498"/>
      <c r="AA2" s="498"/>
      <c r="AB2" s="498"/>
      <c r="AC2" s="498"/>
      <c r="AD2" s="498"/>
      <c r="AE2" s="43"/>
      <c r="AG2" s="43"/>
      <c r="AH2" s="46"/>
      <c r="AI2" s="46"/>
      <c r="AJ2" s="46"/>
      <c r="AK2" s="46"/>
      <c r="AL2" s="46"/>
      <c r="AM2" s="43"/>
    </row>
    <row r="3" spans="1:43" s="32" customFormat="1" ht="31.5" customHeight="1" thickBot="1" x14ac:dyDescent="0.45">
      <c r="A3" s="70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N3" s="50"/>
      <c r="O3" s="46"/>
      <c r="P3" s="46"/>
      <c r="Q3" s="46"/>
      <c r="R3" s="46"/>
      <c r="Y3" s="43"/>
      <c r="Z3" s="498"/>
      <c r="AA3" s="498"/>
      <c r="AB3" s="498"/>
      <c r="AC3" s="498"/>
      <c r="AD3" s="498"/>
      <c r="AE3" s="43"/>
      <c r="AG3" s="43"/>
      <c r="AH3" s="46"/>
      <c r="AI3" s="46"/>
      <c r="AJ3" s="46"/>
      <c r="AK3" s="46"/>
      <c r="AL3" s="46"/>
      <c r="AM3" s="43"/>
    </row>
    <row r="4" spans="1:43" ht="29.25" customHeight="1" x14ac:dyDescent="0.25">
      <c r="A4" s="669" t="s">
        <v>204</v>
      </c>
      <c r="B4" s="670" t="s">
        <v>391</v>
      </c>
      <c r="C4" s="671"/>
      <c r="D4" s="73" t="s">
        <v>60</v>
      </c>
      <c r="E4" s="685" t="s">
        <v>324</v>
      </c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7"/>
      <c r="Q4" s="56"/>
      <c r="R4" s="56"/>
      <c r="S4" s="51"/>
      <c r="T4" s="51"/>
      <c r="U4" s="503" t="s">
        <v>203</v>
      </c>
      <c r="V4" s="503"/>
      <c r="W4" s="503"/>
      <c r="X4" s="503"/>
      <c r="Y4" s="503"/>
      <c r="Z4" s="503"/>
      <c r="AA4" s="503"/>
      <c r="AB4" s="503"/>
      <c r="AC4" s="503"/>
      <c r="AD4" s="507" t="e">
        <f>AVERAGE(B13:M42,O13:Z42,AB13:AM42)</f>
        <v>#DIV/0!</v>
      </c>
      <c r="AE4" s="507"/>
      <c r="AF4" s="54"/>
      <c r="AG4" s="54"/>
      <c r="AH4" s="54"/>
      <c r="AI4" s="54"/>
      <c r="AJ4" s="54"/>
      <c r="AK4" s="54"/>
      <c r="AL4" s="54"/>
      <c r="AM4" s="43"/>
      <c r="AQ4" s="52"/>
    </row>
    <row r="5" spans="1:43" ht="29.25" customHeight="1" x14ac:dyDescent="0.25">
      <c r="A5" s="669"/>
      <c r="B5" s="672"/>
      <c r="C5" s="673"/>
      <c r="D5" s="74" t="s">
        <v>62</v>
      </c>
      <c r="E5" s="676" t="s">
        <v>396</v>
      </c>
      <c r="F5" s="677"/>
      <c r="G5" s="677"/>
      <c r="H5" s="677"/>
      <c r="I5" s="677"/>
      <c r="J5" s="677"/>
      <c r="K5" s="677"/>
      <c r="L5" s="677"/>
      <c r="M5" s="677"/>
      <c r="N5" s="677"/>
      <c r="O5" s="677"/>
      <c r="P5" s="678"/>
      <c r="Q5" s="56"/>
      <c r="R5" s="56"/>
      <c r="S5" s="51"/>
      <c r="T5" s="51"/>
      <c r="U5" s="503"/>
      <c r="V5" s="503"/>
      <c r="W5" s="503"/>
      <c r="X5" s="503"/>
      <c r="Y5" s="503"/>
      <c r="Z5" s="503"/>
      <c r="AA5" s="503"/>
      <c r="AB5" s="503"/>
      <c r="AC5" s="503"/>
      <c r="AD5" s="507"/>
      <c r="AE5" s="507"/>
      <c r="AF5" s="55"/>
      <c r="AG5" s="55"/>
      <c r="AH5" s="55"/>
      <c r="AI5" s="55"/>
      <c r="AJ5" s="55"/>
      <c r="AK5" s="55"/>
      <c r="AL5" s="55"/>
      <c r="AM5" s="43"/>
    </row>
    <row r="6" spans="1:43" ht="29.25" customHeight="1" x14ac:dyDescent="0.25">
      <c r="A6" s="669"/>
      <c r="B6" s="672"/>
      <c r="C6" s="673"/>
      <c r="D6" s="74" t="s">
        <v>63</v>
      </c>
      <c r="E6" s="676" t="s">
        <v>322</v>
      </c>
      <c r="F6" s="677"/>
      <c r="G6" s="677"/>
      <c r="H6" s="677"/>
      <c r="I6" s="677"/>
      <c r="J6" s="677"/>
      <c r="K6" s="677"/>
      <c r="L6" s="677"/>
      <c r="M6" s="677"/>
      <c r="N6" s="677"/>
      <c r="O6" s="677"/>
      <c r="P6" s="678"/>
      <c r="Q6" s="56"/>
      <c r="R6" s="56"/>
      <c r="S6" s="51"/>
      <c r="T6" s="51"/>
      <c r="U6" s="51"/>
      <c r="V6" s="51"/>
      <c r="W6" s="51"/>
      <c r="X6" s="51"/>
      <c r="Y6" s="51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43"/>
    </row>
    <row r="7" spans="1:43" ht="29.25" customHeight="1" x14ac:dyDescent="0.25">
      <c r="A7" s="669"/>
      <c r="B7" s="672"/>
      <c r="C7" s="673"/>
      <c r="D7" s="85" t="s">
        <v>64</v>
      </c>
      <c r="E7" s="679" t="s">
        <v>397</v>
      </c>
      <c r="F7" s="680"/>
      <c r="G7" s="680"/>
      <c r="H7" s="680"/>
      <c r="I7" s="680"/>
      <c r="J7" s="680"/>
      <c r="K7" s="680"/>
      <c r="L7" s="680"/>
      <c r="M7" s="680"/>
      <c r="N7" s="680"/>
      <c r="O7" s="680"/>
      <c r="P7" s="681"/>
      <c r="Q7" s="53"/>
      <c r="R7" s="53"/>
      <c r="S7" s="53"/>
      <c r="T7" s="53"/>
      <c r="AF7" s="43"/>
      <c r="AG7" s="43"/>
      <c r="AH7" s="43"/>
      <c r="AI7" s="43"/>
      <c r="AJ7" s="43"/>
      <c r="AK7" s="43"/>
      <c r="AL7" s="43"/>
      <c r="AM7" s="43"/>
    </row>
    <row r="8" spans="1:43" ht="29.25" customHeight="1" thickBot="1" x14ac:dyDescent="0.3">
      <c r="A8" s="669"/>
      <c r="B8" s="674"/>
      <c r="C8" s="675"/>
      <c r="D8" s="91" t="s">
        <v>65</v>
      </c>
      <c r="E8" s="682" t="s">
        <v>320</v>
      </c>
      <c r="F8" s="683"/>
      <c r="G8" s="683"/>
      <c r="H8" s="683"/>
      <c r="I8" s="683"/>
      <c r="J8" s="683"/>
      <c r="K8" s="683"/>
      <c r="L8" s="683"/>
      <c r="M8" s="683"/>
      <c r="N8" s="683"/>
      <c r="O8" s="683"/>
      <c r="P8" s="684"/>
      <c r="Q8" s="53"/>
      <c r="R8" s="53"/>
      <c r="S8" s="53"/>
      <c r="T8" s="53"/>
      <c r="AF8" s="57"/>
      <c r="AG8" s="57"/>
      <c r="AH8" s="57"/>
      <c r="AI8" s="57"/>
      <c r="AJ8" s="57"/>
      <c r="AK8" s="57"/>
      <c r="AL8" s="57"/>
      <c r="AM8" s="43"/>
    </row>
    <row r="9" spans="1:43" ht="14.25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1:43" ht="35.25" customHeight="1" x14ac:dyDescent="0.35">
      <c r="A10" s="211"/>
      <c r="B10" s="668" t="s">
        <v>168</v>
      </c>
      <c r="C10" s="668"/>
      <c r="D10" s="668"/>
      <c r="E10" s="668"/>
      <c r="F10" s="668"/>
      <c r="G10" s="668"/>
      <c r="H10" s="668"/>
      <c r="I10" s="668"/>
      <c r="J10" s="668"/>
      <c r="K10" s="668"/>
      <c r="L10" s="668"/>
      <c r="M10" s="668"/>
      <c r="N10" s="217"/>
      <c r="O10" s="668" t="s">
        <v>169</v>
      </c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217"/>
      <c r="AB10" s="668" t="s">
        <v>170</v>
      </c>
      <c r="AC10" s="668"/>
      <c r="AD10" s="668"/>
      <c r="AE10" s="668"/>
      <c r="AF10" s="668"/>
      <c r="AG10" s="668"/>
      <c r="AH10" s="668"/>
      <c r="AI10" s="668"/>
      <c r="AJ10" s="668"/>
      <c r="AK10" s="668"/>
      <c r="AL10" s="668"/>
      <c r="AM10" s="668"/>
      <c r="AN10" s="213"/>
    </row>
    <row r="11" spans="1:43" s="81" customFormat="1" ht="21.75" customHeight="1" x14ac:dyDescent="0.25">
      <c r="A11" s="206" t="s">
        <v>191</v>
      </c>
      <c r="B11" s="209" t="s">
        <v>60</v>
      </c>
      <c r="C11" s="209" t="s">
        <v>62</v>
      </c>
      <c r="D11" s="209" t="s">
        <v>63</v>
      </c>
      <c r="E11" s="209" t="s">
        <v>64</v>
      </c>
      <c r="F11" s="209" t="s">
        <v>65</v>
      </c>
      <c r="G11" s="209"/>
      <c r="H11" s="214"/>
      <c r="I11" s="214"/>
      <c r="J11" s="214"/>
      <c r="K11" s="214"/>
      <c r="L11" s="214"/>
      <c r="M11" s="215"/>
      <c r="N11" s="184" t="s">
        <v>171</v>
      </c>
      <c r="O11" s="209" t="s">
        <v>60</v>
      </c>
      <c r="P11" s="209" t="s">
        <v>62</v>
      </c>
      <c r="Q11" s="209" t="s">
        <v>63</v>
      </c>
      <c r="R11" s="209" t="s">
        <v>64</v>
      </c>
      <c r="S11" s="209" t="s">
        <v>65</v>
      </c>
      <c r="T11" s="209"/>
      <c r="U11" s="209"/>
      <c r="V11" s="209"/>
      <c r="W11" s="209"/>
      <c r="X11" s="209"/>
      <c r="Y11" s="209"/>
      <c r="Z11" s="216"/>
      <c r="AA11" s="184" t="s">
        <v>171</v>
      </c>
      <c r="AB11" s="209" t="s">
        <v>60</v>
      </c>
      <c r="AC11" s="209" t="s">
        <v>62</v>
      </c>
      <c r="AD11" s="209" t="s">
        <v>63</v>
      </c>
      <c r="AE11" s="209" t="s">
        <v>64</v>
      </c>
      <c r="AF11" s="209" t="s">
        <v>65</v>
      </c>
      <c r="AG11" s="209"/>
      <c r="AH11" s="209"/>
      <c r="AI11" s="209"/>
      <c r="AJ11" s="209"/>
      <c r="AK11" s="209"/>
      <c r="AL11" s="209"/>
      <c r="AM11" s="216"/>
      <c r="AN11" s="202" t="s">
        <v>171</v>
      </c>
    </row>
    <row r="12" spans="1:43" s="24" customFormat="1" ht="23.25" customHeight="1" x14ac:dyDescent="0.25">
      <c r="A12" s="185" t="s">
        <v>202</v>
      </c>
      <c r="B12" s="203" t="e">
        <f>AVERAGE(B13:B40)</f>
        <v>#DIV/0!</v>
      </c>
      <c r="C12" s="203" t="e">
        <f t="shared" ref="C12:M12" si="0">AVERAGE(C13:C40)</f>
        <v>#DIV/0!</v>
      </c>
      <c r="D12" s="203" t="e">
        <f t="shared" si="0"/>
        <v>#DIV/0!</v>
      </c>
      <c r="E12" s="203" t="e">
        <f t="shared" si="0"/>
        <v>#DIV/0!</v>
      </c>
      <c r="F12" s="203" t="e">
        <f t="shared" si="0"/>
        <v>#DIV/0!</v>
      </c>
      <c r="G12" s="203" t="e">
        <f t="shared" si="0"/>
        <v>#DIV/0!</v>
      </c>
      <c r="H12" s="203" t="e">
        <f t="shared" si="0"/>
        <v>#DIV/0!</v>
      </c>
      <c r="I12" s="203" t="e">
        <f t="shared" si="0"/>
        <v>#DIV/0!</v>
      </c>
      <c r="J12" s="203" t="e">
        <f t="shared" si="0"/>
        <v>#DIV/0!</v>
      </c>
      <c r="K12" s="203" t="e">
        <f t="shared" si="0"/>
        <v>#DIV/0!</v>
      </c>
      <c r="L12" s="203" t="e">
        <f t="shared" si="0"/>
        <v>#DIV/0!</v>
      </c>
      <c r="M12" s="203" t="e">
        <f t="shared" si="0"/>
        <v>#DIV/0!</v>
      </c>
      <c r="N12" s="184"/>
      <c r="O12" s="203" t="e">
        <f>(AVERAGE(O13:O40))</f>
        <v>#DIV/0!</v>
      </c>
      <c r="P12" s="203" t="e">
        <f t="shared" ref="P12:Z12" si="1">AVERAGE(P13:P40)</f>
        <v>#DIV/0!</v>
      </c>
      <c r="Q12" s="203" t="e">
        <f>AVERAGE(Q13:Q40)</f>
        <v>#DIV/0!</v>
      </c>
      <c r="R12" s="203" t="e">
        <f t="shared" si="1"/>
        <v>#DIV/0!</v>
      </c>
      <c r="S12" s="203" t="e">
        <f t="shared" si="1"/>
        <v>#DIV/0!</v>
      </c>
      <c r="T12" s="203" t="e">
        <f t="shared" si="1"/>
        <v>#DIV/0!</v>
      </c>
      <c r="U12" s="203" t="e">
        <f t="shared" si="1"/>
        <v>#DIV/0!</v>
      </c>
      <c r="V12" s="203" t="e">
        <f t="shared" si="1"/>
        <v>#DIV/0!</v>
      </c>
      <c r="W12" s="203" t="e">
        <f t="shared" si="1"/>
        <v>#DIV/0!</v>
      </c>
      <c r="X12" s="203" t="e">
        <f t="shared" si="1"/>
        <v>#DIV/0!</v>
      </c>
      <c r="Y12" s="203" t="e">
        <f t="shared" si="1"/>
        <v>#DIV/0!</v>
      </c>
      <c r="Z12" s="203" t="e">
        <f t="shared" si="1"/>
        <v>#DIV/0!</v>
      </c>
      <c r="AA12" s="204"/>
      <c r="AB12" s="203" t="e">
        <f>AVERAGE(AB13:AB40)</f>
        <v>#DIV/0!</v>
      </c>
      <c r="AC12" s="203" t="e">
        <f t="shared" ref="AC12:AM12" si="2">AVERAGE(AC13:AC40)</f>
        <v>#DIV/0!</v>
      </c>
      <c r="AD12" s="201" t="e">
        <f t="shared" si="2"/>
        <v>#DIV/0!</v>
      </c>
      <c r="AE12" s="201" t="e">
        <f t="shared" si="2"/>
        <v>#DIV/0!</v>
      </c>
      <c r="AF12" s="201" t="e">
        <f t="shared" si="2"/>
        <v>#DIV/0!</v>
      </c>
      <c r="AG12" s="203" t="e">
        <f t="shared" si="2"/>
        <v>#DIV/0!</v>
      </c>
      <c r="AH12" s="203" t="e">
        <f t="shared" si="2"/>
        <v>#DIV/0!</v>
      </c>
      <c r="AI12" s="203" t="e">
        <f t="shared" si="2"/>
        <v>#DIV/0!</v>
      </c>
      <c r="AJ12" s="203" t="e">
        <f t="shared" si="2"/>
        <v>#DIV/0!</v>
      </c>
      <c r="AK12" s="203" t="e">
        <f t="shared" si="2"/>
        <v>#DIV/0!</v>
      </c>
      <c r="AL12" s="203" t="e">
        <f>AVERAGE(AL13:AL40)</f>
        <v>#DIV/0!</v>
      </c>
      <c r="AM12" s="203" t="e">
        <f t="shared" si="2"/>
        <v>#DIV/0!</v>
      </c>
      <c r="AN12" s="205"/>
    </row>
    <row r="13" spans="1:43" ht="22.5" customHeight="1" x14ac:dyDescent="0.25">
      <c r="A13" s="166" t="str">
        <f>DATA_Pauline!A6</f>
        <v>AAAAA aaaa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9" t="str">
        <f>IFERROR(AVERAGE(B13:M13),"")</f>
        <v/>
      </c>
      <c r="O13" s="170"/>
      <c r="P13" s="171"/>
      <c r="Q13" s="171"/>
      <c r="R13" s="171"/>
      <c r="S13" s="171"/>
      <c r="T13" s="171"/>
      <c r="U13" s="171"/>
      <c r="V13" s="171"/>
      <c r="W13" s="171"/>
      <c r="X13" s="171"/>
      <c r="Y13" s="170"/>
      <c r="Z13" s="170"/>
      <c r="AA13" s="169" t="str">
        <f>IF(AND(ISBLANK(O13),ISBLANK(P13),ISBLANK(Q13),ISBLANK(R13),ISBLANK(S13),ISBLANK(T13),ISBLANK(U13),ISBLANK(V13),ISBLANK(W13),ISBLANK(X13),ISBLANK(Y13),ISBLANK(Z13)),"",AVERAGE(O13:Z13))</f>
        <v/>
      </c>
      <c r="AB13" s="167"/>
      <c r="AC13" s="212"/>
      <c r="AD13" s="212"/>
      <c r="AE13" s="212"/>
      <c r="AF13" s="212"/>
      <c r="AG13" s="212"/>
      <c r="AH13" s="212"/>
      <c r="AI13" s="212"/>
      <c r="AJ13" s="212"/>
      <c r="AK13" s="212"/>
      <c r="AL13" s="167"/>
      <c r="AM13" s="167"/>
      <c r="AN13" s="174" t="str">
        <f>IF(AND(ISBLANK(AB13),ISBLANK(AC13),ISBLANK(AD13),ISBLANK(AE13),ISBLANK(AF13),ISBLANK(AG13),ISBLANK(AH13),ISBLANK(AI13),ISBLANK(AJ13),ISBLANK(AK13),ISBLANK(AL13),ISBLANK(AM13)),"",AVERAGE(AB13:AM13))</f>
        <v/>
      </c>
    </row>
    <row r="14" spans="1:43" ht="22.5" customHeight="1" x14ac:dyDescent="0.25">
      <c r="A14" s="166" t="str">
        <f>DATA_Pauline!A7</f>
        <v>BBBB bbbb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9" t="str">
        <f t="shared" ref="N14:N42" si="3">IFERROR(AVERAGE(B14:M14),"")</f>
        <v/>
      </c>
      <c r="O14" s="175"/>
      <c r="P14" s="176"/>
      <c r="Q14" s="176"/>
      <c r="R14" s="176"/>
      <c r="S14" s="176"/>
      <c r="T14" s="176"/>
      <c r="U14" s="177"/>
      <c r="V14" s="177"/>
      <c r="W14" s="177"/>
      <c r="X14" s="177"/>
      <c r="Y14" s="177"/>
      <c r="Z14" s="177"/>
      <c r="AA14" s="169" t="str">
        <f t="shared" ref="AA14:AA42" si="4">IF(AND(ISBLANK(O14),ISBLANK(P14),ISBLANK(Q14),ISBLANK(R14),ISBLANK(S14),ISBLANK(T14),ISBLANK(U14),ISBLANK(V14),ISBLANK(W14),ISBLANK(X14),ISBLANK(Y14),ISBLANK(Z14)),"",AVERAGE(O14:Z14))</f>
        <v/>
      </c>
      <c r="AB14" s="199"/>
      <c r="AC14" s="194"/>
      <c r="AD14" s="194"/>
      <c r="AE14" s="194"/>
      <c r="AF14" s="194"/>
      <c r="AG14" s="194"/>
      <c r="AH14" s="168"/>
      <c r="AI14" s="168"/>
      <c r="AJ14" s="168"/>
      <c r="AK14" s="168"/>
      <c r="AL14" s="168"/>
      <c r="AM14" s="168"/>
      <c r="AN14" s="174" t="str">
        <f t="shared" ref="AN14:AN42" si="5">IF(AND(ISBLANK(AB14),ISBLANK(AC14),ISBLANK(AD14),ISBLANK(AE14),ISBLANK(AF14),ISBLANK(AG14),ISBLANK(AH14),ISBLANK(AI14),ISBLANK(AJ14),ISBLANK(AK14),ISBLANK(AL14),ISBLANK(AM14)),"",AVERAGE(AB14:AM14))</f>
        <v/>
      </c>
    </row>
    <row r="15" spans="1:43" ht="22.5" customHeight="1" x14ac:dyDescent="0.25">
      <c r="A15" s="166" t="str">
        <f>DATA_Pauline!A8</f>
        <v>CCCC cccc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9" t="str">
        <f t="shared" si="3"/>
        <v/>
      </c>
      <c r="O15" s="170"/>
      <c r="P15" s="171"/>
      <c r="Q15" s="171"/>
      <c r="R15" s="171"/>
      <c r="S15" s="171"/>
      <c r="T15" s="171"/>
      <c r="U15" s="170"/>
      <c r="V15" s="170"/>
      <c r="W15" s="170"/>
      <c r="X15" s="170"/>
      <c r="Y15" s="170"/>
      <c r="Z15" s="170"/>
      <c r="AA15" s="169" t="str">
        <f t="shared" si="4"/>
        <v/>
      </c>
      <c r="AB15" s="167"/>
      <c r="AC15" s="212"/>
      <c r="AD15" s="212"/>
      <c r="AE15" s="212"/>
      <c r="AF15" s="212"/>
      <c r="AG15" s="212"/>
      <c r="AH15" s="167"/>
      <c r="AI15" s="167"/>
      <c r="AJ15" s="167"/>
      <c r="AK15" s="167"/>
      <c r="AL15" s="167"/>
      <c r="AM15" s="167"/>
      <c r="AN15" s="174" t="str">
        <f t="shared" si="5"/>
        <v/>
      </c>
    </row>
    <row r="16" spans="1:43" ht="22.5" customHeight="1" x14ac:dyDescent="0.25">
      <c r="A16" s="166" t="str">
        <f>DATA_Pauline!A9</f>
        <v>DDD ddd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9" t="str">
        <f t="shared" si="3"/>
        <v/>
      </c>
      <c r="O16" s="177"/>
      <c r="P16" s="176"/>
      <c r="Q16" s="176"/>
      <c r="R16" s="176"/>
      <c r="S16" s="176"/>
      <c r="T16" s="176"/>
      <c r="U16" s="177"/>
      <c r="V16" s="177"/>
      <c r="W16" s="177"/>
      <c r="X16" s="177"/>
      <c r="Y16" s="177"/>
      <c r="Z16" s="177"/>
      <c r="AA16" s="169" t="str">
        <f t="shared" si="4"/>
        <v/>
      </c>
      <c r="AB16" s="199"/>
      <c r="AC16" s="194"/>
      <c r="AD16" s="194"/>
      <c r="AE16" s="194"/>
      <c r="AF16" s="194"/>
      <c r="AG16" s="194"/>
      <c r="AH16" s="168"/>
      <c r="AI16" s="168"/>
      <c r="AJ16" s="168"/>
      <c r="AK16" s="168"/>
      <c r="AL16" s="168"/>
      <c r="AM16" s="168"/>
      <c r="AN16" s="174" t="str">
        <f t="shared" si="5"/>
        <v/>
      </c>
    </row>
    <row r="17" spans="1:40" ht="22.5" customHeight="1" x14ac:dyDescent="0.25">
      <c r="A17" s="166" t="str">
        <f>DATA_Pauline!A10</f>
        <v>EEE eee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9" t="str">
        <f t="shared" si="3"/>
        <v/>
      </c>
      <c r="O17" s="170"/>
      <c r="P17" s="171"/>
      <c r="Q17" s="171"/>
      <c r="R17" s="171"/>
      <c r="S17" s="171"/>
      <c r="T17" s="171"/>
      <c r="U17" s="170"/>
      <c r="V17" s="170"/>
      <c r="W17" s="170"/>
      <c r="X17" s="170"/>
      <c r="Y17" s="170"/>
      <c r="Z17" s="170"/>
      <c r="AA17" s="169" t="str">
        <f t="shared" si="4"/>
        <v/>
      </c>
      <c r="AB17" s="167"/>
      <c r="AC17" s="212"/>
      <c r="AD17" s="212"/>
      <c r="AE17" s="212"/>
      <c r="AF17" s="212"/>
      <c r="AG17" s="212"/>
      <c r="AH17" s="167"/>
      <c r="AI17" s="167"/>
      <c r="AJ17" s="167"/>
      <c r="AK17" s="167"/>
      <c r="AL17" s="167"/>
      <c r="AM17" s="167"/>
      <c r="AN17" s="174" t="str">
        <f t="shared" si="5"/>
        <v/>
      </c>
    </row>
    <row r="18" spans="1:40" ht="22.5" customHeight="1" x14ac:dyDescent="0.25">
      <c r="A18" s="166" t="str">
        <f>DATA_Pauline!A11</f>
        <v>FFF fff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9" t="str">
        <f t="shared" si="3"/>
        <v/>
      </c>
      <c r="O18" s="177"/>
      <c r="P18" s="176"/>
      <c r="Q18" s="176"/>
      <c r="R18" s="176"/>
      <c r="S18" s="176"/>
      <c r="T18" s="176"/>
      <c r="U18" s="177"/>
      <c r="V18" s="177"/>
      <c r="W18" s="177"/>
      <c r="X18" s="177"/>
      <c r="Y18" s="177"/>
      <c r="Z18" s="177"/>
      <c r="AA18" s="169" t="str">
        <f t="shared" si="4"/>
        <v/>
      </c>
      <c r="AB18" s="199"/>
      <c r="AC18" s="194"/>
      <c r="AD18" s="194"/>
      <c r="AE18" s="194"/>
      <c r="AF18" s="194"/>
      <c r="AG18" s="194"/>
      <c r="AH18" s="168"/>
      <c r="AI18" s="168"/>
      <c r="AJ18" s="168"/>
      <c r="AK18" s="168"/>
      <c r="AL18" s="168"/>
      <c r="AM18" s="168"/>
      <c r="AN18" s="174" t="str">
        <f t="shared" si="5"/>
        <v/>
      </c>
    </row>
    <row r="19" spans="1:40" ht="22.5" customHeight="1" x14ac:dyDescent="0.25">
      <c r="A19" s="166" t="str">
        <f>DATA_Pauline!A12</f>
        <v>GGG ggg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9" t="str">
        <f t="shared" si="3"/>
        <v/>
      </c>
      <c r="O19" s="170"/>
      <c r="P19" s="171"/>
      <c r="Q19" s="171"/>
      <c r="R19" s="171"/>
      <c r="S19" s="171"/>
      <c r="T19" s="171"/>
      <c r="U19" s="170"/>
      <c r="V19" s="170"/>
      <c r="W19" s="170"/>
      <c r="X19" s="170"/>
      <c r="Y19" s="170"/>
      <c r="Z19" s="170"/>
      <c r="AA19" s="169" t="str">
        <f t="shared" si="4"/>
        <v/>
      </c>
      <c r="AB19" s="167"/>
      <c r="AC19" s="212"/>
      <c r="AD19" s="212"/>
      <c r="AE19" s="212"/>
      <c r="AF19" s="212"/>
      <c r="AG19" s="212"/>
      <c r="AH19" s="167"/>
      <c r="AI19" s="167"/>
      <c r="AJ19" s="167"/>
      <c r="AK19" s="167"/>
      <c r="AL19" s="167"/>
      <c r="AM19" s="167"/>
      <c r="AN19" s="174" t="str">
        <f t="shared" si="5"/>
        <v/>
      </c>
    </row>
    <row r="20" spans="1:40" ht="22.5" customHeight="1" x14ac:dyDescent="0.25">
      <c r="A20" s="166" t="str">
        <f>DATA_Pauline!A13</f>
        <v>HHH hhh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9" t="str">
        <f t="shared" si="3"/>
        <v/>
      </c>
      <c r="O20" s="177"/>
      <c r="P20" s="176"/>
      <c r="Q20" s="176"/>
      <c r="R20" s="176"/>
      <c r="S20" s="176"/>
      <c r="T20" s="176"/>
      <c r="U20" s="177"/>
      <c r="V20" s="177"/>
      <c r="W20" s="177"/>
      <c r="X20" s="177"/>
      <c r="Y20" s="177"/>
      <c r="Z20" s="177"/>
      <c r="AA20" s="169" t="str">
        <f t="shared" si="4"/>
        <v/>
      </c>
      <c r="AB20" s="199"/>
      <c r="AC20" s="194"/>
      <c r="AD20" s="194"/>
      <c r="AE20" s="194"/>
      <c r="AF20" s="194"/>
      <c r="AG20" s="194"/>
      <c r="AH20" s="168"/>
      <c r="AI20" s="168"/>
      <c r="AJ20" s="168"/>
      <c r="AK20" s="168"/>
      <c r="AL20" s="168"/>
      <c r="AM20" s="168"/>
      <c r="AN20" s="174" t="str">
        <f t="shared" si="5"/>
        <v/>
      </c>
    </row>
    <row r="21" spans="1:40" ht="22.5" customHeight="1" x14ac:dyDescent="0.25">
      <c r="A21" s="166" t="str">
        <f>DATA_Pauline!A14</f>
        <v>III iii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9" t="str">
        <f t="shared" si="3"/>
        <v/>
      </c>
      <c r="O21" s="170"/>
      <c r="P21" s="171"/>
      <c r="Q21" s="171"/>
      <c r="R21" s="171"/>
      <c r="S21" s="171"/>
      <c r="T21" s="171"/>
      <c r="U21" s="170"/>
      <c r="V21" s="170"/>
      <c r="W21" s="170"/>
      <c r="X21" s="170"/>
      <c r="Y21" s="170"/>
      <c r="Z21" s="170"/>
      <c r="AA21" s="169" t="str">
        <f t="shared" si="4"/>
        <v/>
      </c>
      <c r="AB21" s="167"/>
      <c r="AC21" s="212"/>
      <c r="AD21" s="212"/>
      <c r="AE21" s="212"/>
      <c r="AF21" s="212"/>
      <c r="AG21" s="212"/>
      <c r="AH21" s="167"/>
      <c r="AI21" s="167"/>
      <c r="AJ21" s="167"/>
      <c r="AK21" s="167"/>
      <c r="AL21" s="167"/>
      <c r="AM21" s="167"/>
      <c r="AN21" s="174" t="str">
        <f t="shared" si="5"/>
        <v/>
      </c>
    </row>
    <row r="22" spans="1:40" ht="22.5" customHeight="1" x14ac:dyDescent="0.25">
      <c r="A22" s="166" t="str">
        <f>DATA_Pauline!A15</f>
        <v>JJJ jjj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9" t="str">
        <f t="shared" si="3"/>
        <v/>
      </c>
      <c r="O22" s="177"/>
      <c r="P22" s="176"/>
      <c r="Q22" s="176"/>
      <c r="R22" s="176"/>
      <c r="S22" s="176"/>
      <c r="T22" s="176"/>
      <c r="U22" s="177"/>
      <c r="V22" s="177"/>
      <c r="W22" s="177"/>
      <c r="X22" s="177"/>
      <c r="Y22" s="177"/>
      <c r="Z22" s="177"/>
      <c r="AA22" s="169" t="str">
        <f t="shared" si="4"/>
        <v/>
      </c>
      <c r="AB22" s="199"/>
      <c r="AC22" s="194"/>
      <c r="AD22" s="194"/>
      <c r="AE22" s="194"/>
      <c r="AF22" s="194"/>
      <c r="AG22" s="194"/>
      <c r="AH22" s="168"/>
      <c r="AI22" s="168"/>
      <c r="AJ22" s="168"/>
      <c r="AK22" s="168"/>
      <c r="AL22" s="168"/>
      <c r="AM22" s="168"/>
      <c r="AN22" s="174" t="str">
        <f t="shared" si="5"/>
        <v/>
      </c>
    </row>
    <row r="23" spans="1:40" ht="22.5" customHeight="1" x14ac:dyDescent="0.25">
      <c r="A23" s="166" t="str">
        <f>DATA_Pauline!A16</f>
        <v>KKK kkk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9" t="str">
        <f t="shared" si="3"/>
        <v/>
      </c>
      <c r="O23" s="170"/>
      <c r="P23" s="171"/>
      <c r="Q23" s="171"/>
      <c r="R23" s="171"/>
      <c r="S23" s="171"/>
      <c r="T23" s="171"/>
      <c r="U23" s="170"/>
      <c r="V23" s="170"/>
      <c r="W23" s="170"/>
      <c r="X23" s="170"/>
      <c r="Y23" s="170"/>
      <c r="Z23" s="170"/>
      <c r="AA23" s="169" t="str">
        <f t="shared" si="4"/>
        <v/>
      </c>
      <c r="AB23" s="167"/>
      <c r="AC23" s="212"/>
      <c r="AD23" s="212"/>
      <c r="AE23" s="212"/>
      <c r="AF23" s="212"/>
      <c r="AG23" s="212"/>
      <c r="AH23" s="167"/>
      <c r="AI23" s="167"/>
      <c r="AJ23" s="167"/>
      <c r="AK23" s="167"/>
      <c r="AL23" s="167"/>
      <c r="AM23" s="167"/>
      <c r="AN23" s="174" t="str">
        <f t="shared" si="5"/>
        <v/>
      </c>
    </row>
    <row r="24" spans="1:40" ht="22.5" customHeight="1" x14ac:dyDescent="0.25">
      <c r="A24" s="166" t="str">
        <f>DATA_Pauline!A17</f>
        <v>LLL lll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9" t="str">
        <f t="shared" si="3"/>
        <v/>
      </c>
      <c r="O24" s="177"/>
      <c r="P24" s="176"/>
      <c r="Q24" s="176"/>
      <c r="R24" s="176"/>
      <c r="S24" s="176"/>
      <c r="T24" s="176"/>
      <c r="U24" s="177"/>
      <c r="V24" s="177"/>
      <c r="W24" s="177"/>
      <c r="X24" s="177"/>
      <c r="Y24" s="177"/>
      <c r="Z24" s="177"/>
      <c r="AA24" s="169" t="str">
        <f t="shared" si="4"/>
        <v/>
      </c>
      <c r="AB24" s="199"/>
      <c r="AC24" s="194"/>
      <c r="AD24" s="194"/>
      <c r="AE24" s="194"/>
      <c r="AF24" s="194"/>
      <c r="AG24" s="194"/>
      <c r="AH24" s="168"/>
      <c r="AI24" s="168"/>
      <c r="AJ24" s="168"/>
      <c r="AK24" s="168"/>
      <c r="AL24" s="168"/>
      <c r="AM24" s="168"/>
      <c r="AN24" s="174" t="str">
        <f t="shared" si="5"/>
        <v/>
      </c>
    </row>
    <row r="25" spans="1:40" ht="22.5" customHeight="1" x14ac:dyDescent="0.25">
      <c r="A25" s="166" t="str">
        <f>DATA_Pauline!A18</f>
        <v>MMM mmm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9" t="str">
        <f t="shared" si="3"/>
        <v/>
      </c>
      <c r="O25" s="170"/>
      <c r="P25" s="171"/>
      <c r="Q25" s="171"/>
      <c r="R25" s="171"/>
      <c r="S25" s="171"/>
      <c r="T25" s="171"/>
      <c r="U25" s="170"/>
      <c r="V25" s="170"/>
      <c r="W25" s="170"/>
      <c r="X25" s="170"/>
      <c r="Y25" s="170"/>
      <c r="Z25" s="170"/>
      <c r="AA25" s="169" t="str">
        <f t="shared" si="4"/>
        <v/>
      </c>
      <c r="AB25" s="167"/>
      <c r="AC25" s="212"/>
      <c r="AD25" s="212"/>
      <c r="AE25" s="212"/>
      <c r="AF25" s="212"/>
      <c r="AG25" s="212"/>
      <c r="AH25" s="167"/>
      <c r="AI25" s="167"/>
      <c r="AJ25" s="167"/>
      <c r="AK25" s="167"/>
      <c r="AL25" s="167"/>
      <c r="AM25" s="167"/>
      <c r="AN25" s="174" t="str">
        <f t="shared" si="5"/>
        <v/>
      </c>
    </row>
    <row r="26" spans="1:40" ht="22.5" customHeight="1" x14ac:dyDescent="0.25">
      <c r="A26" s="166" t="str">
        <f>DATA_Pauline!A19</f>
        <v>NNN nnn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9" t="str">
        <f t="shared" si="3"/>
        <v/>
      </c>
      <c r="O26" s="177"/>
      <c r="P26" s="176"/>
      <c r="Q26" s="176"/>
      <c r="R26" s="176"/>
      <c r="S26" s="176"/>
      <c r="T26" s="176"/>
      <c r="U26" s="177"/>
      <c r="V26" s="177"/>
      <c r="W26" s="177"/>
      <c r="X26" s="177"/>
      <c r="Y26" s="177"/>
      <c r="Z26" s="177"/>
      <c r="AA26" s="169" t="str">
        <f t="shared" si="4"/>
        <v/>
      </c>
      <c r="AB26" s="199"/>
      <c r="AC26" s="194"/>
      <c r="AD26" s="194"/>
      <c r="AE26" s="194"/>
      <c r="AF26" s="194"/>
      <c r="AG26" s="194"/>
      <c r="AH26" s="168"/>
      <c r="AI26" s="168"/>
      <c r="AJ26" s="168"/>
      <c r="AK26" s="168"/>
      <c r="AL26" s="168"/>
      <c r="AM26" s="168"/>
      <c r="AN26" s="174" t="str">
        <f t="shared" si="5"/>
        <v/>
      </c>
    </row>
    <row r="27" spans="1:40" ht="22.5" customHeight="1" x14ac:dyDescent="0.25">
      <c r="A27" s="166" t="str">
        <f>DATA_Pauline!A20</f>
        <v>OOO ooo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9" t="str">
        <f t="shared" si="3"/>
        <v/>
      </c>
      <c r="O27" s="170"/>
      <c r="P27" s="171"/>
      <c r="Q27" s="171"/>
      <c r="R27" s="171"/>
      <c r="S27" s="171"/>
      <c r="T27" s="171"/>
      <c r="U27" s="170"/>
      <c r="V27" s="170"/>
      <c r="W27" s="170"/>
      <c r="X27" s="170"/>
      <c r="Y27" s="170"/>
      <c r="Z27" s="170"/>
      <c r="AA27" s="169" t="str">
        <f t="shared" si="4"/>
        <v/>
      </c>
      <c r="AB27" s="167"/>
      <c r="AC27" s="212"/>
      <c r="AD27" s="212"/>
      <c r="AE27" s="212"/>
      <c r="AF27" s="212"/>
      <c r="AG27" s="212"/>
      <c r="AH27" s="167"/>
      <c r="AI27" s="167"/>
      <c r="AJ27" s="167"/>
      <c r="AK27" s="167"/>
      <c r="AL27" s="167"/>
      <c r="AM27" s="167"/>
      <c r="AN27" s="174" t="str">
        <f t="shared" si="5"/>
        <v/>
      </c>
    </row>
    <row r="28" spans="1:40" ht="22.5" customHeight="1" x14ac:dyDescent="0.25">
      <c r="A28" s="166" t="str">
        <f>DATA_Pauline!A21</f>
        <v>PPP ppp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9" t="str">
        <f t="shared" si="3"/>
        <v/>
      </c>
      <c r="O28" s="177"/>
      <c r="P28" s="176"/>
      <c r="Q28" s="176"/>
      <c r="R28" s="176"/>
      <c r="S28" s="176"/>
      <c r="T28" s="176"/>
      <c r="U28" s="177"/>
      <c r="V28" s="177"/>
      <c r="W28" s="177"/>
      <c r="X28" s="177"/>
      <c r="Y28" s="177"/>
      <c r="Z28" s="177"/>
      <c r="AA28" s="169" t="str">
        <f t="shared" si="4"/>
        <v/>
      </c>
      <c r="AB28" s="199"/>
      <c r="AC28" s="194"/>
      <c r="AD28" s="194"/>
      <c r="AE28" s="194"/>
      <c r="AF28" s="194"/>
      <c r="AG28" s="194"/>
      <c r="AH28" s="168"/>
      <c r="AI28" s="168"/>
      <c r="AJ28" s="168"/>
      <c r="AK28" s="168"/>
      <c r="AL28" s="168"/>
      <c r="AM28" s="168"/>
      <c r="AN28" s="174" t="str">
        <f t="shared" si="5"/>
        <v/>
      </c>
    </row>
    <row r="29" spans="1:40" ht="22.5" customHeight="1" x14ac:dyDescent="0.25">
      <c r="A29" s="166" t="str">
        <f>DATA_Pauline!A22</f>
        <v>QQQ qqq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9" t="str">
        <f t="shared" si="3"/>
        <v/>
      </c>
      <c r="O29" s="170"/>
      <c r="P29" s="171"/>
      <c r="Q29" s="171"/>
      <c r="R29" s="171"/>
      <c r="S29" s="171"/>
      <c r="T29" s="171"/>
      <c r="U29" s="170"/>
      <c r="V29" s="170"/>
      <c r="W29" s="170"/>
      <c r="X29" s="170"/>
      <c r="Y29" s="170"/>
      <c r="Z29" s="170"/>
      <c r="AA29" s="169" t="str">
        <f t="shared" si="4"/>
        <v/>
      </c>
      <c r="AB29" s="167"/>
      <c r="AC29" s="212"/>
      <c r="AD29" s="212"/>
      <c r="AE29" s="212"/>
      <c r="AF29" s="212"/>
      <c r="AG29" s="212"/>
      <c r="AH29" s="167"/>
      <c r="AI29" s="167"/>
      <c r="AJ29" s="167"/>
      <c r="AK29" s="167"/>
      <c r="AL29" s="167"/>
      <c r="AM29" s="167"/>
      <c r="AN29" s="174" t="str">
        <f t="shared" si="5"/>
        <v/>
      </c>
    </row>
    <row r="30" spans="1:40" ht="22.5" customHeight="1" x14ac:dyDescent="0.25">
      <c r="A30" s="166" t="str">
        <f>DATA_Pauline!A23</f>
        <v>RRR rrr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9" t="str">
        <f t="shared" si="3"/>
        <v/>
      </c>
      <c r="O30" s="177"/>
      <c r="P30" s="176"/>
      <c r="Q30" s="176"/>
      <c r="R30" s="176"/>
      <c r="S30" s="176"/>
      <c r="T30" s="176"/>
      <c r="U30" s="177"/>
      <c r="V30" s="177"/>
      <c r="W30" s="177"/>
      <c r="X30" s="177"/>
      <c r="Y30" s="177"/>
      <c r="Z30" s="177"/>
      <c r="AA30" s="169" t="str">
        <f t="shared" si="4"/>
        <v/>
      </c>
      <c r="AB30" s="199"/>
      <c r="AC30" s="194"/>
      <c r="AD30" s="194"/>
      <c r="AE30" s="194"/>
      <c r="AF30" s="194"/>
      <c r="AG30" s="194"/>
      <c r="AH30" s="168"/>
      <c r="AI30" s="168"/>
      <c r="AJ30" s="168"/>
      <c r="AK30" s="168"/>
      <c r="AL30" s="168"/>
      <c r="AM30" s="168"/>
      <c r="AN30" s="174" t="str">
        <f t="shared" si="5"/>
        <v/>
      </c>
    </row>
    <row r="31" spans="1:40" ht="22.5" customHeight="1" x14ac:dyDescent="0.25">
      <c r="A31" s="166" t="str">
        <f>DATA_Pauline!A24</f>
        <v>SSS sss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9" t="str">
        <f t="shared" si="3"/>
        <v/>
      </c>
      <c r="O31" s="170"/>
      <c r="P31" s="171"/>
      <c r="Q31" s="171"/>
      <c r="R31" s="171"/>
      <c r="S31" s="171"/>
      <c r="T31" s="171"/>
      <c r="U31" s="170"/>
      <c r="V31" s="170"/>
      <c r="W31" s="170"/>
      <c r="X31" s="170"/>
      <c r="Y31" s="170"/>
      <c r="Z31" s="170"/>
      <c r="AA31" s="169" t="str">
        <f t="shared" si="4"/>
        <v/>
      </c>
      <c r="AB31" s="167"/>
      <c r="AC31" s="212"/>
      <c r="AD31" s="212"/>
      <c r="AE31" s="212"/>
      <c r="AF31" s="212"/>
      <c r="AG31" s="212"/>
      <c r="AH31" s="167"/>
      <c r="AI31" s="167"/>
      <c r="AJ31" s="167"/>
      <c r="AK31" s="167"/>
      <c r="AL31" s="167"/>
      <c r="AM31" s="167"/>
      <c r="AN31" s="174" t="str">
        <f t="shared" si="5"/>
        <v/>
      </c>
    </row>
    <row r="32" spans="1:40" ht="22.5" customHeight="1" x14ac:dyDescent="0.25">
      <c r="A32" s="166" t="str">
        <f>DATA_Pauline!A25</f>
        <v>TTT ttt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9" t="str">
        <f t="shared" si="3"/>
        <v/>
      </c>
      <c r="O32" s="177"/>
      <c r="P32" s="176"/>
      <c r="Q32" s="176"/>
      <c r="R32" s="176"/>
      <c r="S32" s="176"/>
      <c r="T32" s="176"/>
      <c r="U32" s="177"/>
      <c r="V32" s="177"/>
      <c r="W32" s="177"/>
      <c r="X32" s="177"/>
      <c r="Y32" s="177"/>
      <c r="Z32" s="177"/>
      <c r="AA32" s="169" t="str">
        <f t="shared" si="4"/>
        <v/>
      </c>
      <c r="AB32" s="199"/>
      <c r="AC32" s="194"/>
      <c r="AD32" s="194"/>
      <c r="AE32" s="194"/>
      <c r="AF32" s="194"/>
      <c r="AG32" s="194"/>
      <c r="AH32" s="168"/>
      <c r="AI32" s="168"/>
      <c r="AJ32" s="168"/>
      <c r="AK32" s="168"/>
      <c r="AL32" s="168"/>
      <c r="AM32" s="168"/>
      <c r="AN32" s="174" t="str">
        <f t="shared" si="5"/>
        <v/>
      </c>
    </row>
    <row r="33" spans="1:40" ht="22.5" customHeight="1" x14ac:dyDescent="0.25">
      <c r="A33" s="166" t="str">
        <f>DATA_Pauline!A26</f>
        <v>UUU uuu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9" t="str">
        <f t="shared" si="3"/>
        <v/>
      </c>
      <c r="O33" s="170"/>
      <c r="P33" s="171"/>
      <c r="Q33" s="171"/>
      <c r="R33" s="171"/>
      <c r="S33" s="171"/>
      <c r="T33" s="171"/>
      <c r="U33" s="170"/>
      <c r="V33" s="170"/>
      <c r="W33" s="170"/>
      <c r="X33" s="170"/>
      <c r="Y33" s="170"/>
      <c r="Z33" s="170"/>
      <c r="AA33" s="169" t="str">
        <f t="shared" si="4"/>
        <v/>
      </c>
      <c r="AB33" s="167"/>
      <c r="AC33" s="212"/>
      <c r="AD33" s="212"/>
      <c r="AE33" s="212"/>
      <c r="AF33" s="212"/>
      <c r="AG33" s="212"/>
      <c r="AH33" s="167"/>
      <c r="AI33" s="167"/>
      <c r="AJ33" s="167"/>
      <c r="AK33" s="167"/>
      <c r="AL33" s="167"/>
      <c r="AM33" s="167"/>
      <c r="AN33" s="174" t="str">
        <f t="shared" si="5"/>
        <v/>
      </c>
    </row>
    <row r="34" spans="1:40" ht="22.5" customHeight="1" x14ac:dyDescent="0.25">
      <c r="A34" s="166" t="str">
        <f>DATA_Pauline!A27</f>
        <v>VVV vvv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9" t="str">
        <f t="shared" si="3"/>
        <v/>
      </c>
      <c r="O34" s="177"/>
      <c r="P34" s="176"/>
      <c r="Q34" s="176"/>
      <c r="R34" s="176"/>
      <c r="S34" s="176"/>
      <c r="T34" s="176"/>
      <c r="U34" s="177"/>
      <c r="V34" s="177"/>
      <c r="W34" s="177"/>
      <c r="X34" s="177"/>
      <c r="Y34" s="177"/>
      <c r="Z34" s="177"/>
      <c r="AA34" s="169" t="str">
        <f t="shared" si="4"/>
        <v/>
      </c>
      <c r="AB34" s="199"/>
      <c r="AC34" s="194"/>
      <c r="AD34" s="194"/>
      <c r="AE34" s="194"/>
      <c r="AF34" s="194"/>
      <c r="AG34" s="194"/>
      <c r="AH34" s="168"/>
      <c r="AI34" s="168"/>
      <c r="AJ34" s="168"/>
      <c r="AK34" s="168"/>
      <c r="AL34" s="168"/>
      <c r="AM34" s="168"/>
      <c r="AN34" s="174" t="str">
        <f t="shared" si="5"/>
        <v/>
      </c>
    </row>
    <row r="35" spans="1:40" ht="22.5" customHeight="1" x14ac:dyDescent="0.25">
      <c r="A35" s="166" t="str">
        <f>DATA_Pauline!A28</f>
        <v>WWW www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9" t="str">
        <f t="shared" si="3"/>
        <v/>
      </c>
      <c r="O35" s="170"/>
      <c r="P35" s="171"/>
      <c r="Q35" s="171"/>
      <c r="R35" s="171"/>
      <c r="S35" s="171"/>
      <c r="T35" s="171"/>
      <c r="U35" s="170"/>
      <c r="V35" s="170"/>
      <c r="W35" s="170"/>
      <c r="X35" s="170"/>
      <c r="Y35" s="170"/>
      <c r="Z35" s="170"/>
      <c r="AA35" s="169" t="str">
        <f t="shared" si="4"/>
        <v/>
      </c>
      <c r="AB35" s="167"/>
      <c r="AC35" s="212"/>
      <c r="AD35" s="212"/>
      <c r="AE35" s="212"/>
      <c r="AF35" s="212"/>
      <c r="AG35" s="212"/>
      <c r="AH35" s="167"/>
      <c r="AI35" s="167"/>
      <c r="AJ35" s="167"/>
      <c r="AK35" s="167"/>
      <c r="AL35" s="167"/>
      <c r="AM35" s="167"/>
      <c r="AN35" s="174" t="str">
        <f t="shared" si="5"/>
        <v/>
      </c>
    </row>
    <row r="36" spans="1:40" ht="22.5" customHeight="1" x14ac:dyDescent="0.25">
      <c r="A36" s="166" t="str">
        <f>DATA_Pauline!A29</f>
        <v>XXX xxx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9" t="str">
        <f t="shared" si="3"/>
        <v/>
      </c>
      <c r="O36" s="177"/>
      <c r="P36" s="176"/>
      <c r="Q36" s="176"/>
      <c r="R36" s="176"/>
      <c r="S36" s="176"/>
      <c r="T36" s="176"/>
      <c r="U36" s="177"/>
      <c r="V36" s="177"/>
      <c r="W36" s="177"/>
      <c r="X36" s="177"/>
      <c r="Y36" s="177"/>
      <c r="Z36" s="177"/>
      <c r="AA36" s="169" t="str">
        <f t="shared" si="4"/>
        <v/>
      </c>
      <c r="AB36" s="199"/>
      <c r="AC36" s="194"/>
      <c r="AD36" s="194"/>
      <c r="AE36" s="194"/>
      <c r="AF36" s="194"/>
      <c r="AG36" s="194"/>
      <c r="AH36" s="168"/>
      <c r="AI36" s="168"/>
      <c r="AJ36" s="168"/>
      <c r="AK36" s="168"/>
      <c r="AL36" s="168"/>
      <c r="AM36" s="168"/>
      <c r="AN36" s="174" t="str">
        <f t="shared" si="5"/>
        <v/>
      </c>
    </row>
    <row r="37" spans="1:40" ht="22.5" customHeight="1" x14ac:dyDescent="0.25">
      <c r="A37" s="166" t="str">
        <f>DATA_Pauline!A30</f>
        <v>YYY yyy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9" t="str">
        <f t="shared" si="3"/>
        <v/>
      </c>
      <c r="O37" s="170"/>
      <c r="P37" s="171"/>
      <c r="Q37" s="171"/>
      <c r="R37" s="171"/>
      <c r="S37" s="171"/>
      <c r="T37" s="171"/>
      <c r="U37" s="170"/>
      <c r="V37" s="170"/>
      <c r="W37" s="170"/>
      <c r="X37" s="170"/>
      <c r="Y37" s="170"/>
      <c r="Z37" s="170"/>
      <c r="AA37" s="169" t="str">
        <f t="shared" si="4"/>
        <v/>
      </c>
      <c r="AB37" s="167"/>
      <c r="AC37" s="212"/>
      <c r="AD37" s="212"/>
      <c r="AE37" s="212"/>
      <c r="AF37" s="212"/>
      <c r="AG37" s="212"/>
      <c r="AH37" s="167"/>
      <c r="AI37" s="167"/>
      <c r="AJ37" s="167"/>
      <c r="AK37" s="167"/>
      <c r="AL37" s="167"/>
      <c r="AM37" s="167"/>
      <c r="AN37" s="174" t="str">
        <f t="shared" si="5"/>
        <v/>
      </c>
    </row>
    <row r="38" spans="1:40" ht="22.5" customHeight="1" x14ac:dyDescent="0.25">
      <c r="A38" s="166" t="str">
        <f>DATA_Pauline!A31</f>
        <v>ZZZ zzz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9" t="str">
        <f t="shared" si="3"/>
        <v/>
      </c>
      <c r="O38" s="177"/>
      <c r="P38" s="176"/>
      <c r="Q38" s="176"/>
      <c r="R38" s="176"/>
      <c r="S38" s="176"/>
      <c r="T38" s="176"/>
      <c r="U38" s="177"/>
      <c r="V38" s="177"/>
      <c r="W38" s="177"/>
      <c r="X38" s="177"/>
      <c r="Y38" s="177"/>
      <c r="Z38" s="177"/>
      <c r="AA38" s="169" t="str">
        <f t="shared" si="4"/>
        <v/>
      </c>
      <c r="AB38" s="199"/>
      <c r="AC38" s="194"/>
      <c r="AD38" s="194"/>
      <c r="AE38" s="194"/>
      <c r="AF38" s="194"/>
      <c r="AG38" s="194"/>
      <c r="AH38" s="168"/>
      <c r="AI38" s="168"/>
      <c r="AJ38" s="168"/>
      <c r="AK38" s="168"/>
      <c r="AL38" s="168"/>
      <c r="AM38" s="168"/>
      <c r="AN38" s="174" t="str">
        <f t="shared" si="5"/>
        <v/>
      </c>
    </row>
    <row r="39" spans="1:40" ht="22.5" customHeight="1" x14ac:dyDescent="0.25">
      <c r="A39" s="166" t="str">
        <f>DATA_Pauline!A32</f>
        <v>ABA aba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9" t="str">
        <f t="shared" si="3"/>
        <v/>
      </c>
      <c r="O39" s="170"/>
      <c r="P39" s="171"/>
      <c r="Q39" s="171"/>
      <c r="R39" s="171"/>
      <c r="S39" s="171"/>
      <c r="T39" s="171"/>
      <c r="U39" s="170"/>
      <c r="V39" s="170"/>
      <c r="W39" s="170"/>
      <c r="X39" s="170"/>
      <c r="Y39" s="170"/>
      <c r="Z39" s="170"/>
      <c r="AA39" s="169" t="str">
        <f t="shared" si="4"/>
        <v/>
      </c>
      <c r="AB39" s="167"/>
      <c r="AC39" s="212"/>
      <c r="AD39" s="212"/>
      <c r="AE39" s="212"/>
      <c r="AF39" s="212"/>
      <c r="AG39" s="212"/>
      <c r="AH39" s="167"/>
      <c r="AI39" s="167"/>
      <c r="AJ39" s="167"/>
      <c r="AK39" s="167"/>
      <c r="AL39" s="167"/>
      <c r="AM39" s="167"/>
      <c r="AN39" s="174" t="str">
        <f t="shared" si="5"/>
        <v/>
      </c>
    </row>
    <row r="40" spans="1:40" ht="22.5" customHeight="1" x14ac:dyDescent="0.25">
      <c r="A40" s="166" t="str">
        <f>DATA_Pauline!A33</f>
        <v>ACA aca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9" t="str">
        <f t="shared" si="3"/>
        <v/>
      </c>
      <c r="O40" s="177"/>
      <c r="P40" s="176"/>
      <c r="Q40" s="176"/>
      <c r="R40" s="176"/>
      <c r="S40" s="176"/>
      <c r="T40" s="176"/>
      <c r="U40" s="177"/>
      <c r="V40" s="177"/>
      <c r="W40" s="177"/>
      <c r="X40" s="177"/>
      <c r="Y40" s="177"/>
      <c r="Z40" s="177"/>
      <c r="AA40" s="169" t="str">
        <f t="shared" si="4"/>
        <v/>
      </c>
      <c r="AB40" s="199"/>
      <c r="AC40" s="194"/>
      <c r="AD40" s="194"/>
      <c r="AE40" s="194"/>
      <c r="AF40" s="194"/>
      <c r="AG40" s="194"/>
      <c r="AH40" s="168"/>
      <c r="AI40" s="168"/>
      <c r="AJ40" s="168"/>
      <c r="AK40" s="168"/>
      <c r="AL40" s="168"/>
      <c r="AM40" s="168"/>
      <c r="AN40" s="174" t="str">
        <f t="shared" si="5"/>
        <v/>
      </c>
    </row>
    <row r="41" spans="1:40" ht="22.5" customHeight="1" x14ac:dyDescent="0.25">
      <c r="A41" s="166" t="str">
        <f>DATA_Pauline!A34</f>
        <v>ADA ada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9" t="str">
        <f t="shared" si="3"/>
        <v/>
      </c>
      <c r="O41" s="170"/>
      <c r="P41" s="171"/>
      <c r="Q41" s="171"/>
      <c r="R41" s="171"/>
      <c r="S41" s="171"/>
      <c r="T41" s="171"/>
      <c r="U41" s="170"/>
      <c r="V41" s="170"/>
      <c r="W41" s="170"/>
      <c r="X41" s="170"/>
      <c r="Y41" s="170"/>
      <c r="Z41" s="170"/>
      <c r="AA41" s="169" t="str">
        <f t="shared" si="4"/>
        <v/>
      </c>
      <c r="AB41" s="167"/>
      <c r="AC41" s="212"/>
      <c r="AD41" s="212"/>
      <c r="AE41" s="212"/>
      <c r="AF41" s="212"/>
      <c r="AG41" s="212"/>
      <c r="AH41" s="167"/>
      <c r="AI41" s="167"/>
      <c r="AJ41" s="167"/>
      <c r="AK41" s="167"/>
      <c r="AL41" s="167"/>
      <c r="AM41" s="167"/>
      <c r="AN41" s="174" t="str">
        <f t="shared" si="5"/>
        <v/>
      </c>
    </row>
    <row r="42" spans="1:40" ht="22.5" customHeight="1" x14ac:dyDescent="0.25">
      <c r="A42" s="166" t="str">
        <f>DATA_Pauline!A35</f>
        <v>AEA aea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9" t="str">
        <f t="shared" si="3"/>
        <v/>
      </c>
      <c r="O42" s="177"/>
      <c r="P42" s="176"/>
      <c r="Q42" s="176"/>
      <c r="R42" s="176"/>
      <c r="S42" s="176"/>
      <c r="T42" s="176"/>
      <c r="U42" s="177"/>
      <c r="V42" s="177"/>
      <c r="W42" s="177"/>
      <c r="X42" s="177"/>
      <c r="Y42" s="177"/>
      <c r="Z42" s="177"/>
      <c r="AA42" s="169" t="str">
        <f t="shared" si="4"/>
        <v/>
      </c>
      <c r="AB42" s="199"/>
      <c r="AC42" s="194"/>
      <c r="AD42" s="194"/>
      <c r="AE42" s="194"/>
      <c r="AF42" s="194"/>
      <c r="AG42" s="194"/>
      <c r="AH42" s="168"/>
      <c r="AI42" s="168"/>
      <c r="AJ42" s="168"/>
      <c r="AK42" s="168"/>
      <c r="AL42" s="168"/>
      <c r="AM42" s="168"/>
      <c r="AN42" s="174" t="str">
        <f t="shared" si="5"/>
        <v/>
      </c>
    </row>
  </sheetData>
  <mergeCells count="17">
    <mergeCell ref="A1:B1"/>
    <mergeCell ref="C1:AN1"/>
    <mergeCell ref="O2:P2"/>
    <mergeCell ref="Q2:R2"/>
    <mergeCell ref="Z2:AD3"/>
    <mergeCell ref="B10:M10"/>
    <mergeCell ref="O10:Z10"/>
    <mergeCell ref="AB10:AM10"/>
    <mergeCell ref="A4:A8"/>
    <mergeCell ref="B4:C8"/>
    <mergeCell ref="E6:P6"/>
    <mergeCell ref="E7:P7"/>
    <mergeCell ref="U4:AC5"/>
    <mergeCell ref="AD4:AE5"/>
    <mergeCell ref="E8:P8"/>
    <mergeCell ref="E4:P4"/>
    <mergeCell ref="E5:P5"/>
  </mergeCells>
  <conditionalFormatting sqref="N13:N4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 U11:Z11">
    <cfRule type="expression" dxfId="292" priority="54">
      <formula>AND(B$12&gt;=50%,B$12&lt;=79%)</formula>
    </cfRule>
    <cfRule type="expression" dxfId="291" priority="55">
      <formula>AND(B$12&gt;79%)</formula>
    </cfRule>
    <cfRule type="expression" dxfId="290" priority="56">
      <formula>AND(B$12&lt;50%)</formula>
    </cfRule>
  </conditionalFormatting>
  <conditionalFormatting sqref="AA13:AA4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2:O42">
    <cfRule type="expression" dxfId="289" priority="53">
      <formula>AND($B$12&gt;0%)</formula>
    </cfRule>
  </conditionalFormatting>
  <conditionalFormatting sqref="C11:M11">
    <cfRule type="expression" dxfId="288" priority="47">
      <formula>AND(C$12&gt;=50%,C$12&lt;=79%)</formula>
    </cfRule>
    <cfRule type="expression" dxfId="287" priority="48">
      <formula>AND(C$12&gt;79%)</formula>
    </cfRule>
    <cfRule type="expression" dxfId="286" priority="49">
      <formula>AND(C$12&lt;50%)</formula>
    </cfRule>
  </conditionalFormatting>
  <conditionalFormatting sqref="O11">
    <cfRule type="expression" dxfId="285" priority="44">
      <formula>AND(O$12&gt;=50%,O$12&lt;=79%)</formula>
    </cfRule>
    <cfRule type="expression" dxfId="284" priority="45">
      <formula>AND(O$12&gt;79%)</formula>
    </cfRule>
    <cfRule type="expression" dxfId="283" priority="46">
      <formula>AND(O$12&lt;50%)</formula>
    </cfRule>
  </conditionalFormatting>
  <conditionalFormatting sqref="AD11:AM11">
    <cfRule type="expression" dxfId="282" priority="41">
      <formula>AND(AD$12&gt;=50%,AD$12&lt;=79%)</formula>
    </cfRule>
    <cfRule type="expression" dxfId="281" priority="42">
      <formula>AND(AD$12&gt;79%)</formula>
    </cfRule>
    <cfRule type="expression" dxfId="280" priority="43">
      <formula>AND(AD$12&lt;50%)</formula>
    </cfRule>
  </conditionalFormatting>
  <conditionalFormatting sqref="O11:O42 U11:V11 U13:V42 U12:X12">
    <cfRule type="expression" dxfId="279" priority="40">
      <formula>AND(B$12&gt;0%)</formula>
    </cfRule>
  </conditionalFormatting>
  <conditionalFormatting sqref="P12:P42">
    <cfRule type="expression" dxfId="278" priority="39">
      <formula>AND(C$12&gt;0%)</formula>
    </cfRule>
  </conditionalFormatting>
  <conditionalFormatting sqref="Q12:Q42">
    <cfRule type="expression" dxfId="277" priority="38">
      <formula>AND(D$12&gt;0%)</formula>
    </cfRule>
  </conditionalFormatting>
  <conditionalFormatting sqref="R12:R42">
    <cfRule type="expression" dxfId="276" priority="37">
      <formula>AND(E$12&gt;0%)</formula>
    </cfRule>
  </conditionalFormatting>
  <conditionalFormatting sqref="S12:S42">
    <cfRule type="expression" dxfId="275" priority="36">
      <formula>AND(F$12&gt;0%)</formula>
    </cfRule>
  </conditionalFormatting>
  <conditionalFormatting sqref="T12:T42">
    <cfRule type="expression" dxfId="274" priority="35">
      <formula>AND(G$12&gt;0%)</formula>
    </cfRule>
  </conditionalFormatting>
  <conditionalFormatting sqref="P11:T11">
    <cfRule type="expression" dxfId="273" priority="31">
      <formula>AND(C$12&gt;0%)</formula>
    </cfRule>
  </conditionalFormatting>
  <conditionalFormatting sqref="P11:T11">
    <cfRule type="expression" dxfId="272" priority="32">
      <formula>AND(P$12&gt;=50%,P$12&lt;=79%)</formula>
    </cfRule>
    <cfRule type="expression" dxfId="271" priority="33">
      <formula>AND(P$12&gt;79%)</formula>
    </cfRule>
    <cfRule type="expression" dxfId="270" priority="34">
      <formula>AND(P$12&lt;50%)</formula>
    </cfRule>
  </conditionalFormatting>
  <conditionalFormatting sqref="AB11">
    <cfRule type="expression" dxfId="269" priority="28">
      <formula>AND(AB$12&gt;=50%,AB$12&lt;=79%)</formula>
    </cfRule>
    <cfRule type="expression" dxfId="268" priority="29">
      <formula>AND(AB$12&gt;79%)</formula>
    </cfRule>
    <cfRule type="expression" dxfId="267" priority="30">
      <formula>AND(AB$12&lt;50%)</formula>
    </cfRule>
  </conditionalFormatting>
  <conditionalFormatting sqref="AB11:AB42">
    <cfRule type="expression" dxfId="266" priority="26">
      <formula>AND($B$12&gt;0%)</formula>
    </cfRule>
    <cfRule type="expression" dxfId="265" priority="27">
      <formula>AND(O$12&gt;0%)</formula>
    </cfRule>
  </conditionalFormatting>
  <conditionalFormatting sqref="AC11">
    <cfRule type="expression" dxfId="264" priority="23">
      <formula>AND(AC$12&gt;=50%,AC$12&lt;=79%)</formula>
    </cfRule>
    <cfRule type="expression" dxfId="263" priority="24">
      <formula>AND(AC$12&gt;79%)</formula>
    </cfRule>
    <cfRule type="expression" dxfId="262" priority="25">
      <formula>AND(AC$12&lt;50%)</formula>
    </cfRule>
  </conditionalFormatting>
  <conditionalFormatting sqref="AC11 AH11:AI11 AH13:AI42 AH12:AK12">
    <cfRule type="expression" dxfId="261" priority="21">
      <formula>AND(C$12&gt;0%)</formula>
    </cfRule>
    <cfRule type="expression" dxfId="260" priority="22">
      <formula>AND(P$12&gt;0%)</formula>
    </cfRule>
  </conditionalFormatting>
  <conditionalFormatting sqref="AC12:AC42">
    <cfRule type="expression" dxfId="259" priority="19">
      <formula>AND(C$12&gt;0%)</formula>
    </cfRule>
    <cfRule type="expression" dxfId="258" priority="20">
      <formula>AND(P$12&gt;0%)</formula>
    </cfRule>
  </conditionalFormatting>
  <conditionalFormatting sqref="AF11:AF42">
    <cfRule type="expression" dxfId="257" priority="13">
      <formula>AND(F$12&gt;0%)</formula>
    </cfRule>
    <cfRule type="expression" dxfId="256" priority="14">
      <formula>AND(S$12&gt;0%)</formula>
    </cfRule>
  </conditionalFormatting>
  <conditionalFormatting sqref="AG11:AG42">
    <cfRule type="expression" dxfId="255" priority="11">
      <formula>AND(G$12&gt;0%)</formula>
    </cfRule>
    <cfRule type="expression" dxfId="254" priority="12">
      <formula>AND(T$12&gt;0%)</formula>
    </cfRule>
  </conditionalFormatting>
  <conditionalFormatting sqref="AE11:AE42">
    <cfRule type="expression" dxfId="253" priority="15">
      <formula>AND(E$12&gt;0%)</formula>
    </cfRule>
    <cfRule type="expression" dxfId="252" priority="16">
      <formula>AND(R$12&gt;0%)</formula>
    </cfRule>
  </conditionalFormatting>
  <conditionalFormatting sqref="AD11:AD42">
    <cfRule type="expression" dxfId="251" priority="17">
      <formula>AND(D$12&gt;0%)</formula>
    </cfRule>
    <cfRule type="expression" dxfId="250" priority="18">
      <formula>AND(Q$12&gt;0%)</formula>
    </cfRule>
  </conditionalFormatting>
  <conditionalFormatting sqref="Y11:Y42">
    <cfRule type="expression" dxfId="249" priority="7">
      <formula>AND(L$12&gt;0%)</formula>
    </cfRule>
  </conditionalFormatting>
  <conditionalFormatting sqref="AL11:AL42">
    <cfRule type="expression" dxfId="248" priority="5">
      <formula>AND(Y$12&gt;0%)</formula>
    </cfRule>
    <cfRule type="expression" dxfId="247" priority="6">
      <formula>AND(L$12&gt;0%)</formula>
    </cfRule>
  </conditionalFormatting>
  <conditionalFormatting sqref="X11 X13:X42">
    <cfRule type="expression" dxfId="246" priority="142">
      <formula>AND(I$12&gt;0%)</formula>
    </cfRule>
  </conditionalFormatting>
  <conditionalFormatting sqref="W11 W13:W42">
    <cfRule type="expression" dxfId="245" priority="144">
      <formula>AND(I$12&gt;0%)</formula>
    </cfRule>
  </conditionalFormatting>
  <conditionalFormatting sqref="Z11:Z42">
    <cfRule type="expression" dxfId="244" priority="4">
      <formula>AND(M$12&gt;0%)</formula>
    </cfRule>
  </conditionalFormatting>
  <conditionalFormatting sqref="AM11:AM42">
    <cfRule type="expression" dxfId="243" priority="2">
      <formula>AND(Z$12&gt;0%)</formula>
    </cfRule>
    <cfRule type="expression" dxfId="242" priority="3">
      <formula>AND(M$12&gt;0%)</formula>
    </cfRule>
  </conditionalFormatting>
  <conditionalFormatting sqref="AJ11:AJ42">
    <cfRule type="expression" dxfId="241" priority="151">
      <formula>AND(J$12&gt;0%)</formula>
    </cfRule>
    <cfRule type="expression" dxfId="240" priority="152">
      <formula>AND(W$12&gt;0%)</formula>
    </cfRule>
  </conditionalFormatting>
  <conditionalFormatting sqref="AK11:AK42">
    <cfRule type="expression" dxfId="239" priority="147">
      <formula>AND(K$12&gt;0%)</formula>
    </cfRule>
    <cfRule type="expression" dxfId="238" priority="148">
      <formula>AND(X$12&gt;0%)</formula>
    </cfRule>
  </conditionalFormatting>
  <conditionalFormatting sqref="AN13:AN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FFE6-782E-4B74-9BDA-E3C14AF54BD2}">
  <sheetPr codeName="Feuil18">
    <tabColor rgb="FFFFFF00"/>
  </sheetPr>
  <dimension ref="A1:AH45"/>
  <sheetViews>
    <sheetView showGridLines="0" workbookViewId="0">
      <selection sqref="A1:B1"/>
    </sheetView>
  </sheetViews>
  <sheetFormatPr baseColWidth="10" defaultRowHeight="15" x14ac:dyDescent="0.25"/>
  <cols>
    <col min="1" max="1" width="25.8554687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6.570312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94</v>
      </c>
      <c r="B1" s="508"/>
      <c r="C1" s="511" t="s">
        <v>399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30" customHeight="1" thickBot="1" x14ac:dyDescent="0.45">
      <c r="A3" s="703" t="s">
        <v>208</v>
      </c>
      <c r="B3" s="703"/>
      <c r="C3" s="703"/>
      <c r="D3" s="703"/>
      <c r="E3" s="703"/>
      <c r="F3" s="703"/>
      <c r="G3" s="26"/>
      <c r="H3" s="26"/>
      <c r="K3" s="50"/>
      <c r="L3" s="46"/>
      <c r="M3" s="46"/>
      <c r="N3" s="46"/>
      <c r="O3" s="46"/>
      <c r="R3" s="43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35.25" customHeight="1" x14ac:dyDescent="0.25">
      <c r="A4" s="513" t="s">
        <v>386</v>
      </c>
      <c r="B4" s="688"/>
      <c r="C4" s="689"/>
      <c r="D4" s="78" t="s">
        <v>267</v>
      </c>
      <c r="E4" s="698" t="s">
        <v>99</v>
      </c>
      <c r="F4" s="698"/>
      <c r="G4" s="698"/>
      <c r="H4" s="698"/>
      <c r="I4" s="698"/>
      <c r="J4" s="698"/>
      <c r="K4" s="698"/>
      <c r="L4" s="698"/>
      <c r="M4" s="699"/>
      <c r="N4" s="56"/>
      <c r="O4" s="56"/>
      <c r="P4" s="503" t="s">
        <v>203</v>
      </c>
      <c r="Q4" s="503"/>
      <c r="R4" s="503"/>
      <c r="S4" s="503"/>
      <c r="T4" s="503"/>
      <c r="U4" s="503"/>
      <c r="V4" s="507" t="e">
        <f>AVERAGE(B16:J45,L16:T45,V16:AD45)</f>
        <v>#DIV/0!</v>
      </c>
      <c r="W4" s="507"/>
      <c r="AA4" s="54"/>
      <c r="AB4" s="54"/>
      <c r="AC4" s="54"/>
      <c r="AD4" s="43"/>
      <c r="AH4" s="52"/>
    </row>
    <row r="5" spans="1:34" ht="31.5" customHeight="1" x14ac:dyDescent="0.25">
      <c r="A5" s="513"/>
      <c r="B5" s="690"/>
      <c r="C5" s="691"/>
      <c r="D5" s="79" t="s">
        <v>265</v>
      </c>
      <c r="E5" s="696" t="s">
        <v>102</v>
      </c>
      <c r="F5" s="696"/>
      <c r="G5" s="696"/>
      <c r="H5" s="696"/>
      <c r="I5" s="696"/>
      <c r="J5" s="696"/>
      <c r="K5" s="696"/>
      <c r="L5" s="696"/>
      <c r="M5" s="697"/>
      <c r="N5" s="56"/>
      <c r="O5" s="56"/>
      <c r="P5" s="503"/>
      <c r="Q5" s="503"/>
      <c r="R5" s="503"/>
      <c r="S5" s="503"/>
      <c r="T5" s="503"/>
      <c r="U5" s="503"/>
      <c r="V5" s="507"/>
      <c r="W5" s="507"/>
      <c r="AA5" s="55"/>
      <c r="AB5" s="55"/>
      <c r="AC5" s="55"/>
      <c r="AD5" s="43"/>
    </row>
    <row r="6" spans="1:34" ht="21.75" customHeight="1" x14ac:dyDescent="0.25">
      <c r="A6" s="513"/>
      <c r="B6" s="690"/>
      <c r="C6" s="691"/>
      <c r="D6" s="79" t="s">
        <v>263</v>
      </c>
      <c r="E6" s="696" t="s">
        <v>97</v>
      </c>
      <c r="F6" s="696"/>
      <c r="G6" s="696"/>
      <c r="H6" s="696"/>
      <c r="I6" s="696"/>
      <c r="J6" s="696"/>
      <c r="K6" s="696"/>
      <c r="L6" s="696"/>
      <c r="M6" s="697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0.75" customHeight="1" x14ac:dyDescent="0.25">
      <c r="A7" s="513"/>
      <c r="B7" s="690"/>
      <c r="C7" s="691"/>
      <c r="D7" s="80" t="s">
        <v>261</v>
      </c>
      <c r="E7" s="696" t="s">
        <v>260</v>
      </c>
      <c r="F7" s="696"/>
      <c r="G7" s="696"/>
      <c r="H7" s="696"/>
      <c r="I7" s="696"/>
      <c r="J7" s="696"/>
      <c r="K7" s="696"/>
      <c r="L7" s="696"/>
      <c r="M7" s="697"/>
      <c r="N7" s="53"/>
      <c r="O7" s="53"/>
      <c r="P7" s="53"/>
      <c r="Q7" s="53"/>
      <c r="R7" s="53"/>
      <c r="S7" s="69"/>
      <c r="T7" s="69"/>
      <c r="U7" s="69"/>
      <c r="V7" s="43"/>
      <c r="W7" s="43"/>
      <c r="X7" s="43"/>
      <c r="Y7" s="43"/>
      <c r="Z7" s="43"/>
      <c r="AA7" s="43"/>
      <c r="AB7" s="43"/>
      <c r="AC7" s="43"/>
      <c r="AD7" s="43"/>
    </row>
    <row r="8" spans="1:34" ht="27" customHeight="1" x14ac:dyDescent="0.25">
      <c r="A8" s="513"/>
      <c r="B8" s="690"/>
      <c r="C8" s="691"/>
      <c r="D8" s="80" t="s">
        <v>259</v>
      </c>
      <c r="E8" s="700" t="s">
        <v>400</v>
      </c>
      <c r="F8" s="701"/>
      <c r="G8" s="701"/>
      <c r="H8" s="701"/>
      <c r="I8" s="701"/>
      <c r="J8" s="701"/>
      <c r="K8" s="701"/>
      <c r="L8" s="701"/>
      <c r="M8" s="702"/>
      <c r="N8" s="53"/>
      <c r="O8" s="53"/>
      <c r="P8" s="53"/>
      <c r="Q8" s="53"/>
      <c r="R8" s="53"/>
      <c r="S8" s="69"/>
      <c r="T8" s="69"/>
      <c r="U8" s="69"/>
      <c r="V8" s="43"/>
      <c r="W8" s="43"/>
      <c r="X8" s="43"/>
      <c r="Y8" s="43"/>
      <c r="Z8" s="43"/>
      <c r="AA8" s="43"/>
      <c r="AB8" s="43"/>
      <c r="AC8" s="43"/>
      <c r="AD8" s="43"/>
    </row>
    <row r="9" spans="1:34" ht="22.5" customHeight="1" x14ac:dyDescent="0.25">
      <c r="A9" s="513"/>
      <c r="B9" s="690"/>
      <c r="C9" s="691"/>
      <c r="D9" s="80" t="s">
        <v>257</v>
      </c>
      <c r="E9" s="696" t="s">
        <v>256</v>
      </c>
      <c r="F9" s="696"/>
      <c r="G9" s="696"/>
      <c r="H9" s="696"/>
      <c r="I9" s="696"/>
      <c r="J9" s="696"/>
      <c r="K9" s="696"/>
      <c r="L9" s="696"/>
      <c r="M9" s="697"/>
      <c r="N9" s="53"/>
      <c r="O9" s="53"/>
      <c r="P9" s="53"/>
      <c r="Q9" s="53"/>
      <c r="Z9" s="43"/>
      <c r="AA9" s="43"/>
      <c r="AB9" s="43"/>
      <c r="AC9" s="43"/>
      <c r="AD9" s="43"/>
    </row>
    <row r="10" spans="1:34" ht="36.75" customHeight="1" thickBot="1" x14ac:dyDescent="0.3">
      <c r="A10" s="513"/>
      <c r="B10" s="692"/>
      <c r="C10" s="693"/>
      <c r="D10" s="86" t="s">
        <v>255</v>
      </c>
      <c r="E10" s="694" t="s">
        <v>401</v>
      </c>
      <c r="F10" s="694"/>
      <c r="G10" s="694"/>
      <c r="H10" s="694"/>
      <c r="I10" s="694"/>
      <c r="J10" s="694"/>
      <c r="K10" s="694"/>
      <c r="L10" s="694"/>
      <c r="M10" s="695"/>
      <c r="N10" s="53"/>
      <c r="O10" s="53"/>
      <c r="P10" s="53"/>
      <c r="Q10" s="53"/>
      <c r="Z10" s="57"/>
      <c r="AA10" s="57"/>
      <c r="AB10" s="57"/>
      <c r="AC10" s="57"/>
      <c r="AD10" s="43"/>
    </row>
    <row r="11" spans="1:34" ht="13.5" customHeight="1" x14ac:dyDescent="0.25">
      <c r="A11" s="52"/>
      <c r="K11" s="51"/>
      <c r="L11" s="38"/>
      <c r="M11" s="38"/>
      <c r="N11" s="38"/>
      <c r="O11" s="38"/>
      <c r="P11" s="38"/>
      <c r="Q11" s="51"/>
      <c r="R11" s="51"/>
      <c r="S11" s="51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43"/>
    </row>
    <row r="12" spans="1:34" ht="14.25" customHeight="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34" ht="35.25" customHeight="1" x14ac:dyDescent="0.25">
      <c r="A13" s="25"/>
      <c r="B13" s="484" t="s">
        <v>168</v>
      </c>
      <c r="C13" s="484"/>
      <c r="D13" s="484"/>
      <c r="E13" s="484"/>
      <c r="F13" s="484"/>
      <c r="G13" s="484"/>
      <c r="H13" s="484"/>
      <c r="I13" s="484"/>
      <c r="J13" s="484"/>
      <c r="K13" s="192"/>
      <c r="L13" s="484" t="s">
        <v>169</v>
      </c>
      <c r="M13" s="484"/>
      <c r="N13" s="484"/>
      <c r="O13" s="484"/>
      <c r="P13" s="484"/>
      <c r="Q13" s="484"/>
      <c r="R13" s="484"/>
      <c r="S13" s="484"/>
      <c r="T13" s="484"/>
      <c r="U13" s="192"/>
      <c r="V13" s="484" t="s">
        <v>170</v>
      </c>
      <c r="W13" s="484"/>
      <c r="X13" s="484"/>
      <c r="Y13" s="484"/>
      <c r="Z13" s="484"/>
      <c r="AA13" s="484"/>
      <c r="AB13" s="484"/>
      <c r="AC13" s="484"/>
      <c r="AD13" s="484"/>
      <c r="AE13" s="101"/>
    </row>
    <row r="14" spans="1:34" s="24" customFormat="1" ht="21.75" customHeight="1" x14ac:dyDescent="0.25">
      <c r="A14" s="181" t="s">
        <v>191</v>
      </c>
      <c r="B14" s="182" t="s">
        <v>267</v>
      </c>
      <c r="C14" s="182" t="s">
        <v>265</v>
      </c>
      <c r="D14" s="182" t="s">
        <v>263</v>
      </c>
      <c r="E14" s="182" t="s">
        <v>261</v>
      </c>
      <c r="F14" s="182" t="s">
        <v>259</v>
      </c>
      <c r="G14" s="182" t="s">
        <v>257</v>
      </c>
      <c r="H14" s="182" t="s">
        <v>255</v>
      </c>
      <c r="I14" s="194"/>
      <c r="J14" s="194"/>
      <c r="K14" s="183" t="s">
        <v>171</v>
      </c>
      <c r="L14" s="182" t="s">
        <v>267</v>
      </c>
      <c r="M14" s="182" t="s">
        <v>265</v>
      </c>
      <c r="N14" s="182" t="s">
        <v>263</v>
      </c>
      <c r="O14" s="182" t="s">
        <v>261</v>
      </c>
      <c r="P14" s="182" t="s">
        <v>259</v>
      </c>
      <c r="Q14" s="182" t="s">
        <v>257</v>
      </c>
      <c r="R14" s="182" t="s">
        <v>255</v>
      </c>
      <c r="S14" s="194"/>
      <c r="T14" s="194"/>
      <c r="U14" s="183" t="s">
        <v>171</v>
      </c>
      <c r="V14" s="182" t="s">
        <v>267</v>
      </c>
      <c r="W14" s="182" t="s">
        <v>265</v>
      </c>
      <c r="X14" s="182" t="s">
        <v>263</v>
      </c>
      <c r="Y14" s="182" t="s">
        <v>261</v>
      </c>
      <c r="Z14" s="182" t="s">
        <v>259</v>
      </c>
      <c r="AA14" s="182" t="s">
        <v>257</v>
      </c>
      <c r="AB14" s="182" t="s">
        <v>255</v>
      </c>
      <c r="AC14" s="201"/>
      <c r="AD14" s="201"/>
      <c r="AE14" s="202" t="s">
        <v>171</v>
      </c>
    </row>
    <row r="15" spans="1:34" s="24" customFormat="1" ht="23.25" customHeight="1" x14ac:dyDescent="0.25">
      <c r="A15" s="185" t="s">
        <v>202</v>
      </c>
      <c r="B15" s="203" t="e">
        <f>AVERAGE(B16:B43)</f>
        <v>#DIV/0!</v>
      </c>
      <c r="C15" s="203" t="e">
        <f t="shared" ref="C15:J15" si="0">AVERAGE(C16:C43)</f>
        <v>#DIV/0!</v>
      </c>
      <c r="D15" s="203" t="e">
        <f t="shared" si="0"/>
        <v>#DIV/0!</v>
      </c>
      <c r="E15" s="203" t="e">
        <f t="shared" si="0"/>
        <v>#DIV/0!</v>
      </c>
      <c r="F15" s="203" t="e">
        <f t="shared" si="0"/>
        <v>#DIV/0!</v>
      </c>
      <c r="G15" s="203" t="e">
        <f t="shared" si="0"/>
        <v>#DIV/0!</v>
      </c>
      <c r="H15" s="203" t="e">
        <f t="shared" si="0"/>
        <v>#DIV/0!</v>
      </c>
      <c r="I15" s="203" t="e">
        <f t="shared" si="0"/>
        <v>#DIV/0!</v>
      </c>
      <c r="J15" s="203" t="e">
        <f t="shared" si="0"/>
        <v>#DIV/0!</v>
      </c>
      <c r="K15" s="184"/>
      <c r="L15" s="203" t="e">
        <f>(AVERAGE(L16:L43))</f>
        <v>#DIV/0!</v>
      </c>
      <c r="M15" s="203" t="e">
        <f t="shared" ref="M15:T15" si="1">AVERAGE(M16:M43)</f>
        <v>#DIV/0!</v>
      </c>
      <c r="N15" s="203" t="e">
        <f>AVERAGE(N16:N43)</f>
        <v>#DIV/0!</v>
      </c>
      <c r="O15" s="203" t="e">
        <f t="shared" si="1"/>
        <v>#DIV/0!</v>
      </c>
      <c r="P15" s="203" t="e">
        <f t="shared" si="1"/>
        <v>#DIV/0!</v>
      </c>
      <c r="Q15" s="203" t="e">
        <f t="shared" si="1"/>
        <v>#DIV/0!</v>
      </c>
      <c r="R15" s="203" t="e">
        <f t="shared" si="1"/>
        <v>#DIV/0!</v>
      </c>
      <c r="S15" s="203" t="e">
        <f t="shared" si="1"/>
        <v>#DIV/0!</v>
      </c>
      <c r="T15" s="203" t="e">
        <f t="shared" si="1"/>
        <v>#DIV/0!</v>
      </c>
      <c r="U15" s="204"/>
      <c r="V15" s="203" t="e">
        <f>AVERAGE(V16:V43)</f>
        <v>#DIV/0!</v>
      </c>
      <c r="W15" s="203" t="e">
        <f t="shared" ref="W15:AD15" si="2">AVERAGE(W16:W43)</f>
        <v>#DIV/0!</v>
      </c>
      <c r="X15" s="201" t="e">
        <f t="shared" si="2"/>
        <v>#DIV/0!</v>
      </c>
      <c r="Y15" s="201" t="e">
        <f t="shared" si="2"/>
        <v>#DIV/0!</v>
      </c>
      <c r="Z15" s="201" t="e">
        <f t="shared" si="2"/>
        <v>#DIV/0!</v>
      </c>
      <c r="AA15" s="203" t="e">
        <f t="shared" si="2"/>
        <v>#DIV/0!</v>
      </c>
      <c r="AB15" s="203" t="e">
        <f t="shared" si="2"/>
        <v>#DIV/0!</v>
      </c>
      <c r="AC15" s="203" t="e">
        <f t="shared" si="2"/>
        <v>#DIV/0!</v>
      </c>
      <c r="AD15" s="203" t="e">
        <f t="shared" si="2"/>
        <v>#DIV/0!</v>
      </c>
      <c r="AE15" s="205"/>
    </row>
    <row r="16" spans="1:34" ht="22.5" customHeight="1" x14ac:dyDescent="0.25">
      <c r="A16" s="166" t="str">
        <f>DATA_Pauline!A6</f>
        <v>AAAAA aaaa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>IF(AND(ISBLANK(B16),ISBLANK(C16),ISBLANK(D16),ISBLANK(E16),ISBLANK(F16),ISBLANK(G16),ISBLANK(H16),ISBLANK(I16),ISBLANK(J16)),"",AVERAGE(B16:J16))</f>
        <v/>
      </c>
      <c r="L16" s="170"/>
      <c r="M16" s="171"/>
      <c r="N16" s="171"/>
      <c r="O16" s="171"/>
      <c r="P16" s="171"/>
      <c r="Q16" s="171"/>
      <c r="R16" s="171"/>
      <c r="S16" s="170"/>
      <c r="T16" s="170"/>
      <c r="U16" s="169" t="str">
        <f>IF(AND(ISBLANK(L16),ISBLANK(M16),ISBLANK(N16),ISBLANK(O16),ISBLANK(P16),ISBLANK(Q16),ISBLANK(R16),ISBLANK(S16),ISBLANK(T16)),"",AVERAGE(L16:T16))</f>
        <v/>
      </c>
      <c r="V16" s="172"/>
      <c r="W16" s="173"/>
      <c r="X16" s="173"/>
      <c r="Y16" s="173"/>
      <c r="Z16" s="173"/>
      <c r="AA16" s="173"/>
      <c r="AB16" s="173"/>
      <c r="AC16" s="172"/>
      <c r="AD16" s="172"/>
      <c r="AE16" s="174" t="str">
        <f>IF(AND(ISBLANK(V16),ISBLANK(W16),ISBLANK(X16),ISBLANK(Y16),ISBLANK(Z16),ISBLANK(AA16),ISBLANK(AB16),ISBLANK(AC16),ISBLANK(AD16)),"",AVERAGE(V16:AD16))</f>
        <v/>
      </c>
    </row>
    <row r="17" spans="1:31" ht="22.5" customHeight="1" x14ac:dyDescent="0.25">
      <c r="A17" s="166" t="str">
        <f>DATA_Pauline!A7</f>
        <v>BBBB bbbb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ref="K17:K45" si="3">IF(AND(ISBLANK(B17),ISBLANK(C17),ISBLANK(D17),ISBLANK(E17),ISBLANK(F17),ISBLANK(G17),ISBLANK(H17),ISBLANK(I17),ISBLANK(J17)),"",AVERAGE(B17:J17))</f>
        <v/>
      </c>
      <c r="L17" s="175"/>
      <c r="M17" s="176"/>
      <c r="N17" s="176"/>
      <c r="O17" s="176"/>
      <c r="P17" s="176"/>
      <c r="Q17" s="176"/>
      <c r="R17" s="177"/>
      <c r="S17" s="177"/>
      <c r="T17" s="177"/>
      <c r="U17" s="169" t="str">
        <f t="shared" ref="U17:U45" si="4">IF(AND(ISBLANK(L17),ISBLANK(M17),ISBLANK(N17),ISBLANK(O17),ISBLANK(P17),ISBLANK(Q17),ISBLANK(R17),ISBLANK(S17),ISBLANK(T17)),"",AVERAGE(L17:T17))</f>
        <v/>
      </c>
      <c r="V17" s="178"/>
      <c r="W17" s="179"/>
      <c r="X17" s="179"/>
      <c r="Y17" s="179"/>
      <c r="Z17" s="179"/>
      <c r="AA17" s="179"/>
      <c r="AB17" s="180"/>
      <c r="AC17" s="180"/>
      <c r="AD17" s="180"/>
      <c r="AE17" s="174" t="str">
        <f t="shared" ref="AE17:AE45" si="5">IF(AND(ISBLANK(V17),ISBLANK(W17),ISBLANK(X17),ISBLANK(Y17),ISBLANK(Z17),ISBLANK(AA17),ISBLANK(AB17),ISBLANK(AC17),ISBLANK(AD17)),"",AVERAGE(V17:AD17))</f>
        <v/>
      </c>
    </row>
    <row r="18" spans="1:31" ht="22.5" customHeight="1" x14ac:dyDescent="0.25">
      <c r="A18" s="166" t="str">
        <f>DATA_Pauline!A8</f>
        <v>CCCC cccc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2"/>
      <c r="W18" s="173"/>
      <c r="X18" s="173"/>
      <c r="Y18" s="173"/>
      <c r="Z18" s="173"/>
      <c r="AA18" s="173"/>
      <c r="AB18" s="172"/>
      <c r="AC18" s="172"/>
      <c r="AD18" s="172"/>
      <c r="AE18" s="174" t="str">
        <f t="shared" si="5"/>
        <v/>
      </c>
    </row>
    <row r="19" spans="1:31" ht="22.5" customHeight="1" x14ac:dyDescent="0.25">
      <c r="A19" s="166" t="str">
        <f>DATA_Pauline!A9</f>
        <v>DDD ddd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178"/>
      <c r="W19" s="179"/>
      <c r="X19" s="179"/>
      <c r="Y19" s="179"/>
      <c r="Z19" s="179"/>
      <c r="AA19" s="179"/>
      <c r="AB19" s="180"/>
      <c r="AC19" s="180"/>
      <c r="AD19" s="180"/>
      <c r="AE19" s="174" t="str">
        <f t="shared" si="5"/>
        <v/>
      </c>
    </row>
    <row r="20" spans="1:31" ht="22.5" customHeight="1" x14ac:dyDescent="0.25">
      <c r="A20" s="166" t="str">
        <f>DATA_Pauline!A10</f>
        <v>EEE eee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2"/>
      <c r="W20" s="173"/>
      <c r="X20" s="173"/>
      <c r="Y20" s="173"/>
      <c r="Z20" s="173"/>
      <c r="AA20" s="173"/>
      <c r="AB20" s="172"/>
      <c r="AC20" s="172"/>
      <c r="AD20" s="172"/>
      <c r="AE20" s="174" t="str">
        <f t="shared" si="5"/>
        <v/>
      </c>
    </row>
    <row r="21" spans="1:31" ht="22.5" customHeight="1" x14ac:dyDescent="0.25">
      <c r="A21" s="166" t="str">
        <f>DATA_Pauline!A11</f>
        <v>FFF fff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178"/>
      <c r="W21" s="179"/>
      <c r="X21" s="179"/>
      <c r="Y21" s="179"/>
      <c r="Z21" s="179"/>
      <c r="AA21" s="179"/>
      <c r="AB21" s="180"/>
      <c r="AC21" s="180"/>
      <c r="AD21" s="180"/>
      <c r="AE21" s="174" t="str">
        <f t="shared" si="5"/>
        <v/>
      </c>
    </row>
    <row r="22" spans="1:31" ht="22.5" customHeight="1" x14ac:dyDescent="0.25">
      <c r="A22" s="166" t="str">
        <f>DATA_Pauline!A12</f>
        <v>GGG ggg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 t="shared" si="3"/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2"/>
      <c r="W22" s="173"/>
      <c r="X22" s="173"/>
      <c r="Y22" s="173"/>
      <c r="Z22" s="173"/>
      <c r="AA22" s="173"/>
      <c r="AB22" s="172"/>
      <c r="AC22" s="172"/>
      <c r="AD22" s="172"/>
      <c r="AE22" s="174" t="str">
        <f t="shared" si="5"/>
        <v/>
      </c>
    </row>
    <row r="23" spans="1:31" ht="22.5" customHeight="1" x14ac:dyDescent="0.25">
      <c r="A23" s="166" t="str">
        <f>DATA_Pauline!A13</f>
        <v>HHH hhh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178"/>
      <c r="W23" s="179"/>
      <c r="X23" s="179"/>
      <c r="Y23" s="179"/>
      <c r="Z23" s="179"/>
      <c r="AA23" s="179"/>
      <c r="AB23" s="180"/>
      <c r="AC23" s="180"/>
      <c r="AD23" s="180"/>
      <c r="AE23" s="174" t="str">
        <f t="shared" si="5"/>
        <v/>
      </c>
    </row>
    <row r="24" spans="1:31" ht="22.5" customHeight="1" x14ac:dyDescent="0.25">
      <c r="A24" s="166" t="str">
        <f>DATA_Pauline!A14</f>
        <v>III iii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2"/>
      <c r="W24" s="173"/>
      <c r="X24" s="173"/>
      <c r="Y24" s="173"/>
      <c r="Z24" s="173"/>
      <c r="AA24" s="173"/>
      <c r="AB24" s="172"/>
      <c r="AC24" s="172"/>
      <c r="AD24" s="172"/>
      <c r="AE24" s="174" t="str">
        <f t="shared" si="5"/>
        <v/>
      </c>
    </row>
    <row r="25" spans="1:31" ht="22.5" customHeight="1" x14ac:dyDescent="0.25">
      <c r="A25" s="166" t="str">
        <f>DATA_Pauline!A15</f>
        <v>JJJ jjj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178"/>
      <c r="W25" s="179"/>
      <c r="X25" s="179"/>
      <c r="Y25" s="179"/>
      <c r="Z25" s="179"/>
      <c r="AA25" s="179"/>
      <c r="AB25" s="180"/>
      <c r="AC25" s="180"/>
      <c r="AD25" s="180"/>
      <c r="AE25" s="174" t="str">
        <f t="shared" si="5"/>
        <v/>
      </c>
    </row>
    <row r="26" spans="1:31" ht="22.5" customHeight="1" x14ac:dyDescent="0.25">
      <c r="A26" s="166" t="str">
        <f>DATA_Pauline!A16</f>
        <v>KKK kkk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2"/>
      <c r="W26" s="173"/>
      <c r="X26" s="173"/>
      <c r="Y26" s="173"/>
      <c r="Z26" s="173"/>
      <c r="AA26" s="173"/>
      <c r="AB26" s="172"/>
      <c r="AC26" s="172"/>
      <c r="AD26" s="172"/>
      <c r="AE26" s="174" t="str">
        <f t="shared" si="5"/>
        <v/>
      </c>
    </row>
    <row r="27" spans="1:31" ht="22.5" customHeight="1" x14ac:dyDescent="0.25">
      <c r="A27" s="166" t="str">
        <f>DATA_Pauline!A17</f>
        <v>LLL lll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178"/>
      <c r="W27" s="179"/>
      <c r="X27" s="179"/>
      <c r="Y27" s="179"/>
      <c r="Z27" s="179"/>
      <c r="AA27" s="179"/>
      <c r="AB27" s="180"/>
      <c r="AC27" s="180"/>
      <c r="AD27" s="180"/>
      <c r="AE27" s="174" t="str">
        <f t="shared" si="5"/>
        <v/>
      </c>
    </row>
    <row r="28" spans="1:31" ht="22.5" customHeight="1" x14ac:dyDescent="0.25">
      <c r="A28" s="166" t="str">
        <f>DATA_Pauline!A18</f>
        <v>MMM mmm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2"/>
      <c r="W28" s="173"/>
      <c r="X28" s="173"/>
      <c r="Y28" s="173"/>
      <c r="Z28" s="173"/>
      <c r="AA28" s="173"/>
      <c r="AB28" s="172"/>
      <c r="AC28" s="172"/>
      <c r="AD28" s="172"/>
      <c r="AE28" s="174" t="str">
        <f t="shared" si="5"/>
        <v/>
      </c>
    </row>
    <row r="29" spans="1:31" ht="22.5" customHeight="1" x14ac:dyDescent="0.25">
      <c r="A29" s="166" t="str">
        <f>DATA_Pauline!A19</f>
        <v>NNN nnn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178"/>
      <c r="W29" s="179"/>
      <c r="X29" s="179"/>
      <c r="Y29" s="179"/>
      <c r="Z29" s="179"/>
      <c r="AA29" s="179"/>
      <c r="AB29" s="180"/>
      <c r="AC29" s="180"/>
      <c r="AD29" s="180"/>
      <c r="AE29" s="174" t="str">
        <f t="shared" si="5"/>
        <v/>
      </c>
    </row>
    <row r="30" spans="1:31" ht="22.5" customHeight="1" x14ac:dyDescent="0.25">
      <c r="A30" s="166" t="str">
        <f>DATA_Pauline!A20</f>
        <v>OOO ooo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2"/>
      <c r="W30" s="173"/>
      <c r="X30" s="173"/>
      <c r="Y30" s="173"/>
      <c r="Z30" s="173"/>
      <c r="AA30" s="173"/>
      <c r="AB30" s="172"/>
      <c r="AC30" s="172"/>
      <c r="AD30" s="172"/>
      <c r="AE30" s="174" t="str">
        <f t="shared" si="5"/>
        <v/>
      </c>
    </row>
    <row r="31" spans="1:31" ht="22.5" customHeight="1" x14ac:dyDescent="0.25">
      <c r="A31" s="166" t="str">
        <f>DATA_Pauline!A21</f>
        <v>PPP ppp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178"/>
      <c r="W31" s="179"/>
      <c r="X31" s="179"/>
      <c r="Y31" s="179"/>
      <c r="Z31" s="179"/>
      <c r="AA31" s="179"/>
      <c r="AB31" s="180"/>
      <c r="AC31" s="180"/>
      <c r="AD31" s="180"/>
      <c r="AE31" s="174" t="str">
        <f t="shared" si="5"/>
        <v/>
      </c>
    </row>
    <row r="32" spans="1:31" ht="22.5" customHeight="1" x14ac:dyDescent="0.25">
      <c r="A32" s="166" t="str">
        <f>DATA_Pauline!A22</f>
        <v>QQQ qqq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2"/>
      <c r="W32" s="173"/>
      <c r="X32" s="173"/>
      <c r="Y32" s="173"/>
      <c r="Z32" s="173"/>
      <c r="AA32" s="173"/>
      <c r="AB32" s="172"/>
      <c r="AC32" s="172"/>
      <c r="AD32" s="172"/>
      <c r="AE32" s="174" t="str">
        <f t="shared" si="5"/>
        <v/>
      </c>
    </row>
    <row r="33" spans="1:31" ht="22.5" customHeight="1" x14ac:dyDescent="0.25">
      <c r="A33" s="166" t="str">
        <f>DATA_Pauline!A23</f>
        <v>RRR rrr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178"/>
      <c r="W33" s="179"/>
      <c r="X33" s="179"/>
      <c r="Y33" s="179"/>
      <c r="Z33" s="179"/>
      <c r="AA33" s="179"/>
      <c r="AB33" s="180"/>
      <c r="AC33" s="180"/>
      <c r="AD33" s="180"/>
      <c r="AE33" s="174" t="str">
        <f t="shared" si="5"/>
        <v/>
      </c>
    </row>
    <row r="34" spans="1:31" ht="22.5" customHeight="1" x14ac:dyDescent="0.25">
      <c r="A34" s="166" t="str">
        <f>DATA_Pauline!A24</f>
        <v>SSS sss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2"/>
      <c r="W34" s="173"/>
      <c r="X34" s="173"/>
      <c r="Y34" s="173"/>
      <c r="Z34" s="173"/>
      <c r="AA34" s="173"/>
      <c r="AB34" s="172"/>
      <c r="AC34" s="172"/>
      <c r="AD34" s="172"/>
      <c r="AE34" s="174" t="str">
        <f t="shared" si="5"/>
        <v/>
      </c>
    </row>
    <row r="35" spans="1:31" ht="22.5" customHeight="1" x14ac:dyDescent="0.25">
      <c r="A35" s="166" t="str">
        <f>DATA_Pauline!A25</f>
        <v>TTT ttt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178"/>
      <c r="W35" s="179"/>
      <c r="X35" s="179"/>
      <c r="Y35" s="179"/>
      <c r="Z35" s="179"/>
      <c r="AA35" s="179"/>
      <c r="AB35" s="180"/>
      <c r="AC35" s="180"/>
      <c r="AD35" s="180"/>
      <c r="AE35" s="174" t="str">
        <f t="shared" si="5"/>
        <v/>
      </c>
    </row>
    <row r="36" spans="1:31" ht="22.5" customHeight="1" x14ac:dyDescent="0.25">
      <c r="A36" s="166" t="str">
        <f>DATA_Pauline!A26</f>
        <v>UUU uuu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2"/>
      <c r="W36" s="173"/>
      <c r="X36" s="173"/>
      <c r="Y36" s="173"/>
      <c r="Z36" s="173"/>
      <c r="AA36" s="173"/>
      <c r="AB36" s="172"/>
      <c r="AC36" s="172"/>
      <c r="AD36" s="172"/>
      <c r="AE36" s="174" t="str">
        <f t="shared" si="5"/>
        <v/>
      </c>
    </row>
    <row r="37" spans="1:31" ht="22.5" customHeight="1" x14ac:dyDescent="0.25">
      <c r="A37" s="166" t="str">
        <f>DATA_Pauline!A27</f>
        <v>VVV vvv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178"/>
      <c r="W37" s="179"/>
      <c r="X37" s="179"/>
      <c r="Y37" s="179"/>
      <c r="Z37" s="179"/>
      <c r="AA37" s="179"/>
      <c r="AB37" s="180"/>
      <c r="AC37" s="180"/>
      <c r="AD37" s="180"/>
      <c r="AE37" s="174" t="str">
        <f t="shared" si="5"/>
        <v/>
      </c>
    </row>
    <row r="38" spans="1:31" ht="22.5" customHeight="1" x14ac:dyDescent="0.25">
      <c r="A38" s="166" t="str">
        <f>DATA_Pauline!A28</f>
        <v>WWW www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2"/>
      <c r="W38" s="173"/>
      <c r="X38" s="173"/>
      <c r="Y38" s="173"/>
      <c r="Z38" s="173"/>
      <c r="AA38" s="173"/>
      <c r="AB38" s="172"/>
      <c r="AC38" s="172"/>
      <c r="AD38" s="172"/>
      <c r="AE38" s="174" t="str">
        <f t="shared" si="5"/>
        <v/>
      </c>
    </row>
    <row r="39" spans="1:31" ht="22.5" customHeight="1" x14ac:dyDescent="0.25">
      <c r="A39" s="166" t="str">
        <f>DATA_Pauline!A29</f>
        <v>XXX xxx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178"/>
      <c r="W39" s="179"/>
      <c r="X39" s="179"/>
      <c r="Y39" s="179"/>
      <c r="Z39" s="179"/>
      <c r="AA39" s="179"/>
      <c r="AB39" s="180"/>
      <c r="AC39" s="180"/>
      <c r="AD39" s="180"/>
      <c r="AE39" s="174" t="str">
        <f t="shared" si="5"/>
        <v/>
      </c>
    </row>
    <row r="40" spans="1:31" ht="22.5" customHeight="1" x14ac:dyDescent="0.25">
      <c r="A40" s="166" t="str">
        <f>DATA_Pauline!A30</f>
        <v>YYY yyy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2"/>
      <c r="W40" s="173"/>
      <c r="X40" s="173"/>
      <c r="Y40" s="173"/>
      <c r="Z40" s="173"/>
      <c r="AA40" s="173"/>
      <c r="AB40" s="172"/>
      <c r="AC40" s="172"/>
      <c r="AD40" s="172"/>
      <c r="AE40" s="174" t="str">
        <f t="shared" si="5"/>
        <v/>
      </c>
    </row>
    <row r="41" spans="1:31" ht="22.5" customHeight="1" x14ac:dyDescent="0.25">
      <c r="A41" s="166" t="str">
        <f>DATA_Pauline!A31</f>
        <v>ZZZ zzz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178"/>
      <c r="W41" s="179"/>
      <c r="X41" s="179"/>
      <c r="Y41" s="179"/>
      <c r="Z41" s="179"/>
      <c r="AA41" s="179"/>
      <c r="AB41" s="180"/>
      <c r="AC41" s="180"/>
      <c r="AD41" s="180"/>
      <c r="AE41" s="174" t="str">
        <f t="shared" si="5"/>
        <v/>
      </c>
    </row>
    <row r="42" spans="1:31" ht="22.5" customHeight="1" x14ac:dyDescent="0.25">
      <c r="A42" s="166" t="str">
        <f>DATA_Pauline!A32</f>
        <v>ABA aba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9" t="str">
        <f t="shared" si="3"/>
        <v/>
      </c>
      <c r="L42" s="170"/>
      <c r="M42" s="171"/>
      <c r="N42" s="171"/>
      <c r="O42" s="171"/>
      <c r="P42" s="171"/>
      <c r="Q42" s="171"/>
      <c r="R42" s="170"/>
      <c r="S42" s="170"/>
      <c r="T42" s="170"/>
      <c r="U42" s="169" t="str">
        <f t="shared" si="4"/>
        <v/>
      </c>
      <c r="V42" s="172"/>
      <c r="W42" s="173"/>
      <c r="X42" s="173"/>
      <c r="Y42" s="173"/>
      <c r="Z42" s="173"/>
      <c r="AA42" s="173"/>
      <c r="AB42" s="172"/>
      <c r="AC42" s="172"/>
      <c r="AD42" s="172"/>
      <c r="AE42" s="174" t="str">
        <f t="shared" si="5"/>
        <v/>
      </c>
    </row>
    <row r="43" spans="1:31" ht="22.5" customHeight="1" x14ac:dyDescent="0.25">
      <c r="A43" s="166" t="str">
        <f>DATA_Pauline!A33</f>
        <v>ACA aca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 t="str">
        <f t="shared" si="3"/>
        <v/>
      </c>
      <c r="L43" s="177"/>
      <c r="M43" s="176"/>
      <c r="N43" s="176"/>
      <c r="O43" s="176"/>
      <c r="P43" s="176"/>
      <c r="Q43" s="176"/>
      <c r="R43" s="177"/>
      <c r="S43" s="177"/>
      <c r="T43" s="177"/>
      <c r="U43" s="169" t="str">
        <f t="shared" si="4"/>
        <v/>
      </c>
      <c r="V43" s="178"/>
      <c r="W43" s="179"/>
      <c r="X43" s="179"/>
      <c r="Y43" s="179"/>
      <c r="Z43" s="179"/>
      <c r="AA43" s="179"/>
      <c r="AB43" s="180"/>
      <c r="AC43" s="180"/>
      <c r="AD43" s="180"/>
      <c r="AE43" s="174" t="str">
        <f t="shared" si="5"/>
        <v/>
      </c>
    </row>
    <row r="44" spans="1:31" ht="22.5" customHeight="1" x14ac:dyDescent="0.25">
      <c r="A44" s="166" t="str">
        <f>DATA_Pauline!A34</f>
        <v>ADA ada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9" t="str">
        <f t="shared" si="3"/>
        <v/>
      </c>
      <c r="L44" s="170"/>
      <c r="M44" s="171"/>
      <c r="N44" s="171"/>
      <c r="O44" s="171"/>
      <c r="P44" s="171"/>
      <c r="Q44" s="171"/>
      <c r="R44" s="170"/>
      <c r="S44" s="170"/>
      <c r="T44" s="170"/>
      <c r="U44" s="169" t="str">
        <f t="shared" si="4"/>
        <v/>
      </c>
      <c r="V44" s="172"/>
      <c r="W44" s="173"/>
      <c r="X44" s="173"/>
      <c r="Y44" s="173"/>
      <c r="Z44" s="173"/>
      <c r="AA44" s="173"/>
      <c r="AB44" s="172"/>
      <c r="AC44" s="172"/>
      <c r="AD44" s="172"/>
      <c r="AE44" s="174" t="str">
        <f t="shared" si="5"/>
        <v/>
      </c>
    </row>
    <row r="45" spans="1:31" ht="22.5" customHeight="1" x14ac:dyDescent="0.25">
      <c r="A45" s="166" t="str">
        <f>DATA_Pauline!A35</f>
        <v>AEA aea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9" t="str">
        <f t="shared" si="3"/>
        <v/>
      </c>
      <c r="L45" s="177"/>
      <c r="M45" s="176"/>
      <c r="N45" s="176"/>
      <c r="O45" s="176"/>
      <c r="P45" s="176"/>
      <c r="Q45" s="176"/>
      <c r="R45" s="177"/>
      <c r="S45" s="177"/>
      <c r="T45" s="177"/>
      <c r="U45" s="169" t="str">
        <f t="shared" si="4"/>
        <v/>
      </c>
      <c r="V45" s="178"/>
      <c r="W45" s="179"/>
      <c r="X45" s="179"/>
      <c r="Y45" s="179"/>
      <c r="Z45" s="179"/>
      <c r="AA45" s="179"/>
      <c r="AB45" s="180"/>
      <c r="AC45" s="180"/>
      <c r="AD45" s="180"/>
      <c r="AE45" s="174" t="str">
        <f t="shared" si="5"/>
        <v/>
      </c>
    </row>
  </sheetData>
  <mergeCells count="20">
    <mergeCell ref="A1:B1"/>
    <mergeCell ref="C1:AE1"/>
    <mergeCell ref="L2:M2"/>
    <mergeCell ref="N2:O2"/>
    <mergeCell ref="T2:X3"/>
    <mergeCell ref="A3:F3"/>
    <mergeCell ref="A4:A10"/>
    <mergeCell ref="B4:C10"/>
    <mergeCell ref="V4:W5"/>
    <mergeCell ref="E10:M10"/>
    <mergeCell ref="B13:J13"/>
    <mergeCell ref="L13:T13"/>
    <mergeCell ref="V13:AD13"/>
    <mergeCell ref="E9:M9"/>
    <mergeCell ref="E4:M4"/>
    <mergeCell ref="E5:M5"/>
    <mergeCell ref="E6:M6"/>
    <mergeCell ref="E7:M7"/>
    <mergeCell ref="E8:M8"/>
    <mergeCell ref="P4:U5"/>
  </mergeCells>
  <conditionalFormatting sqref="K16:K45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 R14:T14">
    <cfRule type="expression" dxfId="237" priority="47">
      <formula>AND(B$15&gt;=50%,B$15&lt;=79%)</formula>
    </cfRule>
    <cfRule type="expression" dxfId="236" priority="48">
      <formula>AND(B$15&gt;79%)</formula>
    </cfRule>
    <cfRule type="expression" dxfId="235" priority="49">
      <formula>AND(B$15&lt;50%)</formula>
    </cfRule>
  </conditionalFormatting>
  <conditionalFormatting sqref="U16:U45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6:AE4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5:L45">
    <cfRule type="expression" dxfId="234" priority="46">
      <formula>AND($B$15&gt;0%)</formula>
    </cfRule>
  </conditionalFormatting>
  <conditionalFormatting sqref="C14:J14">
    <cfRule type="expression" dxfId="233" priority="40">
      <formula>AND(C$15&gt;=50%,C$15&lt;=79%)</formula>
    </cfRule>
    <cfRule type="expression" dxfId="232" priority="41">
      <formula>AND(C$15&gt;79%)</formula>
    </cfRule>
    <cfRule type="expression" dxfId="231" priority="42">
      <formula>AND(C$15&lt;50%)</formula>
    </cfRule>
  </conditionalFormatting>
  <conditionalFormatting sqref="L14">
    <cfRule type="expression" dxfId="230" priority="37">
      <formula>AND(L$15&gt;=50%,L$15&lt;=79%)</formula>
    </cfRule>
    <cfRule type="expression" dxfId="229" priority="38">
      <formula>AND(L$15&gt;79%)</formula>
    </cfRule>
    <cfRule type="expression" dxfId="228" priority="39">
      <formula>AND(L$15&lt;50%)</formula>
    </cfRule>
  </conditionalFormatting>
  <conditionalFormatting sqref="X14:AD14">
    <cfRule type="expression" dxfId="227" priority="34">
      <formula>AND(X$15&gt;=50%,X$15&lt;=79%)</formula>
    </cfRule>
    <cfRule type="expression" dxfId="226" priority="35">
      <formula>AND(X$15&gt;79%)</formula>
    </cfRule>
    <cfRule type="expression" dxfId="225" priority="36">
      <formula>AND(X$15&lt;50%)</formula>
    </cfRule>
  </conditionalFormatting>
  <conditionalFormatting sqref="L14:L45">
    <cfRule type="expression" dxfId="224" priority="33">
      <formula>AND(B$15&gt;0%)</formula>
    </cfRule>
  </conditionalFormatting>
  <conditionalFormatting sqref="M15:M45">
    <cfRule type="expression" dxfId="223" priority="32">
      <formula>AND(C$15&gt;0%)</formula>
    </cfRule>
  </conditionalFormatting>
  <conditionalFormatting sqref="N15:N45">
    <cfRule type="expression" dxfId="222" priority="31">
      <formula>AND(D$15&gt;0%)</formula>
    </cfRule>
  </conditionalFormatting>
  <conditionalFormatting sqref="O15:O45">
    <cfRule type="expression" dxfId="221" priority="30">
      <formula>AND(E$15&gt;0%)</formula>
    </cfRule>
  </conditionalFormatting>
  <conditionalFormatting sqref="P15:P45">
    <cfRule type="expression" dxfId="220" priority="29">
      <formula>AND(F$15&gt;0%)</formula>
    </cfRule>
  </conditionalFormatting>
  <conditionalFormatting sqref="Q15:Q45">
    <cfRule type="expression" dxfId="219" priority="28">
      <formula>AND(G$15&gt;0%)</formula>
    </cfRule>
  </conditionalFormatting>
  <conditionalFormatting sqref="M14:Q14">
    <cfRule type="expression" dxfId="218" priority="24">
      <formula>AND(C$15&gt;0%)</formula>
    </cfRule>
  </conditionalFormatting>
  <conditionalFormatting sqref="M14:Q14">
    <cfRule type="expression" dxfId="217" priority="25">
      <formula>AND(M$15&gt;=50%,M$15&lt;=79%)</formula>
    </cfRule>
    <cfRule type="expression" dxfId="216" priority="26">
      <formula>AND(M$15&gt;79%)</formula>
    </cfRule>
    <cfRule type="expression" dxfId="215" priority="27">
      <formula>AND(M$15&lt;50%)</formula>
    </cfRule>
  </conditionalFormatting>
  <conditionalFormatting sqref="V14">
    <cfRule type="expression" dxfId="214" priority="21">
      <formula>AND(V$15&gt;=50%,V$15&lt;=79%)</formula>
    </cfRule>
    <cfRule type="expression" dxfId="213" priority="22">
      <formula>AND(V$15&gt;79%)</formula>
    </cfRule>
    <cfRule type="expression" dxfId="212" priority="23">
      <formula>AND(V$15&lt;50%)</formula>
    </cfRule>
  </conditionalFormatting>
  <conditionalFormatting sqref="V14:V45">
    <cfRule type="expression" dxfId="211" priority="19">
      <formula>AND($B$15&gt;0%)</formula>
    </cfRule>
    <cfRule type="expression" dxfId="210" priority="20">
      <formula>AND(L$15&gt;0%)</formula>
    </cfRule>
  </conditionalFormatting>
  <conditionalFormatting sqref="W14">
    <cfRule type="expression" dxfId="209" priority="16">
      <formula>AND(W$15&gt;=50%,W$15&lt;=79%)</formula>
    </cfRule>
    <cfRule type="expression" dxfId="208" priority="17">
      <formula>AND(W$15&gt;79%)</formula>
    </cfRule>
    <cfRule type="expression" dxfId="207" priority="18">
      <formula>AND(W$15&lt;50%)</formula>
    </cfRule>
  </conditionalFormatting>
  <conditionalFormatting sqref="W14">
    <cfRule type="expression" dxfId="206" priority="14">
      <formula>AND(C$15&gt;0%)</formula>
    </cfRule>
    <cfRule type="expression" dxfId="205" priority="15">
      <formula>AND(M$15&gt;0%)</formula>
    </cfRule>
  </conditionalFormatting>
  <conditionalFormatting sqref="W15:W45">
    <cfRule type="expression" dxfId="204" priority="12">
      <formula>AND(C$15&gt;0%)</formula>
    </cfRule>
    <cfRule type="expression" dxfId="203" priority="13">
      <formula>AND(M$15&gt;0%)</formula>
    </cfRule>
  </conditionalFormatting>
  <conditionalFormatting sqref="Z14:Z45">
    <cfRule type="expression" dxfId="202" priority="6">
      <formula>AND(F$15&gt;0%)</formula>
    </cfRule>
    <cfRule type="expression" dxfId="201" priority="7">
      <formula>AND(P$15&gt;0%)</formula>
    </cfRule>
  </conditionalFormatting>
  <conditionalFormatting sqref="AA14:AA45">
    <cfRule type="expression" dxfId="200" priority="4">
      <formula>AND(G$15&gt;0%)</formula>
    </cfRule>
    <cfRule type="expression" dxfId="199" priority="5">
      <formula>AND(Q$15&gt;0%)</formula>
    </cfRule>
  </conditionalFormatting>
  <conditionalFormatting sqref="Y14:Y45">
    <cfRule type="expression" dxfId="198" priority="8">
      <formula>AND(E$15&gt;0%)</formula>
    </cfRule>
    <cfRule type="expression" dxfId="197" priority="9">
      <formula>AND(O$15&gt;0%)</formula>
    </cfRule>
  </conditionalFormatting>
  <conditionalFormatting sqref="X14:X45">
    <cfRule type="expression" dxfId="196" priority="10">
      <formula>AND(D$15&gt;0%)</formula>
    </cfRule>
    <cfRule type="expression" dxfId="195" priority="11">
      <formula>AND(N$15&gt;0%)</formula>
    </cfRule>
  </conditionalFormatting>
  <conditionalFormatting sqref="R14:R45">
    <cfRule type="expression" dxfId="194" priority="3">
      <formula>AND(H$15&gt;0%)</formula>
    </cfRule>
  </conditionalFormatting>
  <conditionalFormatting sqref="AB14:AB45">
    <cfRule type="expression" dxfId="193" priority="1">
      <formula>AND(H$15&gt;0%)</formula>
    </cfRule>
    <cfRule type="expression" dxfId="192" priority="2">
      <formula>AND(R$15&gt;0%)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1E66-53D2-4E6A-8BB7-A114419345EA}">
  <sheetPr codeName="Feuil19">
    <tabColor rgb="FFFFFF00"/>
  </sheetPr>
  <dimension ref="A1:AH43"/>
  <sheetViews>
    <sheetView showGridLines="0" workbookViewId="0">
      <selection sqref="A1:B1"/>
    </sheetView>
  </sheetViews>
  <sheetFormatPr baseColWidth="10" defaultRowHeight="15" x14ac:dyDescent="0.25"/>
  <cols>
    <col min="1" max="1" width="29.28515625" style="23" customWidth="1"/>
    <col min="2" max="10" width="7" style="23" customWidth="1"/>
    <col min="11" max="11" width="7.85546875" style="23" customWidth="1"/>
    <col min="12" max="20" width="7" style="23" customWidth="1"/>
    <col min="21" max="21" width="7.7109375" style="23" customWidth="1"/>
    <col min="22" max="30" width="7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28</v>
      </c>
      <c r="B1" s="508"/>
      <c r="C1" s="511" t="s">
        <v>218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38.25" customHeight="1" thickBot="1" x14ac:dyDescent="0.45">
      <c r="A3" s="667" t="s">
        <v>108</v>
      </c>
      <c r="B3" s="667"/>
      <c r="C3" s="667"/>
      <c r="D3" s="667"/>
      <c r="E3" s="26"/>
      <c r="F3" s="26"/>
      <c r="G3" s="26"/>
      <c r="H3" s="26"/>
      <c r="K3" s="50"/>
      <c r="L3" s="46"/>
      <c r="M3" s="46"/>
      <c r="N3" s="46"/>
      <c r="O3" s="46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24" customHeight="1" x14ac:dyDescent="0.25">
      <c r="A4" s="712" t="s">
        <v>384</v>
      </c>
      <c r="B4" s="647" t="s">
        <v>303</v>
      </c>
      <c r="C4" s="648"/>
      <c r="D4" s="339" t="s">
        <v>90</v>
      </c>
      <c r="E4" s="708" t="s">
        <v>302</v>
      </c>
      <c r="F4" s="708"/>
      <c r="G4" s="708"/>
      <c r="H4" s="708"/>
      <c r="I4" s="708"/>
      <c r="J4" s="708"/>
      <c r="K4" s="708"/>
      <c r="L4" s="708"/>
      <c r="M4" s="709"/>
      <c r="N4" s="56"/>
      <c r="O4" s="56"/>
      <c r="P4" s="51"/>
      <c r="Q4" s="51"/>
      <c r="R4" s="503" t="s">
        <v>203</v>
      </c>
      <c r="S4" s="503"/>
      <c r="T4" s="503"/>
      <c r="U4" s="503"/>
      <c r="V4" s="503"/>
      <c r="W4" s="503"/>
      <c r="X4" s="507" t="e">
        <f>AVERAGE(B14:J43,L14:T43,V14:AD43)</f>
        <v>#DIV/0!</v>
      </c>
      <c r="Y4" s="507"/>
      <c r="Z4" s="54"/>
      <c r="AA4" s="54"/>
      <c r="AB4" s="54"/>
      <c r="AC4" s="54"/>
      <c r="AD4" s="43"/>
      <c r="AH4" s="52"/>
    </row>
    <row r="5" spans="1:34" ht="24" customHeight="1" x14ac:dyDescent="0.25">
      <c r="A5" s="712"/>
      <c r="B5" s="649"/>
      <c r="C5" s="650"/>
      <c r="D5" s="334" t="s">
        <v>92</v>
      </c>
      <c r="E5" s="710" t="s">
        <v>301</v>
      </c>
      <c r="F5" s="710"/>
      <c r="G5" s="710"/>
      <c r="H5" s="710"/>
      <c r="I5" s="710"/>
      <c r="J5" s="710"/>
      <c r="K5" s="710"/>
      <c r="L5" s="710"/>
      <c r="M5" s="711"/>
      <c r="N5" s="56"/>
      <c r="O5" s="56"/>
      <c r="P5" s="51"/>
      <c r="Q5" s="51"/>
      <c r="R5" s="503"/>
      <c r="S5" s="503"/>
      <c r="T5" s="503"/>
      <c r="U5" s="503"/>
      <c r="V5" s="503"/>
      <c r="W5" s="503"/>
      <c r="X5" s="507"/>
      <c r="Y5" s="507"/>
      <c r="Z5" s="55"/>
      <c r="AA5" s="55"/>
      <c r="AB5" s="55"/>
      <c r="AC5" s="55"/>
      <c r="AD5" s="43"/>
    </row>
    <row r="6" spans="1:34" ht="24" customHeight="1" thickBot="1" x14ac:dyDescent="0.3">
      <c r="A6" s="712"/>
      <c r="B6" s="649"/>
      <c r="C6" s="650"/>
      <c r="D6" s="358" t="s">
        <v>300</v>
      </c>
      <c r="E6" s="713" t="s">
        <v>415</v>
      </c>
      <c r="F6" s="713"/>
      <c r="G6" s="713"/>
      <c r="H6" s="713"/>
      <c r="I6" s="713"/>
      <c r="J6" s="713"/>
      <c r="K6" s="713"/>
      <c r="L6" s="713"/>
      <c r="M6" s="714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8.25" customHeight="1" x14ac:dyDescent="0.25">
      <c r="A7" s="712" t="s">
        <v>223</v>
      </c>
      <c r="B7" s="649"/>
      <c r="C7" s="650"/>
      <c r="D7" s="359" t="s">
        <v>286</v>
      </c>
      <c r="E7" s="706" t="s">
        <v>285</v>
      </c>
      <c r="F7" s="706"/>
      <c r="G7" s="706"/>
      <c r="H7" s="706"/>
      <c r="I7" s="706"/>
      <c r="J7" s="706"/>
      <c r="K7" s="706"/>
      <c r="L7" s="706"/>
      <c r="M7" s="707"/>
      <c r="N7" s="53"/>
      <c r="O7" s="53"/>
      <c r="P7" s="53"/>
      <c r="Q7" s="53"/>
      <c r="Z7" s="43"/>
      <c r="AA7" s="43"/>
      <c r="AB7" s="43"/>
      <c r="AC7" s="43"/>
      <c r="AD7" s="43"/>
    </row>
    <row r="8" spans="1:34" ht="24" customHeight="1" thickBot="1" x14ac:dyDescent="0.3">
      <c r="A8" s="712"/>
      <c r="B8" s="651"/>
      <c r="C8" s="652"/>
      <c r="D8" s="335" t="s">
        <v>284</v>
      </c>
      <c r="E8" s="704" t="s">
        <v>283</v>
      </c>
      <c r="F8" s="704"/>
      <c r="G8" s="704"/>
      <c r="H8" s="704"/>
      <c r="I8" s="704"/>
      <c r="J8" s="704"/>
      <c r="K8" s="704"/>
      <c r="L8" s="704"/>
      <c r="M8" s="705"/>
      <c r="N8" s="53"/>
      <c r="O8" s="53"/>
      <c r="P8" s="53"/>
      <c r="Q8" s="53"/>
      <c r="Z8" s="57"/>
      <c r="AA8" s="57"/>
      <c r="AB8" s="57"/>
      <c r="AC8" s="57"/>
      <c r="AD8" s="43"/>
    </row>
    <row r="9" spans="1:34" ht="27.75" customHeight="1" x14ac:dyDescent="0.25">
      <c r="A9" s="52"/>
      <c r="K9" s="51"/>
      <c r="L9" s="38"/>
      <c r="M9" s="38"/>
      <c r="N9" s="38"/>
      <c r="O9" s="38"/>
      <c r="P9" s="38"/>
      <c r="Q9" s="51"/>
      <c r="R9" s="51"/>
      <c r="S9" s="51"/>
      <c r="T9" s="57"/>
      <c r="U9" s="57"/>
      <c r="V9" s="57"/>
      <c r="W9" s="57"/>
      <c r="X9" s="57"/>
      <c r="Y9" s="57"/>
      <c r="Z9" s="57"/>
      <c r="AA9" s="57"/>
      <c r="AB9" s="57"/>
      <c r="AC9" s="57"/>
      <c r="AD9" s="43"/>
    </row>
    <row r="10" spans="1:34" ht="14.2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34" ht="35.25" customHeight="1" x14ac:dyDescent="0.25">
      <c r="A11" s="25"/>
      <c r="B11" s="484" t="s">
        <v>168</v>
      </c>
      <c r="C11" s="484"/>
      <c r="D11" s="484"/>
      <c r="E11" s="484"/>
      <c r="F11" s="484"/>
      <c r="G11" s="484"/>
      <c r="H11" s="484"/>
      <c r="I11" s="484"/>
      <c r="J11" s="484"/>
      <c r="K11" s="192"/>
      <c r="L11" s="484" t="s">
        <v>169</v>
      </c>
      <c r="M11" s="484"/>
      <c r="N11" s="484"/>
      <c r="O11" s="484"/>
      <c r="P11" s="484"/>
      <c r="Q11" s="484"/>
      <c r="R11" s="484"/>
      <c r="S11" s="484"/>
      <c r="T11" s="484"/>
      <c r="U11" s="192"/>
      <c r="V11" s="484" t="s">
        <v>170</v>
      </c>
      <c r="W11" s="484"/>
      <c r="X11" s="484"/>
      <c r="Y11" s="484"/>
      <c r="Z11" s="484"/>
      <c r="AA11" s="484"/>
      <c r="AB11" s="484"/>
      <c r="AC11" s="484"/>
      <c r="AD11" s="484"/>
      <c r="AE11" s="163"/>
    </row>
    <row r="12" spans="1:34" s="81" customFormat="1" ht="21.75" customHeight="1" x14ac:dyDescent="0.25">
      <c r="A12" s="206" t="s">
        <v>191</v>
      </c>
      <c r="B12" s="208" t="s">
        <v>90</v>
      </c>
      <c r="C12" s="208" t="s">
        <v>92</v>
      </c>
      <c r="D12" s="208" t="s">
        <v>300</v>
      </c>
      <c r="E12" s="208" t="s">
        <v>286</v>
      </c>
      <c r="F12" s="208" t="s">
        <v>284</v>
      </c>
      <c r="G12" s="207"/>
      <c r="H12" s="218"/>
      <c r="I12" s="193"/>
      <c r="J12" s="193"/>
      <c r="K12" s="183" t="s">
        <v>171</v>
      </c>
      <c r="L12" s="208" t="s">
        <v>90</v>
      </c>
      <c r="M12" s="208" t="s">
        <v>92</v>
      </c>
      <c r="N12" s="208" t="s">
        <v>300</v>
      </c>
      <c r="O12" s="208" t="s">
        <v>286</v>
      </c>
      <c r="P12" s="208" t="s">
        <v>284</v>
      </c>
      <c r="Q12" s="207"/>
      <c r="R12" s="218"/>
      <c r="S12" s="193"/>
      <c r="T12" s="193"/>
      <c r="U12" s="183" t="s">
        <v>171</v>
      </c>
      <c r="V12" s="208" t="s">
        <v>90</v>
      </c>
      <c r="W12" s="208" t="s">
        <v>92</v>
      </c>
      <c r="X12" s="208" t="s">
        <v>300</v>
      </c>
      <c r="Y12" s="208" t="s">
        <v>286</v>
      </c>
      <c r="Z12" s="208" t="s">
        <v>284</v>
      </c>
      <c r="AA12" s="207"/>
      <c r="AB12" s="218"/>
      <c r="AC12" s="193"/>
      <c r="AD12" s="193"/>
      <c r="AE12" s="195" t="s">
        <v>171</v>
      </c>
    </row>
    <row r="13" spans="1:34" s="24" customFormat="1" ht="23.25" customHeight="1" x14ac:dyDescent="0.25">
      <c r="A13" s="185" t="s">
        <v>202</v>
      </c>
      <c r="B13" s="196" t="e">
        <f>AVERAGE(B14:B41)</f>
        <v>#DIV/0!</v>
      </c>
      <c r="C13" s="196" t="e">
        <f t="shared" ref="C13:J13" si="0">AVERAGE(C14:C41)</f>
        <v>#DIV/0!</v>
      </c>
      <c r="D13" s="196" t="e">
        <f t="shared" si="0"/>
        <v>#DIV/0!</v>
      </c>
      <c r="E13" s="196" t="e">
        <f t="shared" si="0"/>
        <v>#DIV/0!</v>
      </c>
      <c r="F13" s="196" t="e">
        <f t="shared" si="0"/>
        <v>#DIV/0!</v>
      </c>
      <c r="G13" s="196" t="e">
        <f t="shared" si="0"/>
        <v>#DIV/0!</v>
      </c>
      <c r="H13" s="196" t="e">
        <f t="shared" si="0"/>
        <v>#DIV/0!</v>
      </c>
      <c r="I13" s="196" t="e">
        <f t="shared" si="0"/>
        <v>#DIV/0!</v>
      </c>
      <c r="J13" s="196" t="e">
        <f t="shared" si="0"/>
        <v>#DIV/0!</v>
      </c>
      <c r="K13" s="183"/>
      <c r="L13" s="196" t="e">
        <f>(AVERAGE(L14:L41))</f>
        <v>#DIV/0!</v>
      </c>
      <c r="M13" s="196" t="e">
        <f t="shared" ref="M13:T13" si="1">AVERAGE(M14:M41)</f>
        <v>#DIV/0!</v>
      </c>
      <c r="N13" s="196" t="e">
        <f>AVERAGE(N14:N41)</f>
        <v>#DIV/0!</v>
      </c>
      <c r="O13" s="196" t="e">
        <f t="shared" si="1"/>
        <v>#DIV/0!</v>
      </c>
      <c r="P13" s="196" t="e">
        <f t="shared" si="1"/>
        <v>#DIV/0!</v>
      </c>
      <c r="Q13" s="196" t="e">
        <f t="shared" si="1"/>
        <v>#DIV/0!</v>
      </c>
      <c r="R13" s="196" t="e">
        <f t="shared" si="1"/>
        <v>#DIV/0!</v>
      </c>
      <c r="S13" s="196" t="e">
        <f t="shared" si="1"/>
        <v>#DIV/0!</v>
      </c>
      <c r="T13" s="196" t="e">
        <f t="shared" si="1"/>
        <v>#DIV/0!</v>
      </c>
      <c r="U13" s="197"/>
      <c r="V13" s="196" t="e">
        <f>AVERAGE(V14:V41)</f>
        <v>#DIV/0!</v>
      </c>
      <c r="W13" s="196" t="e">
        <f t="shared" ref="W13:AD13" si="2">AVERAGE(W14:W41)</f>
        <v>#DIV/0!</v>
      </c>
      <c r="X13" s="196" t="e">
        <f t="shared" si="2"/>
        <v>#DIV/0!</v>
      </c>
      <c r="Y13" s="196" t="e">
        <f t="shared" si="2"/>
        <v>#DIV/0!</v>
      </c>
      <c r="Z13" s="196" t="e">
        <f t="shared" si="2"/>
        <v>#DIV/0!</v>
      </c>
      <c r="AA13" s="196" t="e">
        <f t="shared" si="2"/>
        <v>#DIV/0!</v>
      </c>
      <c r="AB13" s="196" t="e">
        <f t="shared" si="2"/>
        <v>#DIV/0!</v>
      </c>
      <c r="AC13" s="196" t="e">
        <f t="shared" si="2"/>
        <v>#DIV/0!</v>
      </c>
      <c r="AD13" s="196" t="e">
        <f t="shared" si="2"/>
        <v>#DIV/0!</v>
      </c>
      <c r="AE13" s="198"/>
    </row>
    <row r="14" spans="1:34" ht="22.5" customHeight="1" x14ac:dyDescent="0.25">
      <c r="A14" s="166" t="str">
        <f>DATA_Pauline!A6</f>
        <v>AAAAA aaaa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9" t="str">
        <f>IF(AND(ISBLANK(B14),ISBLANK(C14),ISBLANK(D14),ISBLANK(E14),ISBLANK(F14),ISBLANK(G14),ISBLANK(H14),ISBLANK(I14),ISBLANK(J14)),"",AVERAGE(B14:J14))</f>
        <v/>
      </c>
      <c r="L14" s="170"/>
      <c r="M14" s="171"/>
      <c r="N14" s="171"/>
      <c r="O14" s="171"/>
      <c r="P14" s="171"/>
      <c r="Q14" s="171"/>
      <c r="R14" s="170"/>
      <c r="S14" s="170"/>
      <c r="T14" s="170"/>
      <c r="U14" s="169" t="str">
        <f>IF(AND(ISBLANK(L14),ISBLANK(M14),ISBLANK(N14),ISBLANK(O14),ISBLANK(P14),ISBLANK(Q14),ISBLANK(R14),ISBLANK(S14),ISBLANK(T14)),"",AVERAGE(L14:T14))</f>
        <v/>
      </c>
      <c r="V14" s="170"/>
      <c r="W14" s="171"/>
      <c r="X14" s="171"/>
      <c r="Y14" s="171"/>
      <c r="Z14" s="171"/>
      <c r="AA14" s="171"/>
      <c r="AB14" s="171"/>
      <c r="AC14" s="170"/>
      <c r="AD14" s="170"/>
      <c r="AE14" s="174" t="str">
        <f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66" t="str">
        <f>DATA_Pauline!A7</f>
        <v>BBBB bbbb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 t="str">
        <f t="shared" ref="K15:K43" si="3">IF(AND(ISBLANK(B15),ISBLANK(C15),ISBLANK(D15),ISBLANK(E15),ISBLANK(F15),ISBLANK(G15),ISBLANK(H15),ISBLANK(I15),ISBLANK(J15)),"",AVERAGE(B15:J15))</f>
        <v/>
      </c>
      <c r="L15" s="175"/>
      <c r="M15" s="176"/>
      <c r="N15" s="176"/>
      <c r="O15" s="176"/>
      <c r="P15" s="176"/>
      <c r="Q15" s="176"/>
      <c r="R15" s="177"/>
      <c r="S15" s="177"/>
      <c r="T15" s="177"/>
      <c r="U15" s="169" t="str">
        <f t="shared" ref="U15:U43" si="4">IF(AND(ISBLANK(L15),ISBLANK(M15),ISBLANK(N15),ISBLANK(O15),ISBLANK(P15),ISBLANK(Q15),ISBLANK(R15),ISBLANK(S15),ISBLANK(T15)),"",AVERAGE(L15:T15))</f>
        <v/>
      </c>
      <c r="V15" s="391"/>
      <c r="W15" s="176"/>
      <c r="X15" s="176"/>
      <c r="Y15" s="176"/>
      <c r="Z15" s="176"/>
      <c r="AA15" s="176"/>
      <c r="AB15" s="177"/>
      <c r="AC15" s="177"/>
      <c r="AD15" s="177"/>
      <c r="AE15" s="174" t="str">
        <f t="shared" ref="AE15:AE43" si="5"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66" t="str">
        <f>DATA_Pauline!A8</f>
        <v>CCCC cccc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 t="shared" si="3"/>
        <v/>
      </c>
      <c r="L16" s="170"/>
      <c r="M16" s="171"/>
      <c r="N16" s="171"/>
      <c r="O16" s="171"/>
      <c r="P16" s="171"/>
      <c r="Q16" s="171"/>
      <c r="R16" s="170"/>
      <c r="S16" s="170"/>
      <c r="T16" s="170"/>
      <c r="U16" s="169" t="str">
        <f t="shared" si="4"/>
        <v/>
      </c>
      <c r="V16" s="170"/>
      <c r="W16" s="171"/>
      <c r="X16" s="171"/>
      <c r="Y16" s="171"/>
      <c r="Z16" s="171"/>
      <c r="AA16" s="171"/>
      <c r="AB16" s="170"/>
      <c r="AC16" s="170"/>
      <c r="AD16" s="170"/>
      <c r="AE16" s="174" t="str">
        <f t="shared" si="5"/>
        <v/>
      </c>
    </row>
    <row r="17" spans="1:31" ht="22.5" customHeight="1" x14ac:dyDescent="0.25">
      <c r="A17" s="166" t="str">
        <f>DATA_Pauline!A9</f>
        <v>DDD ddd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si="3"/>
        <v/>
      </c>
      <c r="L17" s="177"/>
      <c r="M17" s="176"/>
      <c r="N17" s="176"/>
      <c r="O17" s="176"/>
      <c r="P17" s="176"/>
      <c r="Q17" s="176"/>
      <c r="R17" s="177"/>
      <c r="S17" s="177"/>
      <c r="T17" s="177"/>
      <c r="U17" s="169" t="str">
        <f t="shared" si="4"/>
        <v/>
      </c>
      <c r="V17" s="391"/>
      <c r="W17" s="176"/>
      <c r="X17" s="176"/>
      <c r="Y17" s="176"/>
      <c r="Z17" s="176"/>
      <c r="AA17" s="176"/>
      <c r="AB17" s="177"/>
      <c r="AC17" s="177"/>
      <c r="AD17" s="177"/>
      <c r="AE17" s="174" t="str">
        <f t="shared" si="5"/>
        <v/>
      </c>
    </row>
    <row r="18" spans="1:31" ht="22.5" customHeight="1" x14ac:dyDescent="0.25">
      <c r="A18" s="166" t="str">
        <f>DATA_Pauline!A10</f>
        <v>EEE eee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0"/>
      <c r="W18" s="171"/>
      <c r="X18" s="171"/>
      <c r="Y18" s="171"/>
      <c r="Z18" s="171"/>
      <c r="AA18" s="171"/>
      <c r="AB18" s="170"/>
      <c r="AC18" s="170"/>
      <c r="AD18" s="170"/>
      <c r="AE18" s="174" t="str">
        <f t="shared" si="5"/>
        <v/>
      </c>
    </row>
    <row r="19" spans="1:31" ht="22.5" customHeight="1" x14ac:dyDescent="0.25">
      <c r="A19" s="166" t="str">
        <f>DATA_Pauline!A11</f>
        <v>FFF fff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391"/>
      <c r="W19" s="176"/>
      <c r="X19" s="176"/>
      <c r="Y19" s="176"/>
      <c r="Z19" s="176"/>
      <c r="AA19" s="176"/>
      <c r="AB19" s="177"/>
      <c r="AC19" s="177"/>
      <c r="AD19" s="177"/>
      <c r="AE19" s="174" t="str">
        <f t="shared" si="5"/>
        <v/>
      </c>
    </row>
    <row r="20" spans="1:31" ht="22.5" customHeight="1" x14ac:dyDescent="0.25">
      <c r="A20" s="166" t="str">
        <f>DATA_Pauline!A12</f>
        <v>GGG ggg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0"/>
      <c r="W20" s="171"/>
      <c r="X20" s="171"/>
      <c r="Y20" s="171"/>
      <c r="Z20" s="171"/>
      <c r="AA20" s="171"/>
      <c r="AB20" s="170"/>
      <c r="AC20" s="170"/>
      <c r="AD20" s="170"/>
      <c r="AE20" s="174" t="str">
        <f t="shared" si="5"/>
        <v/>
      </c>
    </row>
    <row r="21" spans="1:31" ht="22.5" customHeight="1" x14ac:dyDescent="0.25">
      <c r="A21" s="166" t="str">
        <f>DATA_Pauline!A13</f>
        <v>HHH hhh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391"/>
      <c r="W21" s="176"/>
      <c r="X21" s="176"/>
      <c r="Y21" s="176"/>
      <c r="Z21" s="176"/>
      <c r="AA21" s="176"/>
      <c r="AB21" s="177"/>
      <c r="AC21" s="177"/>
      <c r="AD21" s="177"/>
      <c r="AE21" s="174" t="str">
        <f t="shared" si="5"/>
        <v/>
      </c>
    </row>
    <row r="22" spans="1:31" ht="22.5" customHeight="1" x14ac:dyDescent="0.25">
      <c r="A22" s="166" t="str">
        <f>DATA_Pauline!A14</f>
        <v>III iii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>IF(AND(ISBLANK(B22),ISBLANK(C22),ISBLANK(D22),ISBLANK(E22),ISBLANK(F22),ISBLANK(G22),ISBLANK(H22),ISBLANK(I22),ISBLANK(J22)),"",AVERAGE(B22:J22))</f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0"/>
      <c r="W22" s="171"/>
      <c r="X22" s="171"/>
      <c r="Y22" s="171"/>
      <c r="Z22" s="171"/>
      <c r="AA22" s="171"/>
      <c r="AB22" s="170"/>
      <c r="AC22" s="170"/>
      <c r="AD22" s="170"/>
      <c r="AE22" s="174" t="str">
        <f t="shared" si="5"/>
        <v/>
      </c>
    </row>
    <row r="23" spans="1:31" ht="22.5" customHeight="1" x14ac:dyDescent="0.25">
      <c r="A23" s="166" t="str">
        <f>DATA_Pauline!A15</f>
        <v>JJJ jjj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391"/>
      <c r="W23" s="176"/>
      <c r="X23" s="176"/>
      <c r="Y23" s="176"/>
      <c r="Z23" s="176"/>
      <c r="AA23" s="176"/>
      <c r="AB23" s="177"/>
      <c r="AC23" s="177"/>
      <c r="AD23" s="177"/>
      <c r="AE23" s="174" t="str">
        <f t="shared" si="5"/>
        <v/>
      </c>
    </row>
    <row r="24" spans="1:31" ht="22.5" customHeight="1" x14ac:dyDescent="0.25">
      <c r="A24" s="166" t="str">
        <f>DATA_Pauline!A16</f>
        <v>KKK kkk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0"/>
      <c r="W24" s="171"/>
      <c r="X24" s="171"/>
      <c r="Y24" s="171"/>
      <c r="Z24" s="171"/>
      <c r="AA24" s="171"/>
      <c r="AB24" s="170"/>
      <c r="AC24" s="170"/>
      <c r="AD24" s="170"/>
      <c r="AE24" s="174" t="str">
        <f t="shared" si="5"/>
        <v/>
      </c>
    </row>
    <row r="25" spans="1:31" ht="22.5" customHeight="1" x14ac:dyDescent="0.25">
      <c r="A25" s="166" t="str">
        <f>DATA_Pauline!A17</f>
        <v>LLL lll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391"/>
      <c r="W25" s="176"/>
      <c r="X25" s="176"/>
      <c r="Y25" s="176"/>
      <c r="Z25" s="176"/>
      <c r="AA25" s="176"/>
      <c r="AB25" s="177"/>
      <c r="AC25" s="177"/>
      <c r="AD25" s="177"/>
      <c r="AE25" s="174" t="str">
        <f t="shared" si="5"/>
        <v/>
      </c>
    </row>
    <row r="26" spans="1:31" ht="22.5" customHeight="1" x14ac:dyDescent="0.25">
      <c r="A26" s="166" t="str">
        <f>DATA_Pauline!A18</f>
        <v>MMM mmm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0"/>
      <c r="W26" s="171"/>
      <c r="X26" s="171"/>
      <c r="Y26" s="171"/>
      <c r="Z26" s="171"/>
      <c r="AA26" s="171"/>
      <c r="AB26" s="170"/>
      <c r="AC26" s="170"/>
      <c r="AD26" s="170"/>
      <c r="AE26" s="174" t="str">
        <f t="shared" si="5"/>
        <v/>
      </c>
    </row>
    <row r="27" spans="1:31" ht="22.5" customHeight="1" x14ac:dyDescent="0.25">
      <c r="A27" s="166" t="str">
        <f>DATA_Pauline!A19</f>
        <v>NNN nnn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391"/>
      <c r="W27" s="176"/>
      <c r="X27" s="176"/>
      <c r="Y27" s="176"/>
      <c r="Z27" s="176"/>
      <c r="AA27" s="176"/>
      <c r="AB27" s="177"/>
      <c r="AC27" s="177"/>
      <c r="AD27" s="177"/>
      <c r="AE27" s="174" t="str">
        <f t="shared" si="5"/>
        <v/>
      </c>
    </row>
    <row r="28" spans="1:31" ht="22.5" customHeight="1" x14ac:dyDescent="0.25">
      <c r="A28" s="166" t="str">
        <f>DATA_Pauline!A20</f>
        <v>OOO ooo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0"/>
      <c r="W28" s="171"/>
      <c r="X28" s="171"/>
      <c r="Y28" s="171"/>
      <c r="Z28" s="171"/>
      <c r="AA28" s="171"/>
      <c r="AB28" s="170"/>
      <c r="AC28" s="170"/>
      <c r="AD28" s="170"/>
      <c r="AE28" s="174" t="str">
        <f t="shared" si="5"/>
        <v/>
      </c>
    </row>
    <row r="29" spans="1:31" ht="22.5" customHeight="1" x14ac:dyDescent="0.25">
      <c r="A29" s="166" t="str">
        <f>DATA_Pauline!A21</f>
        <v>PPP ppp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391"/>
      <c r="W29" s="176"/>
      <c r="X29" s="176"/>
      <c r="Y29" s="176"/>
      <c r="Z29" s="176"/>
      <c r="AA29" s="176"/>
      <c r="AB29" s="177"/>
      <c r="AC29" s="177"/>
      <c r="AD29" s="177"/>
      <c r="AE29" s="174" t="str">
        <f t="shared" si="5"/>
        <v/>
      </c>
    </row>
    <row r="30" spans="1:31" ht="22.5" customHeight="1" x14ac:dyDescent="0.25">
      <c r="A30" s="166" t="str">
        <f>DATA_Pauline!A22</f>
        <v>QQQ qqq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0"/>
      <c r="W30" s="171"/>
      <c r="X30" s="171"/>
      <c r="Y30" s="171"/>
      <c r="Z30" s="171"/>
      <c r="AA30" s="171"/>
      <c r="AB30" s="170"/>
      <c r="AC30" s="170"/>
      <c r="AD30" s="170"/>
      <c r="AE30" s="174" t="str">
        <f t="shared" si="5"/>
        <v/>
      </c>
    </row>
    <row r="31" spans="1:31" ht="22.5" customHeight="1" x14ac:dyDescent="0.25">
      <c r="A31" s="166" t="str">
        <f>DATA_Pauline!A23</f>
        <v>RRR rrr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391"/>
      <c r="W31" s="176"/>
      <c r="X31" s="176"/>
      <c r="Y31" s="176"/>
      <c r="Z31" s="176"/>
      <c r="AA31" s="176"/>
      <c r="AB31" s="177"/>
      <c r="AC31" s="177"/>
      <c r="AD31" s="177"/>
      <c r="AE31" s="174" t="str">
        <f t="shared" si="5"/>
        <v/>
      </c>
    </row>
    <row r="32" spans="1:31" ht="22.5" customHeight="1" x14ac:dyDescent="0.25">
      <c r="A32" s="166" t="str">
        <f>DATA_Pauline!A24</f>
        <v>SSS sss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0"/>
      <c r="W32" s="171"/>
      <c r="X32" s="171"/>
      <c r="Y32" s="171"/>
      <c r="Z32" s="171"/>
      <c r="AA32" s="171"/>
      <c r="AB32" s="170"/>
      <c r="AC32" s="170"/>
      <c r="AD32" s="170"/>
      <c r="AE32" s="174" t="str">
        <f t="shared" si="5"/>
        <v/>
      </c>
    </row>
    <row r="33" spans="1:31" ht="22.5" customHeight="1" x14ac:dyDescent="0.25">
      <c r="A33" s="166" t="str">
        <f>DATA_Pauline!A25</f>
        <v>TTT ttt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391"/>
      <c r="W33" s="176"/>
      <c r="X33" s="176"/>
      <c r="Y33" s="176"/>
      <c r="Z33" s="176"/>
      <c r="AA33" s="176"/>
      <c r="AB33" s="177"/>
      <c r="AC33" s="177"/>
      <c r="AD33" s="177"/>
      <c r="AE33" s="174" t="str">
        <f t="shared" si="5"/>
        <v/>
      </c>
    </row>
    <row r="34" spans="1:31" ht="22.5" customHeight="1" x14ac:dyDescent="0.25">
      <c r="A34" s="166" t="str">
        <f>DATA_Pauline!A26</f>
        <v>UUU uuu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0"/>
      <c r="W34" s="171"/>
      <c r="X34" s="171"/>
      <c r="Y34" s="171"/>
      <c r="Z34" s="171"/>
      <c r="AA34" s="171"/>
      <c r="AB34" s="170"/>
      <c r="AC34" s="170"/>
      <c r="AD34" s="170"/>
      <c r="AE34" s="174" t="str">
        <f t="shared" si="5"/>
        <v/>
      </c>
    </row>
    <row r="35" spans="1:31" ht="22.5" customHeight="1" x14ac:dyDescent="0.25">
      <c r="A35" s="166" t="str">
        <f>DATA_Pauline!A27</f>
        <v>VVV vvv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391"/>
      <c r="W35" s="176"/>
      <c r="X35" s="176"/>
      <c r="Y35" s="176"/>
      <c r="Z35" s="176"/>
      <c r="AA35" s="176"/>
      <c r="AB35" s="177"/>
      <c r="AC35" s="177"/>
      <c r="AD35" s="177"/>
      <c r="AE35" s="174" t="str">
        <f t="shared" si="5"/>
        <v/>
      </c>
    </row>
    <row r="36" spans="1:31" ht="22.5" customHeight="1" x14ac:dyDescent="0.25">
      <c r="A36" s="166" t="str">
        <f>DATA_Pauline!A28</f>
        <v>WWW www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0"/>
      <c r="W36" s="171"/>
      <c r="X36" s="171"/>
      <c r="Y36" s="171"/>
      <c r="Z36" s="171"/>
      <c r="AA36" s="171"/>
      <c r="AB36" s="170"/>
      <c r="AC36" s="170"/>
      <c r="AD36" s="170"/>
      <c r="AE36" s="174" t="str">
        <f t="shared" si="5"/>
        <v/>
      </c>
    </row>
    <row r="37" spans="1:31" ht="22.5" customHeight="1" x14ac:dyDescent="0.25">
      <c r="A37" s="166" t="str">
        <f>DATA_Pauline!A29</f>
        <v>XXX xxx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391"/>
      <c r="W37" s="176"/>
      <c r="X37" s="176"/>
      <c r="Y37" s="176"/>
      <c r="Z37" s="176"/>
      <c r="AA37" s="176"/>
      <c r="AB37" s="177"/>
      <c r="AC37" s="177"/>
      <c r="AD37" s="177"/>
      <c r="AE37" s="174" t="str">
        <f t="shared" si="5"/>
        <v/>
      </c>
    </row>
    <row r="38" spans="1:31" ht="22.5" customHeight="1" x14ac:dyDescent="0.25">
      <c r="A38" s="166" t="str">
        <f>DATA_Pauline!A30</f>
        <v>YYY yyy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0"/>
      <c r="W38" s="171"/>
      <c r="X38" s="171"/>
      <c r="Y38" s="171"/>
      <c r="Z38" s="171"/>
      <c r="AA38" s="171"/>
      <c r="AB38" s="170"/>
      <c r="AC38" s="170"/>
      <c r="AD38" s="170"/>
      <c r="AE38" s="174" t="str">
        <f t="shared" si="5"/>
        <v/>
      </c>
    </row>
    <row r="39" spans="1:31" ht="22.5" customHeight="1" x14ac:dyDescent="0.25">
      <c r="A39" s="166" t="str">
        <f>DATA_Pauline!A31</f>
        <v>ZZZ zzz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391"/>
      <c r="W39" s="176"/>
      <c r="X39" s="176"/>
      <c r="Y39" s="176"/>
      <c r="Z39" s="176"/>
      <c r="AA39" s="176"/>
      <c r="AB39" s="177"/>
      <c r="AC39" s="177"/>
      <c r="AD39" s="177"/>
      <c r="AE39" s="174" t="str">
        <f t="shared" si="5"/>
        <v/>
      </c>
    </row>
    <row r="40" spans="1:31" ht="22.5" customHeight="1" x14ac:dyDescent="0.25">
      <c r="A40" s="166" t="str">
        <f>DATA_Pauline!A32</f>
        <v>ABA aba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0"/>
      <c r="W40" s="171"/>
      <c r="X40" s="171"/>
      <c r="Y40" s="171"/>
      <c r="Z40" s="171"/>
      <c r="AA40" s="171"/>
      <c r="AB40" s="170"/>
      <c r="AC40" s="170"/>
      <c r="AD40" s="170"/>
      <c r="AE40" s="174" t="str">
        <f t="shared" si="5"/>
        <v/>
      </c>
    </row>
    <row r="41" spans="1:31" ht="22.5" customHeight="1" x14ac:dyDescent="0.25">
      <c r="A41" s="166" t="str">
        <f>DATA_Pauline!A33</f>
        <v>ACA aca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391"/>
      <c r="W41" s="176"/>
      <c r="X41" s="176"/>
      <c r="Y41" s="176"/>
      <c r="Z41" s="176"/>
      <c r="AA41" s="176"/>
      <c r="AB41" s="177"/>
      <c r="AC41" s="177"/>
      <c r="AD41" s="177"/>
      <c r="AE41" s="174" t="str">
        <f t="shared" si="5"/>
        <v/>
      </c>
    </row>
    <row r="42" spans="1:31" ht="22.5" customHeight="1" x14ac:dyDescent="0.25">
      <c r="A42" s="166" t="str">
        <f>DATA_Pauline!A34</f>
        <v>ADA ada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9" t="str">
        <f t="shared" si="3"/>
        <v/>
      </c>
      <c r="L42" s="170"/>
      <c r="M42" s="171"/>
      <c r="N42" s="171"/>
      <c r="O42" s="171"/>
      <c r="P42" s="171"/>
      <c r="Q42" s="171"/>
      <c r="R42" s="170"/>
      <c r="S42" s="170"/>
      <c r="T42" s="170"/>
      <c r="U42" s="169" t="str">
        <f t="shared" si="4"/>
        <v/>
      </c>
      <c r="V42" s="170"/>
      <c r="W42" s="171"/>
      <c r="X42" s="171"/>
      <c r="Y42" s="171"/>
      <c r="Z42" s="171"/>
      <c r="AA42" s="171"/>
      <c r="AB42" s="170"/>
      <c r="AC42" s="170"/>
      <c r="AD42" s="170"/>
      <c r="AE42" s="174" t="str">
        <f t="shared" si="5"/>
        <v/>
      </c>
    </row>
    <row r="43" spans="1:31" ht="22.5" customHeight="1" x14ac:dyDescent="0.25">
      <c r="A43" s="166" t="str">
        <f>DATA_Pauline!A35</f>
        <v>AEA aea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 t="str">
        <f t="shared" si="3"/>
        <v/>
      </c>
      <c r="L43" s="177"/>
      <c r="M43" s="176"/>
      <c r="N43" s="176"/>
      <c r="O43" s="176"/>
      <c r="P43" s="176"/>
      <c r="Q43" s="176"/>
      <c r="R43" s="177"/>
      <c r="S43" s="177"/>
      <c r="T43" s="177"/>
      <c r="U43" s="169" t="str">
        <f t="shared" si="4"/>
        <v/>
      </c>
      <c r="V43" s="391"/>
      <c r="W43" s="176"/>
      <c r="X43" s="176"/>
      <c r="Y43" s="176"/>
      <c r="Z43" s="176"/>
      <c r="AA43" s="176"/>
      <c r="AB43" s="177"/>
      <c r="AC43" s="177"/>
      <c r="AD43" s="177"/>
      <c r="AE43" s="174" t="str">
        <f t="shared" si="5"/>
        <v/>
      </c>
    </row>
  </sheetData>
  <mergeCells count="19">
    <mergeCell ref="A4:A6"/>
    <mergeCell ref="E6:M6"/>
    <mergeCell ref="A7:A8"/>
    <mergeCell ref="A1:B1"/>
    <mergeCell ref="C1:AE1"/>
    <mergeCell ref="L2:M2"/>
    <mergeCell ref="N2:O2"/>
    <mergeCell ref="T2:X3"/>
    <mergeCell ref="A3:D3"/>
    <mergeCell ref="B11:J11"/>
    <mergeCell ref="L11:T11"/>
    <mergeCell ref="V11:AD11"/>
    <mergeCell ref="R4:W5"/>
    <mergeCell ref="X4:Y5"/>
    <mergeCell ref="E8:M8"/>
    <mergeCell ref="E7:M7"/>
    <mergeCell ref="B4:C8"/>
    <mergeCell ref="E4:M4"/>
    <mergeCell ref="E5:M5"/>
  </mergeCells>
  <conditionalFormatting sqref="K14:K43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R12:T12">
    <cfRule type="expression" dxfId="191" priority="46">
      <formula>AND(B$13&gt;=50%,B$13&lt;=79%)</formula>
    </cfRule>
    <cfRule type="expression" dxfId="190" priority="47">
      <formula>AND(B$13&gt;79%)</formula>
    </cfRule>
    <cfRule type="expression" dxfId="189" priority="48">
      <formula>AND(B$13&lt;50%)</formula>
    </cfRule>
  </conditionalFormatting>
  <conditionalFormatting sqref="U14:U43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4:AE43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43">
    <cfRule type="expression" dxfId="188" priority="45">
      <formula>AND($B$13&gt;0%)</formula>
    </cfRule>
  </conditionalFormatting>
  <conditionalFormatting sqref="C12:J12">
    <cfRule type="expression" dxfId="187" priority="39">
      <formula>AND(C$13&gt;=50%,C$13&lt;=79%)</formula>
    </cfRule>
    <cfRule type="expression" dxfId="186" priority="40">
      <formula>AND(C$13&gt;79%)</formula>
    </cfRule>
    <cfRule type="expression" dxfId="185" priority="41">
      <formula>AND(C$13&lt;50%)</formula>
    </cfRule>
  </conditionalFormatting>
  <conditionalFormatting sqref="L12">
    <cfRule type="expression" dxfId="184" priority="36">
      <formula>AND(L$13&gt;=50%,L$13&lt;=79%)</formula>
    </cfRule>
    <cfRule type="expression" dxfId="183" priority="37">
      <formula>AND(L$13&gt;79%)</formula>
    </cfRule>
    <cfRule type="expression" dxfId="182" priority="38">
      <formula>AND(L$13&lt;50%)</formula>
    </cfRule>
  </conditionalFormatting>
  <conditionalFormatting sqref="X12:AD12">
    <cfRule type="expression" dxfId="181" priority="33">
      <formula>AND(X$13&gt;=50%,X$13&lt;=79%)</formula>
    </cfRule>
    <cfRule type="expression" dxfId="180" priority="34">
      <formula>AND(X$13&gt;79%)</formula>
    </cfRule>
    <cfRule type="expression" dxfId="179" priority="35">
      <formula>AND(X$13&lt;50%)</formula>
    </cfRule>
  </conditionalFormatting>
  <conditionalFormatting sqref="L12:L43">
    <cfRule type="expression" dxfId="178" priority="32">
      <formula>AND(B$13&gt;0%)</formula>
    </cfRule>
  </conditionalFormatting>
  <conditionalFormatting sqref="M13:M43">
    <cfRule type="expression" dxfId="177" priority="31">
      <formula>AND(C$13&gt;0%)</formula>
    </cfRule>
  </conditionalFormatting>
  <conditionalFormatting sqref="N13:N43">
    <cfRule type="expression" dxfId="176" priority="30">
      <formula>AND(D$13&gt;0%)</formula>
    </cfRule>
  </conditionalFormatting>
  <conditionalFormatting sqref="O13:O43">
    <cfRule type="expression" dxfId="175" priority="29">
      <formula>AND(E$13&gt;0%)</formula>
    </cfRule>
  </conditionalFormatting>
  <conditionalFormatting sqref="P13:P43">
    <cfRule type="expression" dxfId="174" priority="28">
      <formula>AND(F$13&gt;0%)</formula>
    </cfRule>
  </conditionalFormatting>
  <conditionalFormatting sqref="Q13:Q43">
    <cfRule type="expression" dxfId="173" priority="27">
      <formula>AND(G$13&gt;0%)</formula>
    </cfRule>
  </conditionalFormatting>
  <conditionalFormatting sqref="M12:Q12">
    <cfRule type="expression" dxfId="172" priority="23">
      <formula>AND(C$13&gt;0%)</formula>
    </cfRule>
  </conditionalFormatting>
  <conditionalFormatting sqref="M12:Q12">
    <cfRule type="expression" dxfId="171" priority="24">
      <formula>AND(M$13&gt;=50%,M$13&lt;=79%)</formula>
    </cfRule>
    <cfRule type="expression" dxfId="170" priority="25">
      <formula>AND(M$13&gt;79%)</formula>
    </cfRule>
    <cfRule type="expression" dxfId="169" priority="26">
      <formula>AND(M$13&lt;50%)</formula>
    </cfRule>
  </conditionalFormatting>
  <conditionalFormatting sqref="V12">
    <cfRule type="expression" dxfId="168" priority="20">
      <formula>AND(V$13&gt;=50%,V$13&lt;=79%)</formula>
    </cfRule>
    <cfRule type="expression" dxfId="167" priority="21">
      <formula>AND(V$13&gt;79%)</formula>
    </cfRule>
    <cfRule type="expression" dxfId="166" priority="22">
      <formula>AND(V$13&lt;50%)</formula>
    </cfRule>
  </conditionalFormatting>
  <conditionalFormatting sqref="V12:V43">
    <cfRule type="expression" dxfId="165" priority="18">
      <formula>AND($B$13&gt;0%)</formula>
    </cfRule>
    <cfRule type="expression" dxfId="164" priority="19">
      <formula>AND(L$13&gt;0%)</formula>
    </cfRule>
  </conditionalFormatting>
  <conditionalFormatting sqref="W12">
    <cfRule type="expression" dxfId="163" priority="15">
      <formula>AND(W$13&gt;=50%,W$13&lt;=79%)</formula>
    </cfRule>
    <cfRule type="expression" dxfId="162" priority="16">
      <formula>AND(W$13&gt;79%)</formula>
    </cfRule>
    <cfRule type="expression" dxfId="161" priority="17">
      <formula>AND(W$13&lt;50%)</formula>
    </cfRule>
  </conditionalFormatting>
  <conditionalFormatting sqref="W12">
    <cfRule type="expression" dxfId="160" priority="13">
      <formula>AND(C$13&gt;0%)</formula>
    </cfRule>
    <cfRule type="expression" dxfId="159" priority="14">
      <formula>AND(M$13&gt;0%)</formula>
    </cfRule>
  </conditionalFormatting>
  <conditionalFormatting sqref="W13:W43">
    <cfRule type="expression" dxfId="158" priority="11">
      <formula>AND(C$13&gt;0%)</formula>
    </cfRule>
    <cfRule type="expression" dxfId="157" priority="12">
      <formula>AND(M$13&gt;0%)</formula>
    </cfRule>
  </conditionalFormatting>
  <conditionalFormatting sqref="Z12:Z43">
    <cfRule type="expression" dxfId="156" priority="5">
      <formula>AND(F$13&gt;0%)</formula>
    </cfRule>
    <cfRule type="expression" dxfId="155" priority="6">
      <formula>AND(P$13&gt;0%)</formula>
    </cfRule>
  </conditionalFormatting>
  <conditionalFormatting sqref="AA12:AA43">
    <cfRule type="expression" dxfId="154" priority="3">
      <formula>AND(G$13&gt;0%)</formula>
    </cfRule>
    <cfRule type="expression" dxfId="153" priority="4">
      <formula>AND(Q$13&gt;0%)</formula>
    </cfRule>
  </conditionalFormatting>
  <conditionalFormatting sqref="Y12:Y43">
    <cfRule type="expression" dxfId="152" priority="7">
      <formula>AND(E$13&gt;0%)</formula>
    </cfRule>
    <cfRule type="expression" dxfId="151" priority="8">
      <formula>AND(O$13&gt;0%)</formula>
    </cfRule>
  </conditionalFormatting>
  <conditionalFormatting sqref="X12:X43">
    <cfRule type="expression" dxfId="150" priority="9">
      <formula>AND(D$13&gt;0%)</formula>
    </cfRule>
    <cfRule type="expression" dxfId="149" priority="10">
      <formula>AND(N$13&gt;0%)</formula>
    </cfRule>
  </conditionalFormatting>
  <conditionalFormatting sqref="AB12:AB43">
    <cfRule type="expression" dxfId="148" priority="1">
      <formula>AND(H$13&gt;0%)</formula>
    </cfRule>
    <cfRule type="expression" dxfId="147" priority="2">
      <formula>AND(R$13&gt;0%)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1CDE6-4C86-4B0E-804B-C33CAEFE52FC}">
  <sheetPr codeName="Feuil20">
    <tabColor rgb="FFFFFF00"/>
  </sheetPr>
  <dimension ref="A1:AH43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6.4257812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87</v>
      </c>
      <c r="B1" s="508"/>
      <c r="C1" s="511" t="s">
        <v>402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729" t="s">
        <v>5</v>
      </c>
      <c r="B3" s="729"/>
      <c r="C3" s="729"/>
      <c r="D3" s="729"/>
      <c r="E3" s="729"/>
      <c r="F3" s="729"/>
      <c r="G3" s="729"/>
      <c r="H3" s="26"/>
      <c r="K3" s="50"/>
      <c r="L3" s="46"/>
      <c r="M3" s="46"/>
      <c r="N3" s="46"/>
      <c r="O3" s="46"/>
      <c r="R3" s="43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29.25" customHeight="1" x14ac:dyDescent="0.25">
      <c r="A4" s="509" t="s">
        <v>385</v>
      </c>
      <c r="B4" s="715" t="s">
        <v>215</v>
      </c>
      <c r="C4" s="716"/>
      <c r="D4" s="340" t="s">
        <v>21</v>
      </c>
      <c r="E4" s="723" t="s">
        <v>86</v>
      </c>
      <c r="F4" s="723"/>
      <c r="G4" s="723"/>
      <c r="H4" s="723"/>
      <c r="I4" s="723"/>
      <c r="J4" s="723"/>
      <c r="K4" s="723"/>
      <c r="L4" s="723"/>
      <c r="M4" s="724"/>
      <c r="N4" s="56"/>
      <c r="O4" s="56"/>
      <c r="P4" s="51"/>
      <c r="Q4" s="51"/>
      <c r="R4" s="43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29.25" customHeight="1" x14ac:dyDescent="0.25">
      <c r="A5" s="509"/>
      <c r="B5" s="717"/>
      <c r="C5" s="718"/>
      <c r="D5" s="341" t="s">
        <v>22</v>
      </c>
      <c r="E5" s="725" t="s">
        <v>403</v>
      </c>
      <c r="F5" s="725"/>
      <c r="G5" s="725"/>
      <c r="H5" s="725"/>
      <c r="I5" s="725"/>
      <c r="J5" s="725"/>
      <c r="K5" s="725"/>
      <c r="L5" s="725"/>
      <c r="M5" s="726"/>
      <c r="N5" s="56"/>
      <c r="O5" s="56"/>
      <c r="P5" s="51"/>
      <c r="Q5" s="51"/>
      <c r="R5" s="43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29.25" customHeight="1" x14ac:dyDescent="0.25">
      <c r="A6" s="509"/>
      <c r="B6" s="717"/>
      <c r="C6" s="718"/>
      <c r="D6" s="341" t="s">
        <v>23</v>
      </c>
      <c r="E6" s="725" t="s">
        <v>404</v>
      </c>
      <c r="F6" s="725"/>
      <c r="G6" s="725"/>
      <c r="H6" s="725"/>
      <c r="I6" s="725"/>
      <c r="J6" s="725"/>
      <c r="K6" s="725"/>
      <c r="L6" s="725"/>
      <c r="M6" s="726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29.25" customHeight="1" x14ac:dyDescent="0.25">
      <c r="A7" s="509"/>
      <c r="B7" s="717"/>
      <c r="C7" s="718"/>
      <c r="D7" s="341" t="s">
        <v>25</v>
      </c>
      <c r="E7" s="725" t="s">
        <v>405</v>
      </c>
      <c r="F7" s="725"/>
      <c r="G7" s="725"/>
      <c r="H7" s="725"/>
      <c r="I7" s="725"/>
      <c r="J7" s="725"/>
      <c r="K7" s="725"/>
      <c r="L7" s="725"/>
      <c r="M7" s="726"/>
      <c r="N7" s="53"/>
      <c r="O7" s="53"/>
      <c r="P7" s="53"/>
      <c r="Q7" s="53"/>
      <c r="R7" s="503" t="s">
        <v>203</v>
      </c>
      <c r="S7" s="503"/>
      <c r="T7" s="503"/>
      <c r="U7" s="503"/>
      <c r="V7" s="503"/>
      <c r="W7" s="503"/>
      <c r="X7" s="507" t="e">
        <f>AVERAGE(B14:J43,V14:AD43,L14:T43)</f>
        <v>#DIV/0!</v>
      </c>
      <c r="Y7" s="507"/>
      <c r="Z7" s="43"/>
      <c r="AA7" s="43"/>
      <c r="AB7" s="43"/>
      <c r="AC7" s="43"/>
      <c r="AD7" s="43"/>
    </row>
    <row r="8" spans="1:34" ht="29.25" customHeight="1" x14ac:dyDescent="0.25">
      <c r="A8" s="509"/>
      <c r="B8" s="717"/>
      <c r="C8" s="718"/>
      <c r="D8" s="342" t="s">
        <v>26</v>
      </c>
      <c r="E8" s="727" t="s">
        <v>406</v>
      </c>
      <c r="F8" s="727"/>
      <c r="G8" s="727"/>
      <c r="H8" s="727"/>
      <c r="I8" s="727"/>
      <c r="J8" s="727"/>
      <c r="K8" s="727"/>
      <c r="L8" s="727"/>
      <c r="M8" s="728"/>
      <c r="N8" s="53"/>
      <c r="O8" s="53"/>
      <c r="P8" s="53"/>
      <c r="Q8" s="53"/>
      <c r="R8" s="503"/>
      <c r="S8" s="503"/>
      <c r="T8" s="503"/>
      <c r="U8" s="503"/>
      <c r="V8" s="503"/>
      <c r="W8" s="503"/>
      <c r="X8" s="507"/>
      <c r="Y8" s="507"/>
      <c r="Z8" s="57"/>
      <c r="AA8" s="57"/>
      <c r="AB8" s="57"/>
      <c r="AC8" s="57"/>
      <c r="AD8" s="43"/>
    </row>
    <row r="9" spans="1:34" ht="29.25" customHeight="1" thickBot="1" x14ac:dyDescent="0.3">
      <c r="A9" s="509"/>
      <c r="B9" s="719"/>
      <c r="C9" s="720"/>
      <c r="D9" s="343" t="s">
        <v>27</v>
      </c>
      <c r="E9" s="721" t="s">
        <v>407</v>
      </c>
      <c r="F9" s="721"/>
      <c r="G9" s="721"/>
      <c r="H9" s="721"/>
      <c r="I9" s="721"/>
      <c r="J9" s="721"/>
      <c r="K9" s="721"/>
      <c r="L9" s="721"/>
      <c r="M9" s="722"/>
      <c r="N9" s="38"/>
      <c r="O9" s="38"/>
      <c r="P9" s="38"/>
      <c r="Q9" s="51"/>
      <c r="R9" s="51"/>
      <c r="S9" s="51"/>
      <c r="T9" s="57"/>
      <c r="U9" s="57"/>
      <c r="V9" s="57"/>
      <c r="W9" s="57"/>
      <c r="X9" s="57"/>
      <c r="Y9" s="57"/>
      <c r="Z9" s="57"/>
      <c r="AA9" s="57"/>
      <c r="AB9" s="57"/>
      <c r="AC9" s="57"/>
      <c r="AD9" s="43"/>
    </row>
    <row r="10" spans="1:34" ht="14.2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34" ht="35.25" customHeight="1" x14ac:dyDescent="0.25">
      <c r="A11" s="25"/>
      <c r="B11" s="484" t="s">
        <v>168</v>
      </c>
      <c r="C11" s="484"/>
      <c r="D11" s="484"/>
      <c r="E11" s="484"/>
      <c r="F11" s="484"/>
      <c r="G11" s="484"/>
      <c r="H11" s="484"/>
      <c r="I11" s="484"/>
      <c r="J11" s="484"/>
      <c r="K11" s="191"/>
      <c r="L11" s="484" t="s">
        <v>169</v>
      </c>
      <c r="M11" s="484"/>
      <c r="N11" s="484"/>
      <c r="O11" s="484"/>
      <c r="P11" s="484"/>
      <c r="Q11" s="484"/>
      <c r="R11" s="484"/>
      <c r="S11" s="484"/>
      <c r="T11" s="484"/>
      <c r="U11" s="191"/>
      <c r="V11" s="484" t="s">
        <v>170</v>
      </c>
      <c r="W11" s="484"/>
      <c r="X11" s="484"/>
      <c r="Y11" s="484"/>
      <c r="Z11" s="484"/>
      <c r="AA11" s="484"/>
      <c r="AB11" s="484"/>
      <c r="AC11" s="484"/>
      <c r="AD11" s="484"/>
    </row>
    <row r="12" spans="1:34" s="81" customFormat="1" ht="21.75" customHeight="1" x14ac:dyDescent="0.25">
      <c r="A12" s="206" t="s">
        <v>191</v>
      </c>
      <c r="B12" s="193" t="s">
        <v>21</v>
      </c>
      <c r="C12" s="193" t="s">
        <v>22</v>
      </c>
      <c r="D12" s="193" t="s">
        <v>23</v>
      </c>
      <c r="E12" s="193" t="s">
        <v>25</v>
      </c>
      <c r="F12" s="193" t="s">
        <v>26</v>
      </c>
      <c r="G12" s="193" t="s">
        <v>27</v>
      </c>
      <c r="H12" s="207"/>
      <c r="I12" s="207"/>
      <c r="J12" s="194"/>
      <c r="K12" s="183" t="s">
        <v>171</v>
      </c>
      <c r="L12" s="193" t="s">
        <v>21</v>
      </c>
      <c r="M12" s="193" t="s">
        <v>22</v>
      </c>
      <c r="N12" s="193" t="s">
        <v>23</v>
      </c>
      <c r="O12" s="193" t="s">
        <v>25</v>
      </c>
      <c r="P12" s="193" t="s">
        <v>26</v>
      </c>
      <c r="Q12" s="193" t="s">
        <v>27</v>
      </c>
      <c r="R12" s="207"/>
      <c r="S12" s="207"/>
      <c r="T12" s="194"/>
      <c r="U12" s="183" t="s">
        <v>171</v>
      </c>
      <c r="V12" s="193" t="s">
        <v>21</v>
      </c>
      <c r="W12" s="193" t="s">
        <v>22</v>
      </c>
      <c r="X12" s="193" t="s">
        <v>23</v>
      </c>
      <c r="Y12" s="193" t="s">
        <v>25</v>
      </c>
      <c r="Z12" s="193" t="s">
        <v>26</v>
      </c>
      <c r="AA12" s="193" t="s">
        <v>27</v>
      </c>
      <c r="AB12" s="207"/>
      <c r="AC12" s="207"/>
      <c r="AD12" s="194"/>
      <c r="AE12" s="195" t="s">
        <v>171</v>
      </c>
    </row>
    <row r="13" spans="1:34" s="24" customFormat="1" ht="23.25" customHeight="1" x14ac:dyDescent="0.25">
      <c r="A13" s="185" t="s">
        <v>202</v>
      </c>
      <c r="B13" s="186" t="e">
        <f>AVERAGE(B14:B41)</f>
        <v>#DIV/0!</v>
      </c>
      <c r="C13" s="186" t="e">
        <f t="shared" ref="C13:J13" si="0">AVERAGE(C14:C41)</f>
        <v>#DIV/0!</v>
      </c>
      <c r="D13" s="186" t="e">
        <f t="shared" si="0"/>
        <v>#DIV/0!</v>
      </c>
      <c r="E13" s="186" t="e">
        <f t="shared" si="0"/>
        <v>#DIV/0!</v>
      </c>
      <c r="F13" s="186" t="e">
        <f t="shared" si="0"/>
        <v>#DIV/0!</v>
      </c>
      <c r="G13" s="186" t="e">
        <f t="shared" si="0"/>
        <v>#DIV/0!</v>
      </c>
      <c r="H13" s="186" t="e">
        <f t="shared" si="0"/>
        <v>#DIV/0!</v>
      </c>
      <c r="I13" s="186" t="e">
        <f t="shared" si="0"/>
        <v>#DIV/0!</v>
      </c>
      <c r="J13" s="186" t="e">
        <f t="shared" si="0"/>
        <v>#DIV/0!</v>
      </c>
      <c r="K13" s="183"/>
      <c r="L13" s="186" t="e">
        <f>(AVERAGE(L14:L41))</f>
        <v>#DIV/0!</v>
      </c>
      <c r="M13" s="186" t="e">
        <f t="shared" ref="M13:T13" si="1">AVERAGE(M14:M41)</f>
        <v>#DIV/0!</v>
      </c>
      <c r="N13" s="186" t="e">
        <f>AVERAGE(N14:N41)</f>
        <v>#DIV/0!</v>
      </c>
      <c r="O13" s="186" t="e">
        <f t="shared" si="1"/>
        <v>#DIV/0!</v>
      </c>
      <c r="P13" s="186" t="e">
        <f t="shared" si="1"/>
        <v>#DIV/0!</v>
      </c>
      <c r="Q13" s="186" t="e">
        <f t="shared" si="1"/>
        <v>#DIV/0!</v>
      </c>
      <c r="R13" s="186" t="e">
        <f t="shared" si="1"/>
        <v>#DIV/0!</v>
      </c>
      <c r="S13" s="186" t="e">
        <f t="shared" si="1"/>
        <v>#DIV/0!</v>
      </c>
      <c r="T13" s="186" t="e">
        <f t="shared" si="1"/>
        <v>#DIV/0!</v>
      </c>
      <c r="U13" s="187"/>
      <c r="V13" s="186" t="e">
        <f>AVERAGE(V14:V41)</f>
        <v>#DIV/0!</v>
      </c>
      <c r="W13" s="186" t="e">
        <f t="shared" ref="W13:AD13" si="2">AVERAGE(W14:W41)</f>
        <v>#DIV/0!</v>
      </c>
      <c r="X13" s="186" t="e">
        <f t="shared" si="2"/>
        <v>#DIV/0!</v>
      </c>
      <c r="Y13" s="186" t="e">
        <f t="shared" si="2"/>
        <v>#DIV/0!</v>
      </c>
      <c r="Z13" s="186" t="e">
        <f t="shared" si="2"/>
        <v>#DIV/0!</v>
      </c>
      <c r="AA13" s="186" t="e">
        <f t="shared" si="2"/>
        <v>#DIV/0!</v>
      </c>
      <c r="AB13" s="186" t="e">
        <f t="shared" si="2"/>
        <v>#DIV/0!</v>
      </c>
      <c r="AC13" s="186" t="e">
        <f>AVERAGE(AC14:AC41)</f>
        <v>#DIV/0!</v>
      </c>
      <c r="AD13" s="186" t="e">
        <f t="shared" si="2"/>
        <v>#DIV/0!</v>
      </c>
      <c r="AE13" s="188"/>
    </row>
    <row r="14" spans="1:34" ht="22.5" customHeight="1" x14ac:dyDescent="0.25">
      <c r="A14" s="166" t="str">
        <f>DATA_Pauline!A6</f>
        <v>AAAAA aaaa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9" t="str">
        <f>IF(AND(ISBLANK(B14),ISBLANK(C14),ISBLANK(D14),ISBLANK(E14),ISBLANK(F14),ISBLANK(G14),ISBLANK(H14),ISBLANK(I14),ISBLANK(J14)),"",AVERAGE(B14:J14))</f>
        <v/>
      </c>
      <c r="L14" s="170"/>
      <c r="M14" s="171"/>
      <c r="N14" s="171"/>
      <c r="O14" s="171"/>
      <c r="P14" s="171"/>
      <c r="Q14" s="171"/>
      <c r="R14" s="171"/>
      <c r="S14" s="170"/>
      <c r="T14" s="170"/>
      <c r="U14" s="169" t="str">
        <f>IF(AND(ISBLANK(L14),ISBLANK(M14),ISBLANK(N14),ISBLANK(O14),ISBLANK(P14),ISBLANK(Q14),ISBLANK(R14),ISBLANK(S14),ISBLANK(T14)),"",AVERAGE(L14:T14))</f>
        <v/>
      </c>
      <c r="V14" s="170"/>
      <c r="W14" s="171"/>
      <c r="X14" s="171"/>
      <c r="Y14" s="171"/>
      <c r="Z14" s="171"/>
      <c r="AA14" s="171"/>
      <c r="AB14" s="171"/>
      <c r="AC14" s="170"/>
      <c r="AD14" s="170"/>
      <c r="AE14" s="174" t="str">
        <f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66" t="str">
        <f>DATA_Pauline!A7</f>
        <v>BBBB bbbb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 t="str">
        <f t="shared" ref="K15:K43" si="3">IF(AND(ISBLANK(B15),ISBLANK(C15),ISBLANK(D15),ISBLANK(E15),ISBLANK(F15),ISBLANK(G15),ISBLANK(H15),ISBLANK(I15),ISBLANK(J15)),"",AVERAGE(B15:J15))</f>
        <v/>
      </c>
      <c r="L15" s="175"/>
      <c r="M15" s="176"/>
      <c r="N15" s="176"/>
      <c r="O15" s="176"/>
      <c r="P15" s="176"/>
      <c r="Q15" s="176"/>
      <c r="R15" s="177"/>
      <c r="S15" s="177"/>
      <c r="T15" s="177"/>
      <c r="U15" s="169" t="str">
        <f t="shared" ref="U15:U43" si="4">IF(AND(ISBLANK(L15),ISBLANK(M15),ISBLANK(N15),ISBLANK(O15),ISBLANK(P15),ISBLANK(Q15),ISBLANK(R15),ISBLANK(S15),ISBLANK(T15)),"",AVERAGE(L15:T15))</f>
        <v/>
      </c>
      <c r="V15" s="391"/>
      <c r="W15" s="176"/>
      <c r="X15" s="176"/>
      <c r="Y15" s="176"/>
      <c r="Z15" s="176"/>
      <c r="AA15" s="176"/>
      <c r="AB15" s="177"/>
      <c r="AC15" s="177"/>
      <c r="AD15" s="177"/>
      <c r="AE15" s="174" t="str">
        <f t="shared" ref="AE15:AE43" si="5"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66" t="str">
        <f>DATA_Pauline!A8</f>
        <v>CCCC cccc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 t="shared" si="3"/>
        <v/>
      </c>
      <c r="L16" s="170"/>
      <c r="M16" s="171"/>
      <c r="N16" s="171"/>
      <c r="O16" s="171"/>
      <c r="P16" s="171"/>
      <c r="Q16" s="171"/>
      <c r="R16" s="170"/>
      <c r="S16" s="170"/>
      <c r="T16" s="170"/>
      <c r="U16" s="169" t="str">
        <f t="shared" si="4"/>
        <v/>
      </c>
      <c r="V16" s="170"/>
      <c r="W16" s="171"/>
      <c r="X16" s="171"/>
      <c r="Y16" s="171"/>
      <c r="Z16" s="171"/>
      <c r="AA16" s="171"/>
      <c r="AB16" s="170"/>
      <c r="AC16" s="170"/>
      <c r="AD16" s="170"/>
      <c r="AE16" s="174" t="str">
        <f t="shared" si="5"/>
        <v/>
      </c>
    </row>
    <row r="17" spans="1:31" ht="22.5" customHeight="1" x14ac:dyDescent="0.25">
      <c r="A17" s="166" t="str">
        <f>DATA_Pauline!A9</f>
        <v>DDD ddd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si="3"/>
        <v/>
      </c>
      <c r="L17" s="177"/>
      <c r="M17" s="176"/>
      <c r="N17" s="176"/>
      <c r="O17" s="176"/>
      <c r="P17" s="176"/>
      <c r="Q17" s="176"/>
      <c r="R17" s="177"/>
      <c r="S17" s="177"/>
      <c r="T17" s="177"/>
      <c r="U17" s="169" t="str">
        <f t="shared" si="4"/>
        <v/>
      </c>
      <c r="V17" s="391"/>
      <c r="W17" s="176"/>
      <c r="X17" s="176"/>
      <c r="Y17" s="176"/>
      <c r="Z17" s="176"/>
      <c r="AA17" s="176"/>
      <c r="AB17" s="177"/>
      <c r="AC17" s="177"/>
      <c r="AD17" s="177"/>
      <c r="AE17" s="174" t="str">
        <f t="shared" si="5"/>
        <v/>
      </c>
    </row>
    <row r="18" spans="1:31" ht="22.5" customHeight="1" x14ac:dyDescent="0.25">
      <c r="A18" s="166" t="str">
        <f>DATA_Pauline!A10</f>
        <v>EEE eee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0"/>
      <c r="W18" s="171"/>
      <c r="X18" s="171"/>
      <c r="Y18" s="171"/>
      <c r="Z18" s="171"/>
      <c r="AA18" s="171"/>
      <c r="AB18" s="170"/>
      <c r="AC18" s="170"/>
      <c r="AD18" s="170"/>
      <c r="AE18" s="174" t="str">
        <f t="shared" si="5"/>
        <v/>
      </c>
    </row>
    <row r="19" spans="1:31" ht="22.5" customHeight="1" x14ac:dyDescent="0.25">
      <c r="A19" s="166" t="str">
        <f>DATA_Pauline!A11</f>
        <v>FFF fff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391"/>
      <c r="W19" s="176"/>
      <c r="X19" s="176"/>
      <c r="Y19" s="176"/>
      <c r="Z19" s="176"/>
      <c r="AA19" s="176"/>
      <c r="AB19" s="177"/>
      <c r="AC19" s="177"/>
      <c r="AD19" s="177"/>
      <c r="AE19" s="174" t="str">
        <f t="shared" si="5"/>
        <v/>
      </c>
    </row>
    <row r="20" spans="1:31" ht="22.5" customHeight="1" x14ac:dyDescent="0.25">
      <c r="A20" s="166" t="str">
        <f>DATA_Pauline!A12</f>
        <v>GGG ggg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0"/>
      <c r="W20" s="171"/>
      <c r="X20" s="171"/>
      <c r="Y20" s="171"/>
      <c r="Z20" s="171"/>
      <c r="AA20" s="171"/>
      <c r="AB20" s="170"/>
      <c r="AC20" s="170"/>
      <c r="AD20" s="170"/>
      <c r="AE20" s="174" t="str">
        <f t="shared" si="5"/>
        <v/>
      </c>
    </row>
    <row r="21" spans="1:31" ht="22.5" customHeight="1" x14ac:dyDescent="0.25">
      <c r="A21" s="166" t="str">
        <f>DATA_Pauline!A13</f>
        <v>HHH hhh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391"/>
      <c r="W21" s="176"/>
      <c r="X21" s="176"/>
      <c r="Y21" s="176"/>
      <c r="Z21" s="176"/>
      <c r="AA21" s="176"/>
      <c r="AB21" s="177"/>
      <c r="AC21" s="177"/>
      <c r="AD21" s="177"/>
      <c r="AE21" s="174" t="str">
        <f t="shared" si="5"/>
        <v/>
      </c>
    </row>
    <row r="22" spans="1:31" ht="22.5" customHeight="1" x14ac:dyDescent="0.25">
      <c r="A22" s="166" t="str">
        <f>DATA_Pauline!A14</f>
        <v>III iii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 t="shared" si="3"/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0"/>
      <c r="W22" s="171"/>
      <c r="X22" s="171"/>
      <c r="Y22" s="171"/>
      <c r="Z22" s="171"/>
      <c r="AA22" s="171"/>
      <c r="AB22" s="170"/>
      <c r="AC22" s="170"/>
      <c r="AD22" s="170"/>
      <c r="AE22" s="174" t="str">
        <f t="shared" si="5"/>
        <v/>
      </c>
    </row>
    <row r="23" spans="1:31" ht="22.5" customHeight="1" x14ac:dyDescent="0.25">
      <c r="A23" s="166" t="str">
        <f>DATA_Pauline!A15</f>
        <v>JJJ jjj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391"/>
      <c r="W23" s="176"/>
      <c r="X23" s="176"/>
      <c r="Y23" s="176"/>
      <c r="Z23" s="176"/>
      <c r="AA23" s="176"/>
      <c r="AB23" s="177"/>
      <c r="AC23" s="177"/>
      <c r="AD23" s="177"/>
      <c r="AE23" s="174" t="str">
        <f t="shared" si="5"/>
        <v/>
      </c>
    </row>
    <row r="24" spans="1:31" ht="22.5" customHeight="1" x14ac:dyDescent="0.25">
      <c r="A24" s="166" t="str">
        <f>DATA_Pauline!A16</f>
        <v>KKK kkk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0"/>
      <c r="W24" s="171"/>
      <c r="X24" s="171"/>
      <c r="Y24" s="171"/>
      <c r="Z24" s="171"/>
      <c r="AA24" s="171"/>
      <c r="AB24" s="170"/>
      <c r="AC24" s="170"/>
      <c r="AD24" s="170"/>
      <c r="AE24" s="174" t="str">
        <f t="shared" si="5"/>
        <v/>
      </c>
    </row>
    <row r="25" spans="1:31" ht="22.5" customHeight="1" x14ac:dyDescent="0.25">
      <c r="A25" s="166" t="str">
        <f>DATA_Pauline!A17</f>
        <v>LLL lll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391"/>
      <c r="W25" s="176"/>
      <c r="X25" s="176"/>
      <c r="Y25" s="176"/>
      <c r="Z25" s="176"/>
      <c r="AA25" s="176"/>
      <c r="AB25" s="177"/>
      <c r="AC25" s="177"/>
      <c r="AD25" s="177"/>
      <c r="AE25" s="174" t="str">
        <f t="shared" si="5"/>
        <v/>
      </c>
    </row>
    <row r="26" spans="1:31" ht="22.5" customHeight="1" x14ac:dyDescent="0.25">
      <c r="A26" s="166" t="str">
        <f>DATA_Pauline!A18</f>
        <v>MMM mmm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0"/>
      <c r="W26" s="171"/>
      <c r="X26" s="171"/>
      <c r="Y26" s="171"/>
      <c r="Z26" s="171"/>
      <c r="AA26" s="171"/>
      <c r="AB26" s="170"/>
      <c r="AC26" s="170"/>
      <c r="AD26" s="170"/>
      <c r="AE26" s="174" t="str">
        <f t="shared" si="5"/>
        <v/>
      </c>
    </row>
    <row r="27" spans="1:31" ht="22.5" customHeight="1" x14ac:dyDescent="0.25">
      <c r="A27" s="166" t="str">
        <f>DATA_Pauline!A19</f>
        <v>NNN nnn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391"/>
      <c r="W27" s="176"/>
      <c r="X27" s="176"/>
      <c r="Y27" s="176"/>
      <c r="Z27" s="176"/>
      <c r="AA27" s="176"/>
      <c r="AB27" s="177"/>
      <c r="AC27" s="177"/>
      <c r="AD27" s="177"/>
      <c r="AE27" s="174" t="str">
        <f t="shared" si="5"/>
        <v/>
      </c>
    </row>
    <row r="28" spans="1:31" ht="22.5" customHeight="1" x14ac:dyDescent="0.25">
      <c r="A28" s="166" t="str">
        <f>DATA_Pauline!A20</f>
        <v>OOO ooo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0"/>
      <c r="W28" s="171"/>
      <c r="X28" s="171"/>
      <c r="Y28" s="171"/>
      <c r="Z28" s="171"/>
      <c r="AA28" s="171"/>
      <c r="AB28" s="170"/>
      <c r="AC28" s="170"/>
      <c r="AD28" s="170"/>
      <c r="AE28" s="174" t="str">
        <f t="shared" si="5"/>
        <v/>
      </c>
    </row>
    <row r="29" spans="1:31" ht="22.5" customHeight="1" x14ac:dyDescent="0.25">
      <c r="A29" s="166" t="str">
        <f>DATA_Pauline!A21</f>
        <v>PPP ppp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391"/>
      <c r="W29" s="176"/>
      <c r="X29" s="176"/>
      <c r="Y29" s="176"/>
      <c r="Z29" s="176"/>
      <c r="AA29" s="176"/>
      <c r="AB29" s="177"/>
      <c r="AC29" s="177"/>
      <c r="AD29" s="177"/>
      <c r="AE29" s="174" t="str">
        <f t="shared" si="5"/>
        <v/>
      </c>
    </row>
    <row r="30" spans="1:31" ht="22.5" customHeight="1" x14ac:dyDescent="0.25">
      <c r="A30" s="166" t="str">
        <f>DATA_Pauline!A22</f>
        <v>QQQ qqq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0"/>
      <c r="W30" s="171"/>
      <c r="X30" s="171"/>
      <c r="Y30" s="171"/>
      <c r="Z30" s="171"/>
      <c r="AA30" s="171"/>
      <c r="AB30" s="170"/>
      <c r="AC30" s="170"/>
      <c r="AD30" s="170"/>
      <c r="AE30" s="174" t="str">
        <f t="shared" si="5"/>
        <v/>
      </c>
    </row>
    <row r="31" spans="1:31" ht="22.5" customHeight="1" x14ac:dyDescent="0.25">
      <c r="A31" s="166" t="str">
        <f>DATA_Pauline!A23</f>
        <v>RRR rrr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391"/>
      <c r="W31" s="176"/>
      <c r="X31" s="176"/>
      <c r="Y31" s="176"/>
      <c r="Z31" s="176"/>
      <c r="AA31" s="176"/>
      <c r="AB31" s="177"/>
      <c r="AC31" s="177"/>
      <c r="AD31" s="177"/>
      <c r="AE31" s="174" t="str">
        <f t="shared" si="5"/>
        <v/>
      </c>
    </row>
    <row r="32" spans="1:31" ht="22.5" customHeight="1" x14ac:dyDescent="0.25">
      <c r="A32" s="166" t="str">
        <f>DATA_Pauline!A24</f>
        <v>SSS sss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0"/>
      <c r="W32" s="171"/>
      <c r="X32" s="171"/>
      <c r="Y32" s="171"/>
      <c r="Z32" s="171"/>
      <c r="AA32" s="171"/>
      <c r="AB32" s="170"/>
      <c r="AC32" s="170"/>
      <c r="AD32" s="170"/>
      <c r="AE32" s="174" t="str">
        <f t="shared" si="5"/>
        <v/>
      </c>
    </row>
    <row r="33" spans="1:31" ht="22.5" customHeight="1" x14ac:dyDescent="0.25">
      <c r="A33" s="166" t="str">
        <f>DATA_Pauline!A25</f>
        <v>TTT ttt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391"/>
      <c r="W33" s="176"/>
      <c r="X33" s="176"/>
      <c r="Y33" s="176"/>
      <c r="Z33" s="176"/>
      <c r="AA33" s="176"/>
      <c r="AB33" s="177"/>
      <c r="AC33" s="177"/>
      <c r="AD33" s="177"/>
      <c r="AE33" s="174" t="str">
        <f t="shared" si="5"/>
        <v/>
      </c>
    </row>
    <row r="34" spans="1:31" ht="22.5" customHeight="1" x14ac:dyDescent="0.25">
      <c r="A34" s="166" t="str">
        <f>DATA_Pauline!A26</f>
        <v>UUU uuu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0"/>
      <c r="W34" s="171"/>
      <c r="X34" s="171"/>
      <c r="Y34" s="171"/>
      <c r="Z34" s="171"/>
      <c r="AA34" s="171"/>
      <c r="AB34" s="170"/>
      <c r="AC34" s="170"/>
      <c r="AD34" s="170"/>
      <c r="AE34" s="174" t="str">
        <f t="shared" si="5"/>
        <v/>
      </c>
    </row>
    <row r="35" spans="1:31" ht="22.5" customHeight="1" x14ac:dyDescent="0.25">
      <c r="A35" s="166" t="str">
        <f>DATA_Pauline!A27</f>
        <v>VVV vvv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391"/>
      <c r="W35" s="176"/>
      <c r="X35" s="176"/>
      <c r="Y35" s="176"/>
      <c r="Z35" s="176"/>
      <c r="AA35" s="176"/>
      <c r="AB35" s="177"/>
      <c r="AC35" s="177"/>
      <c r="AD35" s="177"/>
      <c r="AE35" s="174" t="str">
        <f t="shared" si="5"/>
        <v/>
      </c>
    </row>
    <row r="36" spans="1:31" ht="22.5" customHeight="1" x14ac:dyDescent="0.25">
      <c r="A36" s="166" t="str">
        <f>DATA_Pauline!A28</f>
        <v>WWW www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0"/>
      <c r="W36" s="171"/>
      <c r="X36" s="171"/>
      <c r="Y36" s="171"/>
      <c r="Z36" s="171"/>
      <c r="AA36" s="171"/>
      <c r="AB36" s="170"/>
      <c r="AC36" s="170"/>
      <c r="AD36" s="170"/>
      <c r="AE36" s="174" t="str">
        <f t="shared" si="5"/>
        <v/>
      </c>
    </row>
    <row r="37" spans="1:31" ht="22.5" customHeight="1" x14ac:dyDescent="0.25">
      <c r="A37" s="166" t="str">
        <f>DATA_Pauline!A29</f>
        <v>XXX xxx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391"/>
      <c r="W37" s="176"/>
      <c r="X37" s="176"/>
      <c r="Y37" s="176"/>
      <c r="Z37" s="176"/>
      <c r="AA37" s="176"/>
      <c r="AB37" s="177"/>
      <c r="AC37" s="177"/>
      <c r="AD37" s="177"/>
      <c r="AE37" s="174" t="str">
        <f t="shared" si="5"/>
        <v/>
      </c>
    </row>
    <row r="38" spans="1:31" ht="22.5" customHeight="1" x14ac:dyDescent="0.25">
      <c r="A38" s="166" t="str">
        <f>DATA_Pauline!A30</f>
        <v>YYY yyy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0"/>
      <c r="W38" s="171"/>
      <c r="X38" s="171"/>
      <c r="Y38" s="171"/>
      <c r="Z38" s="171"/>
      <c r="AA38" s="171"/>
      <c r="AB38" s="170"/>
      <c r="AC38" s="170"/>
      <c r="AD38" s="170"/>
      <c r="AE38" s="174" t="str">
        <f t="shared" si="5"/>
        <v/>
      </c>
    </row>
    <row r="39" spans="1:31" ht="22.5" customHeight="1" x14ac:dyDescent="0.25">
      <c r="A39" s="166" t="str">
        <f>DATA_Pauline!A31</f>
        <v>ZZZ zzz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391"/>
      <c r="W39" s="176"/>
      <c r="X39" s="176"/>
      <c r="Y39" s="176"/>
      <c r="Z39" s="176"/>
      <c r="AA39" s="176"/>
      <c r="AB39" s="177"/>
      <c r="AC39" s="177"/>
      <c r="AD39" s="177"/>
      <c r="AE39" s="174" t="str">
        <f t="shared" si="5"/>
        <v/>
      </c>
    </row>
    <row r="40" spans="1:31" ht="22.5" customHeight="1" x14ac:dyDescent="0.25">
      <c r="A40" s="166" t="str">
        <f>DATA_Pauline!A32</f>
        <v>ABA aba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0"/>
      <c r="W40" s="171"/>
      <c r="X40" s="171"/>
      <c r="Y40" s="171"/>
      <c r="Z40" s="171"/>
      <c r="AA40" s="171"/>
      <c r="AB40" s="170"/>
      <c r="AC40" s="170"/>
      <c r="AD40" s="170"/>
      <c r="AE40" s="174" t="str">
        <f t="shared" si="5"/>
        <v/>
      </c>
    </row>
    <row r="41" spans="1:31" ht="22.5" customHeight="1" x14ac:dyDescent="0.25">
      <c r="A41" s="166" t="str">
        <f>DATA_Pauline!A33</f>
        <v>ACA aca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391"/>
      <c r="W41" s="176"/>
      <c r="X41" s="176"/>
      <c r="Y41" s="176"/>
      <c r="Z41" s="176"/>
      <c r="AA41" s="176"/>
      <c r="AB41" s="177"/>
      <c r="AC41" s="177"/>
      <c r="AD41" s="177"/>
      <c r="AE41" s="174" t="str">
        <f t="shared" si="5"/>
        <v/>
      </c>
    </row>
    <row r="42" spans="1:31" ht="22.5" customHeight="1" x14ac:dyDescent="0.25">
      <c r="A42" s="166" t="str">
        <f>DATA_Pauline!A34</f>
        <v>ADA ada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9" t="str">
        <f t="shared" si="3"/>
        <v/>
      </c>
      <c r="L42" s="170"/>
      <c r="M42" s="171"/>
      <c r="N42" s="171"/>
      <c r="O42" s="171"/>
      <c r="P42" s="171"/>
      <c r="Q42" s="171"/>
      <c r="R42" s="170"/>
      <c r="S42" s="170"/>
      <c r="T42" s="170"/>
      <c r="U42" s="169" t="str">
        <f t="shared" si="4"/>
        <v/>
      </c>
      <c r="V42" s="170"/>
      <c r="W42" s="171"/>
      <c r="X42" s="171"/>
      <c r="Y42" s="171"/>
      <c r="Z42" s="171"/>
      <c r="AA42" s="171"/>
      <c r="AB42" s="170"/>
      <c r="AC42" s="170"/>
      <c r="AD42" s="170"/>
      <c r="AE42" s="174" t="str">
        <f t="shared" si="5"/>
        <v/>
      </c>
    </row>
    <row r="43" spans="1:31" ht="22.5" customHeight="1" x14ac:dyDescent="0.25">
      <c r="A43" s="166" t="str">
        <f>DATA_Pauline!A35</f>
        <v>AEA aea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9" t="str">
        <f t="shared" si="3"/>
        <v/>
      </c>
      <c r="L43" s="177"/>
      <c r="M43" s="176"/>
      <c r="N43" s="176"/>
      <c r="O43" s="176"/>
      <c r="P43" s="176"/>
      <c r="Q43" s="176"/>
      <c r="R43" s="177"/>
      <c r="S43" s="177"/>
      <c r="T43" s="177"/>
      <c r="U43" s="169" t="str">
        <f t="shared" si="4"/>
        <v/>
      </c>
      <c r="V43" s="391"/>
      <c r="W43" s="176"/>
      <c r="X43" s="176"/>
      <c r="Y43" s="176"/>
      <c r="Z43" s="176"/>
      <c r="AA43" s="176"/>
      <c r="AB43" s="177"/>
      <c r="AC43" s="177"/>
      <c r="AD43" s="177"/>
      <c r="AE43" s="174" t="str">
        <f t="shared" si="5"/>
        <v/>
      </c>
    </row>
  </sheetData>
  <mergeCells count="20">
    <mergeCell ref="A1:B1"/>
    <mergeCell ref="C1:AE1"/>
    <mergeCell ref="L2:M2"/>
    <mergeCell ref="N2:O2"/>
    <mergeCell ref="T2:X3"/>
    <mergeCell ref="A3:G3"/>
    <mergeCell ref="V11:AD11"/>
    <mergeCell ref="A4:A9"/>
    <mergeCell ref="B4:C9"/>
    <mergeCell ref="T4:X5"/>
    <mergeCell ref="R7:W8"/>
    <mergeCell ref="X7:Y8"/>
    <mergeCell ref="B11:J11"/>
    <mergeCell ref="L11:T11"/>
    <mergeCell ref="E9:M9"/>
    <mergeCell ref="E4:M4"/>
    <mergeCell ref="E5:M5"/>
    <mergeCell ref="E6:M6"/>
    <mergeCell ref="E7:M7"/>
    <mergeCell ref="E8:M8"/>
  </mergeCells>
  <conditionalFormatting sqref="K14:K4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R12:T12">
    <cfRule type="expression" dxfId="146" priority="50">
      <formula>AND(B$13&gt;=50%,B$13&lt;=79%)</formula>
    </cfRule>
    <cfRule type="expression" dxfId="145" priority="51">
      <formula>AND(B$13&gt;70%)</formula>
    </cfRule>
    <cfRule type="expression" dxfId="144" priority="52">
      <formula>AND(B$13&lt;50%)</formula>
    </cfRule>
  </conditionalFormatting>
  <conditionalFormatting sqref="U14:U4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4:AE4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43">
    <cfRule type="expression" dxfId="143" priority="49">
      <formula>AND($B$13&gt;0%)</formula>
    </cfRule>
  </conditionalFormatting>
  <conditionalFormatting sqref="C12:J12">
    <cfRule type="expression" dxfId="142" priority="43">
      <formula>AND(C$13&gt;=50%,C$13&lt;=79%)</formula>
    </cfRule>
    <cfRule type="expression" dxfId="141" priority="44">
      <formula>AND(C$13&gt;79%)</formula>
    </cfRule>
    <cfRule type="expression" dxfId="140" priority="45">
      <formula>AND(C$13&lt;50%)</formula>
    </cfRule>
  </conditionalFormatting>
  <conditionalFormatting sqref="L12">
    <cfRule type="expression" dxfId="139" priority="40">
      <formula>AND(L$13&gt;=50%,L$13&lt;=79%)</formula>
    </cfRule>
    <cfRule type="expression" dxfId="138" priority="41">
      <formula>AND(L$13&gt;79%)</formula>
    </cfRule>
    <cfRule type="expression" dxfId="137" priority="42">
      <formula>AND(L$13&lt;50%)</formula>
    </cfRule>
  </conditionalFormatting>
  <conditionalFormatting sqref="X12:AD12">
    <cfRule type="expression" dxfId="136" priority="37">
      <formula>AND(X$13&gt;=50%,X$13&lt;=79%)</formula>
    </cfRule>
    <cfRule type="expression" dxfId="135" priority="38">
      <formula>AND(X$13&gt;79%)</formula>
    </cfRule>
    <cfRule type="expression" dxfId="134" priority="39">
      <formula>AND(X$13&lt;50%)</formula>
    </cfRule>
  </conditionalFormatting>
  <conditionalFormatting sqref="L12:L43">
    <cfRule type="expression" dxfId="133" priority="36">
      <formula>AND(B$13&gt;0%)</formula>
    </cfRule>
  </conditionalFormatting>
  <conditionalFormatting sqref="M13:M43">
    <cfRule type="expression" dxfId="132" priority="35">
      <formula>AND(C$13&gt;0%)</formula>
    </cfRule>
  </conditionalFormatting>
  <conditionalFormatting sqref="N13:N43">
    <cfRule type="expression" dxfId="131" priority="34">
      <formula>AND(D$13&gt;0%)</formula>
    </cfRule>
  </conditionalFormatting>
  <conditionalFormatting sqref="O13:O43">
    <cfRule type="expression" dxfId="130" priority="33">
      <formula>AND(E$13&gt;0%)</formula>
    </cfRule>
  </conditionalFormatting>
  <conditionalFormatting sqref="P13:P43">
    <cfRule type="expression" dxfId="129" priority="32">
      <formula>AND(F$13&gt;0%)</formula>
    </cfRule>
  </conditionalFormatting>
  <conditionalFormatting sqref="Q13:Q43">
    <cfRule type="expression" dxfId="128" priority="31">
      <formula>AND(G$13&gt;0%)</formula>
    </cfRule>
  </conditionalFormatting>
  <conditionalFormatting sqref="M12:Q12">
    <cfRule type="expression" dxfId="127" priority="27">
      <formula>AND(C$13&gt;0%)</formula>
    </cfRule>
  </conditionalFormatting>
  <conditionalFormatting sqref="M12:Q12">
    <cfRule type="expression" dxfId="126" priority="28">
      <formula>AND(M$13&gt;=50%,M$13&lt;=79%)</formula>
    </cfRule>
    <cfRule type="expression" dxfId="125" priority="29">
      <formula>AND(M$13&gt;79%)</formula>
    </cfRule>
    <cfRule type="expression" dxfId="124" priority="30">
      <formula>AND(M$13&lt;50%)</formula>
    </cfRule>
  </conditionalFormatting>
  <conditionalFormatting sqref="V12">
    <cfRule type="expression" dxfId="123" priority="24">
      <formula>AND(V$13&gt;=50%,V$13&lt;=79%)</formula>
    </cfRule>
    <cfRule type="expression" dxfId="122" priority="25">
      <formula>AND(V$13&gt;79%)</formula>
    </cfRule>
    <cfRule type="expression" dxfId="121" priority="26">
      <formula>AND(V$13&lt;50%)</formula>
    </cfRule>
  </conditionalFormatting>
  <conditionalFormatting sqref="V12:V43">
    <cfRule type="expression" dxfId="120" priority="22">
      <formula>AND($B$13&gt;0%)</formula>
    </cfRule>
    <cfRule type="expression" dxfId="119" priority="23">
      <formula>AND(L$13&gt;0%)</formula>
    </cfRule>
  </conditionalFormatting>
  <conditionalFormatting sqref="W12">
    <cfRule type="expression" dxfId="118" priority="19">
      <formula>AND(W$13&gt;=50%,W$13&lt;=79%)</formula>
    </cfRule>
    <cfRule type="expression" dxfId="117" priority="20">
      <formula>AND(W$13&gt;79%)</formula>
    </cfRule>
    <cfRule type="expression" dxfId="116" priority="21">
      <formula>AND(W$13&lt;50%)</formula>
    </cfRule>
  </conditionalFormatting>
  <conditionalFormatting sqref="W12">
    <cfRule type="expression" dxfId="115" priority="17">
      <formula>AND(C$13&gt;0%)</formula>
    </cfRule>
    <cfRule type="expression" dxfId="114" priority="18">
      <formula>AND(M$13&gt;0%)</formula>
    </cfRule>
  </conditionalFormatting>
  <conditionalFormatting sqref="W13:W43">
    <cfRule type="expression" dxfId="113" priority="15">
      <formula>AND(C$13&gt;0%)</formula>
    </cfRule>
    <cfRule type="expression" dxfId="112" priority="16">
      <formula>AND(M$13&gt;0%)</formula>
    </cfRule>
  </conditionalFormatting>
  <conditionalFormatting sqref="Z12:Z43">
    <cfRule type="expression" dxfId="111" priority="9">
      <formula>AND(F$13&gt;0%)</formula>
    </cfRule>
    <cfRule type="expression" dxfId="110" priority="10">
      <formula>AND(P$13&gt;0%)</formula>
    </cfRule>
  </conditionalFormatting>
  <conditionalFormatting sqref="AA12:AA43">
    <cfRule type="expression" dxfId="109" priority="7">
      <formula>AND(G$13&gt;0%)</formula>
    </cfRule>
    <cfRule type="expression" dxfId="108" priority="8">
      <formula>AND(Q$13&gt;0%)</formula>
    </cfRule>
  </conditionalFormatting>
  <conditionalFormatting sqref="Y12:Y43">
    <cfRule type="expression" dxfId="107" priority="11">
      <formula>AND(E$13&gt;0%)</formula>
    </cfRule>
    <cfRule type="expression" dxfId="106" priority="12">
      <formula>AND(O$13&gt;0%)</formula>
    </cfRule>
  </conditionalFormatting>
  <conditionalFormatting sqref="X12:X43">
    <cfRule type="expression" dxfId="105" priority="13">
      <formula>AND(D$13&gt;0%)</formula>
    </cfRule>
    <cfRule type="expression" dxfId="104" priority="14">
      <formula>AND(N$13&gt;0%)</formula>
    </cfRule>
  </conditionalFormatting>
  <conditionalFormatting sqref="AB12:AB43">
    <cfRule type="expression" dxfId="103" priority="5">
      <formula>AND(H$13&gt;0%)</formula>
    </cfRule>
    <cfRule type="expression" dxfId="102" priority="6">
      <formula>AND(R$13&gt;0%)</formula>
    </cfRule>
  </conditionalFormatting>
  <conditionalFormatting sqref="R12:R43">
    <cfRule type="expression" dxfId="101" priority="4">
      <formula>AND(H$13&gt;0%)</formula>
    </cfRule>
  </conditionalFormatting>
  <conditionalFormatting sqref="S12:S43">
    <cfRule type="expression" dxfId="100" priority="3">
      <formula>AND(I$13&gt;0%)</formula>
    </cfRule>
  </conditionalFormatting>
  <conditionalFormatting sqref="AC12:AC43">
    <cfRule type="expression" dxfId="99" priority="1">
      <formula>AND(S$13&gt;0%)</formula>
    </cfRule>
    <cfRule type="expression" dxfId="98" priority="2">
      <formula>AND(I$13&gt;0%)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A4B8-D2D9-431B-B10E-A2ECCB5E062A}">
  <sheetPr codeName="Feuil21">
    <tabColor rgb="FFFFFF00"/>
  </sheetPr>
  <dimension ref="A1:AH41"/>
  <sheetViews>
    <sheetView showGridLines="0" workbookViewId="0">
      <selection sqref="A1:B1"/>
    </sheetView>
  </sheetViews>
  <sheetFormatPr baseColWidth="10" defaultRowHeight="15" x14ac:dyDescent="0.25"/>
  <cols>
    <col min="1" max="1" width="24.42578125" style="23" customWidth="1"/>
    <col min="2" max="10" width="7.42578125" style="23" customWidth="1"/>
    <col min="11" max="11" width="7.85546875" style="23" customWidth="1"/>
    <col min="12" max="20" width="7.42578125" style="23" customWidth="1"/>
    <col min="21" max="21" width="7.7109375" style="23" customWidth="1"/>
    <col min="22" max="30" width="7.425781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39</v>
      </c>
      <c r="B1" s="508"/>
      <c r="C1" s="511" t="s">
        <v>408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667" t="s">
        <v>108</v>
      </c>
      <c r="B3" s="667"/>
      <c r="C3" s="667"/>
      <c r="D3" s="667"/>
      <c r="E3" s="667"/>
      <c r="F3" s="26"/>
      <c r="G3" s="26"/>
      <c r="H3" s="26"/>
      <c r="K3" s="50"/>
      <c r="L3" s="46"/>
      <c r="M3" s="46"/>
      <c r="N3" s="46"/>
      <c r="O3" s="46"/>
      <c r="R3" s="43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54" customHeight="1" x14ac:dyDescent="0.25">
      <c r="A4" s="730" t="s">
        <v>384</v>
      </c>
      <c r="B4" s="647" t="s">
        <v>215</v>
      </c>
      <c r="C4" s="648"/>
      <c r="D4" s="332" t="s">
        <v>298</v>
      </c>
      <c r="E4" s="731" t="s">
        <v>38</v>
      </c>
      <c r="F4" s="731"/>
      <c r="G4" s="731"/>
      <c r="H4" s="731"/>
      <c r="I4" s="731"/>
      <c r="J4" s="731"/>
      <c r="K4" s="731"/>
      <c r="L4" s="731"/>
      <c r="M4" s="732"/>
      <c r="N4" s="56"/>
      <c r="O4" s="56"/>
      <c r="P4" s="51"/>
      <c r="Q4" s="51"/>
      <c r="R4" s="503" t="s">
        <v>203</v>
      </c>
      <c r="S4" s="503"/>
      <c r="T4" s="503"/>
      <c r="U4" s="503"/>
      <c r="V4" s="503"/>
      <c r="W4" s="503"/>
      <c r="X4" s="507" t="e">
        <f>AVERAGE(B12:J41,L12:T41,V12:AD41)</f>
        <v>#DIV/0!</v>
      </c>
      <c r="Y4" s="507"/>
      <c r="Z4" s="54"/>
      <c r="AA4" s="54"/>
      <c r="AB4" s="54"/>
      <c r="AC4" s="54"/>
      <c r="AD4" s="43"/>
      <c r="AH4" s="52"/>
    </row>
    <row r="5" spans="1:34" ht="54" customHeight="1" x14ac:dyDescent="0.25">
      <c r="A5" s="730"/>
      <c r="B5" s="649"/>
      <c r="C5" s="650"/>
      <c r="D5" s="333" t="s">
        <v>296</v>
      </c>
      <c r="E5" s="733" t="s">
        <v>41</v>
      </c>
      <c r="F5" s="733"/>
      <c r="G5" s="733"/>
      <c r="H5" s="733"/>
      <c r="I5" s="733"/>
      <c r="J5" s="733"/>
      <c r="K5" s="733"/>
      <c r="L5" s="733"/>
      <c r="M5" s="734"/>
      <c r="N5" s="56"/>
      <c r="O5" s="56"/>
      <c r="P5" s="51"/>
      <c r="Q5" s="51"/>
      <c r="R5" s="503"/>
      <c r="S5" s="503"/>
      <c r="T5" s="503"/>
      <c r="U5" s="503"/>
      <c r="V5" s="503"/>
      <c r="W5" s="503"/>
      <c r="X5" s="507"/>
      <c r="Y5" s="507"/>
      <c r="Z5" s="55"/>
      <c r="AA5" s="55"/>
      <c r="AB5" s="55"/>
      <c r="AC5" s="55"/>
      <c r="AD5" s="43"/>
    </row>
    <row r="6" spans="1:34" ht="54" customHeight="1" x14ac:dyDescent="0.25">
      <c r="A6" s="730"/>
      <c r="B6" s="649"/>
      <c r="C6" s="650"/>
      <c r="D6" s="333" t="s">
        <v>294</v>
      </c>
      <c r="E6" s="733" t="s">
        <v>43</v>
      </c>
      <c r="F6" s="733"/>
      <c r="G6" s="733"/>
      <c r="H6" s="733"/>
      <c r="I6" s="733"/>
      <c r="J6" s="733"/>
      <c r="K6" s="733"/>
      <c r="L6" s="733"/>
      <c r="M6" s="734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54" customHeight="1" thickBot="1" x14ac:dyDescent="0.3">
      <c r="A7" s="730"/>
      <c r="B7" s="651"/>
      <c r="C7" s="652"/>
      <c r="D7" s="335" t="s">
        <v>292</v>
      </c>
      <c r="E7" s="735" t="s">
        <v>45</v>
      </c>
      <c r="F7" s="735"/>
      <c r="G7" s="735"/>
      <c r="H7" s="735"/>
      <c r="I7" s="735"/>
      <c r="J7" s="735"/>
      <c r="K7" s="735"/>
      <c r="L7" s="735"/>
      <c r="M7" s="736"/>
      <c r="N7" s="53"/>
      <c r="O7" s="53"/>
      <c r="P7" s="53"/>
      <c r="Q7" s="53"/>
      <c r="Z7" s="43"/>
      <c r="AA7" s="43"/>
      <c r="AB7" s="43"/>
      <c r="AC7" s="43"/>
      <c r="AD7" s="43"/>
    </row>
    <row r="8" spans="1:34" ht="14.2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34" ht="35.25" customHeight="1" x14ac:dyDescent="0.25">
      <c r="A9" s="25"/>
      <c r="B9" s="484" t="s">
        <v>168</v>
      </c>
      <c r="C9" s="484"/>
      <c r="D9" s="484"/>
      <c r="E9" s="484"/>
      <c r="F9" s="484"/>
      <c r="G9" s="484"/>
      <c r="H9" s="484"/>
      <c r="I9" s="484"/>
      <c r="J9" s="484"/>
      <c r="K9" s="192"/>
      <c r="L9" s="484" t="s">
        <v>169</v>
      </c>
      <c r="M9" s="484"/>
      <c r="N9" s="484"/>
      <c r="O9" s="484"/>
      <c r="P9" s="484"/>
      <c r="Q9" s="484"/>
      <c r="R9" s="484"/>
      <c r="S9" s="484"/>
      <c r="T9" s="484"/>
      <c r="U9" s="192"/>
      <c r="V9" s="484" t="s">
        <v>170</v>
      </c>
      <c r="W9" s="484"/>
      <c r="X9" s="484"/>
      <c r="Y9" s="484"/>
      <c r="Z9" s="484"/>
      <c r="AA9" s="484"/>
      <c r="AB9" s="484"/>
      <c r="AC9" s="484"/>
      <c r="AD9" s="484"/>
      <c r="AE9" s="163"/>
    </row>
    <row r="10" spans="1:34" s="81" customFormat="1" ht="21.75" customHeight="1" x14ac:dyDescent="0.25">
      <c r="A10" s="206" t="s">
        <v>191</v>
      </c>
      <c r="B10" s="208" t="s">
        <v>298</v>
      </c>
      <c r="C10" s="208" t="s">
        <v>296</v>
      </c>
      <c r="D10" s="208" t="s">
        <v>294</v>
      </c>
      <c r="E10" s="208" t="s">
        <v>292</v>
      </c>
      <c r="F10" s="218"/>
      <c r="G10" s="207"/>
      <c r="H10" s="207"/>
      <c r="I10" s="207"/>
      <c r="J10" s="194"/>
      <c r="K10" s="183" t="s">
        <v>171</v>
      </c>
      <c r="L10" s="208" t="s">
        <v>298</v>
      </c>
      <c r="M10" s="208" t="s">
        <v>296</v>
      </c>
      <c r="N10" s="208" t="s">
        <v>294</v>
      </c>
      <c r="O10" s="208" t="s">
        <v>292</v>
      </c>
      <c r="P10" s="218"/>
      <c r="Q10" s="207"/>
      <c r="R10" s="207"/>
      <c r="S10" s="207"/>
      <c r="T10" s="194"/>
      <c r="U10" s="183" t="s">
        <v>171</v>
      </c>
      <c r="V10" s="208" t="s">
        <v>298</v>
      </c>
      <c r="W10" s="208" t="s">
        <v>296</v>
      </c>
      <c r="X10" s="208" t="s">
        <v>294</v>
      </c>
      <c r="Y10" s="208" t="s">
        <v>292</v>
      </c>
      <c r="Z10" s="218"/>
      <c r="AA10" s="207"/>
      <c r="AB10" s="207"/>
      <c r="AC10" s="207"/>
      <c r="AD10" s="194"/>
      <c r="AE10" s="195" t="s">
        <v>171</v>
      </c>
    </row>
    <row r="11" spans="1:34" s="24" customFormat="1" ht="23.25" customHeight="1" x14ac:dyDescent="0.25">
      <c r="A11" s="185" t="s">
        <v>202</v>
      </c>
      <c r="B11" s="196" t="e">
        <f>AVERAGE(B12:B39)</f>
        <v>#DIV/0!</v>
      </c>
      <c r="C11" s="196" t="e">
        <f t="shared" ref="C11:J11" si="0">AVERAGE(C12:C39)</f>
        <v>#DIV/0!</v>
      </c>
      <c r="D11" s="196" t="e">
        <f t="shared" si="0"/>
        <v>#DIV/0!</v>
      </c>
      <c r="E11" s="196" t="e">
        <f t="shared" si="0"/>
        <v>#DIV/0!</v>
      </c>
      <c r="F11" s="196" t="e">
        <f t="shared" si="0"/>
        <v>#DIV/0!</v>
      </c>
      <c r="G11" s="196" t="e">
        <f t="shared" si="0"/>
        <v>#DIV/0!</v>
      </c>
      <c r="H11" s="196" t="e">
        <f t="shared" si="0"/>
        <v>#DIV/0!</v>
      </c>
      <c r="I11" s="196" t="e">
        <f t="shared" si="0"/>
        <v>#DIV/0!</v>
      </c>
      <c r="J11" s="196" t="e">
        <f t="shared" si="0"/>
        <v>#DIV/0!</v>
      </c>
      <c r="K11" s="183"/>
      <c r="L11" s="196" t="e">
        <f>(AVERAGE(L12:L39))</f>
        <v>#DIV/0!</v>
      </c>
      <c r="M11" s="196" t="e">
        <f t="shared" ref="M11:T11" si="1">AVERAGE(M12:M39)</f>
        <v>#DIV/0!</v>
      </c>
      <c r="N11" s="196" t="e">
        <f>AVERAGE(N12:N39)</f>
        <v>#DIV/0!</v>
      </c>
      <c r="O11" s="196" t="e">
        <f t="shared" si="1"/>
        <v>#DIV/0!</v>
      </c>
      <c r="P11" s="196" t="e">
        <f t="shared" si="1"/>
        <v>#DIV/0!</v>
      </c>
      <c r="Q11" s="196" t="e">
        <f t="shared" si="1"/>
        <v>#DIV/0!</v>
      </c>
      <c r="R11" s="196" t="e">
        <f t="shared" si="1"/>
        <v>#DIV/0!</v>
      </c>
      <c r="S11" s="196" t="e">
        <f t="shared" si="1"/>
        <v>#DIV/0!</v>
      </c>
      <c r="T11" s="196" t="e">
        <f t="shared" si="1"/>
        <v>#DIV/0!</v>
      </c>
      <c r="U11" s="197"/>
      <c r="V11" s="196" t="e">
        <f>AVERAGE(V12:V39)</f>
        <v>#DIV/0!</v>
      </c>
      <c r="W11" s="196" t="e">
        <f t="shared" ref="W11:AD11" si="2">AVERAGE(W12:W39)</f>
        <v>#DIV/0!</v>
      </c>
      <c r="X11" s="196" t="e">
        <f t="shared" si="2"/>
        <v>#DIV/0!</v>
      </c>
      <c r="Y11" s="196" t="e">
        <f t="shared" si="2"/>
        <v>#DIV/0!</v>
      </c>
      <c r="Z11" s="196" t="e">
        <f t="shared" si="2"/>
        <v>#DIV/0!</v>
      </c>
      <c r="AA11" s="196" t="e">
        <f t="shared" si="2"/>
        <v>#DIV/0!</v>
      </c>
      <c r="AB11" s="196" t="e">
        <f t="shared" si="2"/>
        <v>#DIV/0!</v>
      </c>
      <c r="AC11" s="196" t="e">
        <f>AVERAGE(AC12:AC39)</f>
        <v>#DIV/0!</v>
      </c>
      <c r="AD11" s="196" t="e">
        <f t="shared" si="2"/>
        <v>#DIV/0!</v>
      </c>
      <c r="AE11" s="198"/>
    </row>
    <row r="12" spans="1:34" ht="22.5" customHeight="1" x14ac:dyDescent="0.25">
      <c r="A12" s="166" t="str">
        <f>DATA_Pauline!A6</f>
        <v>AAAAA aaaa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9" t="str">
        <f>IF(AND(ISBLANK(B12),ISBLANK(C12),ISBLANK(D12),ISBLANK(E12),ISBLANK(F12),ISBLANK(G12),ISBLANK(H12),ISBLANK(I12),ISBLANK(J12)),"",AVERAGE(B12:J12))</f>
        <v/>
      </c>
      <c r="L12" s="170"/>
      <c r="M12" s="171"/>
      <c r="N12" s="171"/>
      <c r="O12" s="171"/>
      <c r="P12" s="171"/>
      <c r="Q12" s="171"/>
      <c r="R12" s="171"/>
      <c r="S12" s="170"/>
      <c r="T12" s="170"/>
      <c r="U12" s="169" t="str">
        <f>IF(AND(ISBLANK(L12),ISBLANK(M12),ISBLANK(N12),ISBLANK(O12),ISBLANK(P12),ISBLANK(Q12),ISBLANK(R12),ISBLANK(S12),ISBLANK(T12)),"",AVERAGE(L12:T12))</f>
        <v/>
      </c>
      <c r="V12" s="170"/>
      <c r="W12" s="171"/>
      <c r="X12" s="171"/>
      <c r="Y12" s="171"/>
      <c r="Z12" s="171"/>
      <c r="AA12" s="171"/>
      <c r="AB12" s="171"/>
      <c r="AC12" s="170"/>
      <c r="AD12" s="170"/>
      <c r="AE12" s="174" t="str">
        <f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66" t="str">
        <f>DATA_Pauline!A7</f>
        <v>BBBB bbbb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9" t="str">
        <f t="shared" ref="K13:K41" si="3">IF(AND(ISBLANK(B13),ISBLANK(C13),ISBLANK(D13),ISBLANK(E13),ISBLANK(F13),ISBLANK(G13),ISBLANK(H13),ISBLANK(I13),ISBLANK(J13)),"",AVERAGE(B13:J13))</f>
        <v/>
      </c>
      <c r="L13" s="175"/>
      <c r="M13" s="176"/>
      <c r="N13" s="176"/>
      <c r="O13" s="176"/>
      <c r="P13" s="176"/>
      <c r="Q13" s="176"/>
      <c r="R13" s="177"/>
      <c r="S13" s="177"/>
      <c r="T13" s="177"/>
      <c r="U13" s="169" t="str">
        <f t="shared" ref="U13:U41" si="4">IF(AND(ISBLANK(L13),ISBLANK(M13),ISBLANK(N13),ISBLANK(O13),ISBLANK(P13),ISBLANK(Q13),ISBLANK(R13),ISBLANK(S13),ISBLANK(T13)),"",AVERAGE(L13:T13))</f>
        <v/>
      </c>
      <c r="V13" s="391"/>
      <c r="W13" s="176"/>
      <c r="X13" s="176"/>
      <c r="Y13" s="176"/>
      <c r="Z13" s="176"/>
      <c r="AA13" s="176"/>
      <c r="AB13" s="177"/>
      <c r="AC13" s="177"/>
      <c r="AD13" s="177"/>
      <c r="AE13" s="174" t="str">
        <f t="shared" ref="AE13:AE41" si="5"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DATA_Pauline!A8</f>
        <v>CCCC cccc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9" t="str">
        <f t="shared" si="3"/>
        <v/>
      </c>
      <c r="L14" s="170"/>
      <c r="M14" s="171"/>
      <c r="N14" s="171"/>
      <c r="O14" s="171"/>
      <c r="P14" s="171"/>
      <c r="Q14" s="171"/>
      <c r="R14" s="170"/>
      <c r="S14" s="170"/>
      <c r="T14" s="170"/>
      <c r="U14" s="169" t="str">
        <f t="shared" si="4"/>
        <v/>
      </c>
      <c r="V14" s="170"/>
      <c r="W14" s="171"/>
      <c r="X14" s="171"/>
      <c r="Y14" s="171"/>
      <c r="Z14" s="171"/>
      <c r="AA14" s="171"/>
      <c r="AB14" s="170"/>
      <c r="AC14" s="170"/>
      <c r="AD14" s="170"/>
      <c r="AE14" s="174" t="str">
        <f t="shared" si="5"/>
        <v/>
      </c>
    </row>
    <row r="15" spans="1:34" ht="22.5" customHeight="1" x14ac:dyDescent="0.25">
      <c r="A15" s="166" t="str">
        <f>DATA_Pauline!A9</f>
        <v>DDD ddd</v>
      </c>
      <c r="B15" s="168"/>
      <c r="C15" s="168"/>
      <c r="D15" s="168"/>
      <c r="E15" s="168"/>
      <c r="F15" s="168"/>
      <c r="G15" s="168"/>
      <c r="H15" s="168"/>
      <c r="I15" s="168"/>
      <c r="J15" s="168"/>
      <c r="K15" s="169" t="str">
        <f t="shared" si="3"/>
        <v/>
      </c>
      <c r="L15" s="177"/>
      <c r="M15" s="176"/>
      <c r="N15" s="176"/>
      <c r="O15" s="176"/>
      <c r="P15" s="176"/>
      <c r="Q15" s="176"/>
      <c r="R15" s="177"/>
      <c r="S15" s="177"/>
      <c r="T15" s="177"/>
      <c r="U15" s="169" t="str">
        <f t="shared" si="4"/>
        <v/>
      </c>
      <c r="V15" s="391"/>
      <c r="W15" s="176"/>
      <c r="X15" s="176"/>
      <c r="Y15" s="176"/>
      <c r="Z15" s="176"/>
      <c r="AA15" s="176"/>
      <c r="AB15" s="177"/>
      <c r="AC15" s="177"/>
      <c r="AD15" s="177"/>
      <c r="AE15" s="174" t="str">
        <f t="shared" si="5"/>
        <v/>
      </c>
    </row>
    <row r="16" spans="1:34" ht="22.5" customHeight="1" x14ac:dyDescent="0.25">
      <c r="A16" s="166" t="str">
        <f>DATA_Pauline!A10</f>
        <v>EEE eee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9" t="str">
        <f t="shared" si="3"/>
        <v/>
      </c>
      <c r="L16" s="170"/>
      <c r="M16" s="171"/>
      <c r="N16" s="171"/>
      <c r="O16" s="171"/>
      <c r="P16" s="171"/>
      <c r="Q16" s="171"/>
      <c r="R16" s="170"/>
      <c r="S16" s="170"/>
      <c r="T16" s="170"/>
      <c r="U16" s="169" t="str">
        <f t="shared" si="4"/>
        <v/>
      </c>
      <c r="V16" s="170"/>
      <c r="W16" s="171"/>
      <c r="X16" s="171"/>
      <c r="Y16" s="171"/>
      <c r="Z16" s="171"/>
      <c r="AA16" s="171"/>
      <c r="AB16" s="170"/>
      <c r="AC16" s="170"/>
      <c r="AD16" s="170"/>
      <c r="AE16" s="174" t="str">
        <f t="shared" si="5"/>
        <v/>
      </c>
    </row>
    <row r="17" spans="1:31" ht="22.5" customHeight="1" x14ac:dyDescent="0.25">
      <c r="A17" s="166" t="str">
        <f>DATA_Pauline!A11</f>
        <v>FFF fff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9" t="str">
        <f t="shared" si="3"/>
        <v/>
      </c>
      <c r="L17" s="177"/>
      <c r="M17" s="176"/>
      <c r="N17" s="176"/>
      <c r="O17" s="176"/>
      <c r="P17" s="176"/>
      <c r="Q17" s="176"/>
      <c r="R17" s="177"/>
      <c r="S17" s="177"/>
      <c r="T17" s="177"/>
      <c r="U17" s="169" t="str">
        <f t="shared" si="4"/>
        <v/>
      </c>
      <c r="V17" s="391"/>
      <c r="W17" s="176"/>
      <c r="X17" s="176"/>
      <c r="Y17" s="176"/>
      <c r="Z17" s="176"/>
      <c r="AA17" s="176"/>
      <c r="AB17" s="177"/>
      <c r="AC17" s="177"/>
      <c r="AD17" s="177"/>
      <c r="AE17" s="174" t="str">
        <f t="shared" si="5"/>
        <v/>
      </c>
    </row>
    <row r="18" spans="1:31" ht="22.5" customHeight="1" x14ac:dyDescent="0.25">
      <c r="A18" s="166" t="str">
        <f>DATA_Pauline!A12</f>
        <v>GGG ggg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9" t="str">
        <f t="shared" si="3"/>
        <v/>
      </c>
      <c r="L18" s="170"/>
      <c r="M18" s="171"/>
      <c r="N18" s="171"/>
      <c r="O18" s="171"/>
      <c r="P18" s="171"/>
      <c r="Q18" s="171"/>
      <c r="R18" s="170"/>
      <c r="S18" s="170"/>
      <c r="T18" s="170"/>
      <c r="U18" s="169" t="str">
        <f t="shared" si="4"/>
        <v/>
      </c>
      <c r="V18" s="170"/>
      <c r="W18" s="171"/>
      <c r="X18" s="171"/>
      <c r="Y18" s="171"/>
      <c r="Z18" s="171"/>
      <c r="AA18" s="171"/>
      <c r="AB18" s="170"/>
      <c r="AC18" s="170"/>
      <c r="AD18" s="170"/>
      <c r="AE18" s="174" t="str">
        <f t="shared" si="5"/>
        <v/>
      </c>
    </row>
    <row r="19" spans="1:31" ht="22.5" customHeight="1" x14ac:dyDescent="0.25">
      <c r="A19" s="166" t="str">
        <f>DATA_Pauline!A13</f>
        <v>HHH hhh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9" t="str">
        <f t="shared" si="3"/>
        <v/>
      </c>
      <c r="L19" s="177"/>
      <c r="M19" s="176"/>
      <c r="N19" s="176"/>
      <c r="O19" s="176"/>
      <c r="P19" s="176"/>
      <c r="Q19" s="176"/>
      <c r="R19" s="177"/>
      <c r="S19" s="177"/>
      <c r="T19" s="177"/>
      <c r="U19" s="169" t="str">
        <f t="shared" si="4"/>
        <v/>
      </c>
      <c r="V19" s="391"/>
      <c r="W19" s="176"/>
      <c r="X19" s="176"/>
      <c r="Y19" s="176"/>
      <c r="Z19" s="176"/>
      <c r="AA19" s="176"/>
      <c r="AB19" s="177"/>
      <c r="AC19" s="177"/>
      <c r="AD19" s="177"/>
      <c r="AE19" s="174" t="str">
        <f t="shared" si="5"/>
        <v/>
      </c>
    </row>
    <row r="20" spans="1:31" ht="22.5" customHeight="1" x14ac:dyDescent="0.25">
      <c r="A20" s="166" t="str">
        <f>DATA_Pauline!A14</f>
        <v>III iii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9" t="str">
        <f t="shared" si="3"/>
        <v/>
      </c>
      <c r="L20" s="170"/>
      <c r="M20" s="171"/>
      <c r="N20" s="171"/>
      <c r="O20" s="171"/>
      <c r="P20" s="171"/>
      <c r="Q20" s="171"/>
      <c r="R20" s="170"/>
      <c r="S20" s="170"/>
      <c r="T20" s="170"/>
      <c r="U20" s="169" t="str">
        <f t="shared" si="4"/>
        <v/>
      </c>
      <c r="V20" s="170"/>
      <c r="W20" s="171"/>
      <c r="X20" s="171"/>
      <c r="Y20" s="171"/>
      <c r="Z20" s="171"/>
      <c r="AA20" s="171"/>
      <c r="AB20" s="170"/>
      <c r="AC20" s="170"/>
      <c r="AD20" s="170"/>
      <c r="AE20" s="174" t="str">
        <f t="shared" si="5"/>
        <v/>
      </c>
    </row>
    <row r="21" spans="1:31" ht="22.5" customHeight="1" x14ac:dyDescent="0.25">
      <c r="A21" s="166" t="str">
        <f>DATA_Pauline!A15</f>
        <v>JJJ jjj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 t="str">
        <f t="shared" si="3"/>
        <v/>
      </c>
      <c r="L21" s="177"/>
      <c r="M21" s="176"/>
      <c r="N21" s="176"/>
      <c r="O21" s="176"/>
      <c r="P21" s="176"/>
      <c r="Q21" s="176"/>
      <c r="R21" s="177"/>
      <c r="S21" s="177"/>
      <c r="T21" s="177"/>
      <c r="U21" s="169" t="str">
        <f t="shared" si="4"/>
        <v/>
      </c>
      <c r="V21" s="391"/>
      <c r="W21" s="176"/>
      <c r="X21" s="176"/>
      <c r="Y21" s="176"/>
      <c r="Z21" s="176"/>
      <c r="AA21" s="176"/>
      <c r="AB21" s="177"/>
      <c r="AC21" s="177"/>
      <c r="AD21" s="177"/>
      <c r="AE21" s="174" t="str">
        <f t="shared" si="5"/>
        <v/>
      </c>
    </row>
    <row r="22" spans="1:31" ht="22.5" customHeight="1" x14ac:dyDescent="0.25">
      <c r="A22" s="166" t="str">
        <f>DATA_Pauline!A16</f>
        <v>KKK kkk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9" t="str">
        <f t="shared" si="3"/>
        <v/>
      </c>
      <c r="L22" s="170"/>
      <c r="M22" s="171"/>
      <c r="N22" s="171"/>
      <c r="O22" s="171"/>
      <c r="P22" s="171"/>
      <c r="Q22" s="171"/>
      <c r="R22" s="170"/>
      <c r="S22" s="170"/>
      <c r="T22" s="170"/>
      <c r="U22" s="169" t="str">
        <f t="shared" si="4"/>
        <v/>
      </c>
      <c r="V22" s="170"/>
      <c r="W22" s="171"/>
      <c r="X22" s="171"/>
      <c r="Y22" s="171"/>
      <c r="Z22" s="171"/>
      <c r="AA22" s="171"/>
      <c r="AB22" s="170"/>
      <c r="AC22" s="170"/>
      <c r="AD22" s="170"/>
      <c r="AE22" s="174" t="str">
        <f t="shared" si="5"/>
        <v/>
      </c>
    </row>
    <row r="23" spans="1:31" ht="22.5" customHeight="1" x14ac:dyDescent="0.25">
      <c r="A23" s="166" t="str">
        <f>DATA_Pauline!A17</f>
        <v>LLL lll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 t="str">
        <f t="shared" si="3"/>
        <v/>
      </c>
      <c r="L23" s="177"/>
      <c r="M23" s="176"/>
      <c r="N23" s="176"/>
      <c r="O23" s="176"/>
      <c r="P23" s="176"/>
      <c r="Q23" s="176"/>
      <c r="R23" s="177"/>
      <c r="S23" s="177"/>
      <c r="T23" s="177"/>
      <c r="U23" s="169" t="str">
        <f t="shared" si="4"/>
        <v/>
      </c>
      <c r="V23" s="391"/>
      <c r="W23" s="176"/>
      <c r="X23" s="176"/>
      <c r="Y23" s="176"/>
      <c r="Z23" s="176"/>
      <c r="AA23" s="176"/>
      <c r="AB23" s="177"/>
      <c r="AC23" s="177"/>
      <c r="AD23" s="177"/>
      <c r="AE23" s="174" t="str">
        <f t="shared" si="5"/>
        <v/>
      </c>
    </row>
    <row r="24" spans="1:31" ht="22.5" customHeight="1" x14ac:dyDescent="0.25">
      <c r="A24" s="166" t="str">
        <f>DATA_Pauline!A18</f>
        <v>MMM mmm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9" t="str">
        <f t="shared" si="3"/>
        <v/>
      </c>
      <c r="L24" s="170"/>
      <c r="M24" s="171"/>
      <c r="N24" s="171"/>
      <c r="O24" s="171"/>
      <c r="P24" s="171"/>
      <c r="Q24" s="171"/>
      <c r="R24" s="170"/>
      <c r="S24" s="170"/>
      <c r="T24" s="170"/>
      <c r="U24" s="169" t="str">
        <f t="shared" si="4"/>
        <v/>
      </c>
      <c r="V24" s="170"/>
      <c r="W24" s="171"/>
      <c r="X24" s="171"/>
      <c r="Y24" s="171"/>
      <c r="Z24" s="171"/>
      <c r="AA24" s="171"/>
      <c r="AB24" s="170"/>
      <c r="AC24" s="170"/>
      <c r="AD24" s="170"/>
      <c r="AE24" s="174" t="str">
        <f t="shared" si="5"/>
        <v/>
      </c>
    </row>
    <row r="25" spans="1:31" ht="22.5" customHeight="1" x14ac:dyDescent="0.25">
      <c r="A25" s="166" t="str">
        <f>DATA_Pauline!A19</f>
        <v>NNN nnn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9" t="str">
        <f t="shared" si="3"/>
        <v/>
      </c>
      <c r="L25" s="177"/>
      <c r="M25" s="176"/>
      <c r="N25" s="176"/>
      <c r="O25" s="176"/>
      <c r="P25" s="176"/>
      <c r="Q25" s="176"/>
      <c r="R25" s="177"/>
      <c r="S25" s="177"/>
      <c r="T25" s="177"/>
      <c r="U25" s="169" t="str">
        <f t="shared" si="4"/>
        <v/>
      </c>
      <c r="V25" s="391"/>
      <c r="W25" s="176"/>
      <c r="X25" s="176"/>
      <c r="Y25" s="176"/>
      <c r="Z25" s="176"/>
      <c r="AA25" s="176"/>
      <c r="AB25" s="177"/>
      <c r="AC25" s="177"/>
      <c r="AD25" s="177"/>
      <c r="AE25" s="174" t="str">
        <f t="shared" si="5"/>
        <v/>
      </c>
    </row>
    <row r="26" spans="1:31" ht="22.5" customHeight="1" x14ac:dyDescent="0.25">
      <c r="A26" s="166" t="str">
        <f>DATA_Pauline!A20</f>
        <v>OOO ooo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9" t="str">
        <f t="shared" si="3"/>
        <v/>
      </c>
      <c r="L26" s="170"/>
      <c r="M26" s="171"/>
      <c r="N26" s="171"/>
      <c r="O26" s="171"/>
      <c r="P26" s="171"/>
      <c r="Q26" s="171"/>
      <c r="R26" s="170"/>
      <c r="S26" s="170"/>
      <c r="T26" s="170"/>
      <c r="U26" s="169" t="str">
        <f t="shared" si="4"/>
        <v/>
      </c>
      <c r="V26" s="170"/>
      <c r="W26" s="171"/>
      <c r="X26" s="171"/>
      <c r="Y26" s="171"/>
      <c r="Z26" s="171"/>
      <c r="AA26" s="171"/>
      <c r="AB26" s="170"/>
      <c r="AC26" s="170"/>
      <c r="AD26" s="170"/>
      <c r="AE26" s="174" t="str">
        <f t="shared" si="5"/>
        <v/>
      </c>
    </row>
    <row r="27" spans="1:31" ht="22.5" customHeight="1" x14ac:dyDescent="0.25">
      <c r="A27" s="166" t="str">
        <f>DATA_Pauline!A21</f>
        <v>PPP ppp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9" t="str">
        <f t="shared" si="3"/>
        <v/>
      </c>
      <c r="L27" s="177"/>
      <c r="M27" s="176"/>
      <c r="N27" s="176"/>
      <c r="O27" s="176"/>
      <c r="P27" s="176"/>
      <c r="Q27" s="176"/>
      <c r="R27" s="177"/>
      <c r="S27" s="177"/>
      <c r="T27" s="177"/>
      <c r="U27" s="169" t="str">
        <f t="shared" si="4"/>
        <v/>
      </c>
      <c r="V27" s="391"/>
      <c r="W27" s="176"/>
      <c r="X27" s="176"/>
      <c r="Y27" s="176"/>
      <c r="Z27" s="176"/>
      <c r="AA27" s="176"/>
      <c r="AB27" s="177"/>
      <c r="AC27" s="177"/>
      <c r="AD27" s="177"/>
      <c r="AE27" s="174" t="str">
        <f t="shared" si="5"/>
        <v/>
      </c>
    </row>
    <row r="28" spans="1:31" ht="22.5" customHeight="1" x14ac:dyDescent="0.25">
      <c r="A28" s="166" t="str">
        <f>DATA_Pauline!A22</f>
        <v>QQQ qqq</v>
      </c>
      <c r="B28" s="167"/>
      <c r="C28" s="167"/>
      <c r="D28" s="167"/>
      <c r="E28" s="167"/>
      <c r="F28" s="167"/>
      <c r="G28" s="167"/>
      <c r="H28" s="167"/>
      <c r="I28" s="167"/>
      <c r="J28" s="167"/>
      <c r="K28" s="169" t="str">
        <f t="shared" si="3"/>
        <v/>
      </c>
      <c r="L28" s="170"/>
      <c r="M28" s="171"/>
      <c r="N28" s="171"/>
      <c r="O28" s="171"/>
      <c r="P28" s="171"/>
      <c r="Q28" s="171"/>
      <c r="R28" s="170"/>
      <c r="S28" s="170"/>
      <c r="T28" s="170"/>
      <c r="U28" s="169" t="str">
        <f t="shared" si="4"/>
        <v/>
      </c>
      <c r="V28" s="170"/>
      <c r="W28" s="171"/>
      <c r="X28" s="171"/>
      <c r="Y28" s="171"/>
      <c r="Z28" s="171"/>
      <c r="AA28" s="171"/>
      <c r="AB28" s="170"/>
      <c r="AC28" s="170"/>
      <c r="AD28" s="170"/>
      <c r="AE28" s="174" t="str">
        <f t="shared" si="5"/>
        <v/>
      </c>
    </row>
    <row r="29" spans="1:31" ht="22.5" customHeight="1" x14ac:dyDescent="0.25">
      <c r="A29" s="166" t="str">
        <f>DATA_Pauline!A23</f>
        <v>RRR rrr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9" t="str">
        <f t="shared" si="3"/>
        <v/>
      </c>
      <c r="L29" s="177"/>
      <c r="M29" s="176"/>
      <c r="N29" s="176"/>
      <c r="O29" s="176"/>
      <c r="P29" s="176"/>
      <c r="Q29" s="176"/>
      <c r="R29" s="177"/>
      <c r="S29" s="177"/>
      <c r="T29" s="177"/>
      <c r="U29" s="169" t="str">
        <f t="shared" si="4"/>
        <v/>
      </c>
      <c r="V29" s="391"/>
      <c r="W29" s="176"/>
      <c r="X29" s="176"/>
      <c r="Y29" s="176"/>
      <c r="Z29" s="176"/>
      <c r="AA29" s="176"/>
      <c r="AB29" s="177"/>
      <c r="AC29" s="177"/>
      <c r="AD29" s="177"/>
      <c r="AE29" s="174" t="str">
        <f t="shared" si="5"/>
        <v/>
      </c>
    </row>
    <row r="30" spans="1:31" ht="22.5" customHeight="1" x14ac:dyDescent="0.25">
      <c r="A30" s="166" t="str">
        <f>DATA_Pauline!A24</f>
        <v>SSS sss</v>
      </c>
      <c r="B30" s="167"/>
      <c r="C30" s="167"/>
      <c r="D30" s="167"/>
      <c r="E30" s="167"/>
      <c r="F30" s="167"/>
      <c r="G30" s="167"/>
      <c r="H30" s="167"/>
      <c r="I30" s="167"/>
      <c r="J30" s="167"/>
      <c r="K30" s="169" t="str">
        <f t="shared" si="3"/>
        <v/>
      </c>
      <c r="L30" s="170"/>
      <c r="M30" s="171"/>
      <c r="N30" s="171"/>
      <c r="O30" s="171"/>
      <c r="P30" s="171"/>
      <c r="Q30" s="171"/>
      <c r="R30" s="170"/>
      <c r="S30" s="170"/>
      <c r="T30" s="170"/>
      <c r="U30" s="169" t="str">
        <f t="shared" si="4"/>
        <v/>
      </c>
      <c r="V30" s="170"/>
      <c r="W30" s="171"/>
      <c r="X30" s="171"/>
      <c r="Y30" s="171"/>
      <c r="Z30" s="171"/>
      <c r="AA30" s="171"/>
      <c r="AB30" s="170"/>
      <c r="AC30" s="170"/>
      <c r="AD30" s="170"/>
      <c r="AE30" s="174" t="str">
        <f t="shared" si="5"/>
        <v/>
      </c>
    </row>
    <row r="31" spans="1:31" ht="22.5" customHeight="1" x14ac:dyDescent="0.25">
      <c r="A31" s="166" t="str">
        <f>DATA_Pauline!A25</f>
        <v>TTT ttt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9" t="str">
        <f t="shared" si="3"/>
        <v/>
      </c>
      <c r="L31" s="177"/>
      <c r="M31" s="176"/>
      <c r="N31" s="176"/>
      <c r="O31" s="176"/>
      <c r="P31" s="176"/>
      <c r="Q31" s="176"/>
      <c r="R31" s="177"/>
      <c r="S31" s="177"/>
      <c r="T31" s="177"/>
      <c r="U31" s="169" t="str">
        <f t="shared" si="4"/>
        <v/>
      </c>
      <c r="V31" s="391"/>
      <c r="W31" s="176"/>
      <c r="X31" s="176"/>
      <c r="Y31" s="176"/>
      <c r="Z31" s="176"/>
      <c r="AA31" s="176"/>
      <c r="AB31" s="177"/>
      <c r="AC31" s="177"/>
      <c r="AD31" s="177"/>
      <c r="AE31" s="174" t="str">
        <f t="shared" si="5"/>
        <v/>
      </c>
    </row>
    <row r="32" spans="1:31" ht="22.5" customHeight="1" x14ac:dyDescent="0.25">
      <c r="A32" s="166" t="str">
        <f>DATA_Pauline!A26</f>
        <v>UUU uuu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9" t="str">
        <f t="shared" si="3"/>
        <v/>
      </c>
      <c r="L32" s="170"/>
      <c r="M32" s="171"/>
      <c r="N32" s="171"/>
      <c r="O32" s="171"/>
      <c r="P32" s="171"/>
      <c r="Q32" s="171"/>
      <c r="R32" s="170"/>
      <c r="S32" s="170"/>
      <c r="T32" s="170"/>
      <c r="U32" s="169" t="str">
        <f t="shared" si="4"/>
        <v/>
      </c>
      <c r="V32" s="170"/>
      <c r="W32" s="171"/>
      <c r="X32" s="171"/>
      <c r="Y32" s="171"/>
      <c r="Z32" s="171"/>
      <c r="AA32" s="171"/>
      <c r="AB32" s="170"/>
      <c r="AC32" s="170"/>
      <c r="AD32" s="170"/>
      <c r="AE32" s="174" t="str">
        <f t="shared" si="5"/>
        <v/>
      </c>
    </row>
    <row r="33" spans="1:31" ht="22.5" customHeight="1" x14ac:dyDescent="0.25">
      <c r="A33" s="166" t="str">
        <f>DATA_Pauline!A27</f>
        <v>VVV vvv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9" t="str">
        <f t="shared" si="3"/>
        <v/>
      </c>
      <c r="L33" s="177"/>
      <c r="M33" s="176"/>
      <c r="N33" s="176"/>
      <c r="O33" s="176"/>
      <c r="P33" s="176"/>
      <c r="Q33" s="176"/>
      <c r="R33" s="177"/>
      <c r="S33" s="177"/>
      <c r="T33" s="177"/>
      <c r="U33" s="169" t="str">
        <f t="shared" si="4"/>
        <v/>
      </c>
      <c r="V33" s="391"/>
      <c r="W33" s="176"/>
      <c r="X33" s="176"/>
      <c r="Y33" s="176"/>
      <c r="Z33" s="176"/>
      <c r="AA33" s="176"/>
      <c r="AB33" s="177"/>
      <c r="AC33" s="177"/>
      <c r="AD33" s="177"/>
      <c r="AE33" s="174" t="str">
        <f t="shared" si="5"/>
        <v/>
      </c>
    </row>
    <row r="34" spans="1:31" ht="22.5" customHeight="1" x14ac:dyDescent="0.25">
      <c r="A34" s="166" t="str">
        <f>DATA_Pauline!A28</f>
        <v>WWW www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9" t="str">
        <f t="shared" si="3"/>
        <v/>
      </c>
      <c r="L34" s="170"/>
      <c r="M34" s="171"/>
      <c r="N34" s="171"/>
      <c r="O34" s="171"/>
      <c r="P34" s="171"/>
      <c r="Q34" s="171"/>
      <c r="R34" s="170"/>
      <c r="S34" s="170"/>
      <c r="T34" s="170"/>
      <c r="U34" s="169" t="str">
        <f t="shared" si="4"/>
        <v/>
      </c>
      <c r="V34" s="170"/>
      <c r="W34" s="171"/>
      <c r="X34" s="171"/>
      <c r="Y34" s="171"/>
      <c r="Z34" s="171"/>
      <c r="AA34" s="171"/>
      <c r="AB34" s="170"/>
      <c r="AC34" s="170"/>
      <c r="AD34" s="170"/>
      <c r="AE34" s="174" t="str">
        <f t="shared" si="5"/>
        <v/>
      </c>
    </row>
    <row r="35" spans="1:31" ht="22.5" customHeight="1" x14ac:dyDescent="0.25">
      <c r="A35" s="166" t="str">
        <f>DATA_Pauline!A29</f>
        <v>XXX xxx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9" t="str">
        <f t="shared" si="3"/>
        <v/>
      </c>
      <c r="L35" s="177"/>
      <c r="M35" s="176"/>
      <c r="N35" s="176"/>
      <c r="O35" s="176"/>
      <c r="P35" s="176"/>
      <c r="Q35" s="176"/>
      <c r="R35" s="177"/>
      <c r="S35" s="177"/>
      <c r="T35" s="177"/>
      <c r="U35" s="169" t="str">
        <f t="shared" si="4"/>
        <v/>
      </c>
      <c r="V35" s="391"/>
      <c r="W35" s="176"/>
      <c r="X35" s="176"/>
      <c r="Y35" s="176"/>
      <c r="Z35" s="176"/>
      <c r="AA35" s="176"/>
      <c r="AB35" s="177"/>
      <c r="AC35" s="177"/>
      <c r="AD35" s="177"/>
      <c r="AE35" s="174" t="str">
        <f t="shared" si="5"/>
        <v/>
      </c>
    </row>
    <row r="36" spans="1:31" ht="22.5" customHeight="1" x14ac:dyDescent="0.25">
      <c r="A36" s="166" t="str">
        <f>DATA_Pauline!A30</f>
        <v>YYY yyy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9" t="str">
        <f t="shared" si="3"/>
        <v/>
      </c>
      <c r="L36" s="170"/>
      <c r="M36" s="171"/>
      <c r="N36" s="171"/>
      <c r="O36" s="171"/>
      <c r="P36" s="171"/>
      <c r="Q36" s="171"/>
      <c r="R36" s="170"/>
      <c r="S36" s="170"/>
      <c r="T36" s="170"/>
      <c r="U36" s="169" t="str">
        <f t="shared" si="4"/>
        <v/>
      </c>
      <c r="V36" s="170"/>
      <c r="W36" s="171"/>
      <c r="X36" s="171"/>
      <c r="Y36" s="171"/>
      <c r="Z36" s="171"/>
      <c r="AA36" s="171"/>
      <c r="AB36" s="170"/>
      <c r="AC36" s="170"/>
      <c r="AD36" s="170"/>
      <c r="AE36" s="174" t="str">
        <f t="shared" si="5"/>
        <v/>
      </c>
    </row>
    <row r="37" spans="1:31" ht="22.5" customHeight="1" x14ac:dyDescent="0.25">
      <c r="A37" s="166" t="str">
        <f>DATA_Pauline!A31</f>
        <v>ZZZ zzz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9" t="str">
        <f t="shared" si="3"/>
        <v/>
      </c>
      <c r="L37" s="177"/>
      <c r="M37" s="176"/>
      <c r="N37" s="176"/>
      <c r="O37" s="176"/>
      <c r="P37" s="176"/>
      <c r="Q37" s="176"/>
      <c r="R37" s="177"/>
      <c r="S37" s="177"/>
      <c r="T37" s="177"/>
      <c r="U37" s="169" t="str">
        <f t="shared" si="4"/>
        <v/>
      </c>
      <c r="V37" s="391"/>
      <c r="W37" s="176"/>
      <c r="X37" s="176"/>
      <c r="Y37" s="176"/>
      <c r="Z37" s="176"/>
      <c r="AA37" s="176"/>
      <c r="AB37" s="177"/>
      <c r="AC37" s="177"/>
      <c r="AD37" s="177"/>
      <c r="AE37" s="174" t="str">
        <f t="shared" si="5"/>
        <v/>
      </c>
    </row>
    <row r="38" spans="1:31" ht="22.5" customHeight="1" x14ac:dyDescent="0.25">
      <c r="A38" s="166" t="str">
        <f>DATA_Pauline!A32</f>
        <v>ABA aba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9" t="str">
        <f t="shared" si="3"/>
        <v/>
      </c>
      <c r="L38" s="170"/>
      <c r="M38" s="171"/>
      <c r="N38" s="171"/>
      <c r="O38" s="171"/>
      <c r="P38" s="171"/>
      <c r="Q38" s="171"/>
      <c r="R38" s="170"/>
      <c r="S38" s="170"/>
      <c r="T38" s="170"/>
      <c r="U38" s="169" t="str">
        <f t="shared" si="4"/>
        <v/>
      </c>
      <c r="V38" s="170"/>
      <c r="W38" s="171"/>
      <c r="X38" s="171"/>
      <c r="Y38" s="171"/>
      <c r="Z38" s="171"/>
      <c r="AA38" s="171"/>
      <c r="AB38" s="170"/>
      <c r="AC38" s="170"/>
      <c r="AD38" s="170"/>
      <c r="AE38" s="174" t="str">
        <f t="shared" si="5"/>
        <v/>
      </c>
    </row>
    <row r="39" spans="1:31" ht="22.5" customHeight="1" x14ac:dyDescent="0.25">
      <c r="A39" s="166" t="str">
        <f>DATA_Pauline!A33</f>
        <v>ACA aca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9" t="str">
        <f t="shared" si="3"/>
        <v/>
      </c>
      <c r="L39" s="177"/>
      <c r="M39" s="176"/>
      <c r="N39" s="176"/>
      <c r="O39" s="176"/>
      <c r="P39" s="176"/>
      <c r="Q39" s="176"/>
      <c r="R39" s="177"/>
      <c r="S39" s="177"/>
      <c r="T39" s="177"/>
      <c r="U39" s="169" t="str">
        <f t="shared" si="4"/>
        <v/>
      </c>
      <c r="V39" s="391"/>
      <c r="W39" s="176"/>
      <c r="X39" s="176"/>
      <c r="Y39" s="176"/>
      <c r="Z39" s="176"/>
      <c r="AA39" s="176"/>
      <c r="AB39" s="177"/>
      <c r="AC39" s="177"/>
      <c r="AD39" s="177"/>
      <c r="AE39" s="174" t="str">
        <f t="shared" si="5"/>
        <v/>
      </c>
    </row>
    <row r="40" spans="1:31" ht="22.5" customHeight="1" x14ac:dyDescent="0.25">
      <c r="A40" s="166" t="str">
        <f>DATA_Pauline!A34</f>
        <v>ADA ada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9" t="str">
        <f t="shared" si="3"/>
        <v/>
      </c>
      <c r="L40" s="170"/>
      <c r="M40" s="171"/>
      <c r="N40" s="171"/>
      <c r="O40" s="171"/>
      <c r="P40" s="171"/>
      <c r="Q40" s="171"/>
      <c r="R40" s="170"/>
      <c r="S40" s="170"/>
      <c r="T40" s="170"/>
      <c r="U40" s="169" t="str">
        <f t="shared" si="4"/>
        <v/>
      </c>
      <c r="V40" s="170"/>
      <c r="W40" s="171"/>
      <c r="X40" s="171"/>
      <c r="Y40" s="171"/>
      <c r="Z40" s="171"/>
      <c r="AA40" s="171"/>
      <c r="AB40" s="170"/>
      <c r="AC40" s="170"/>
      <c r="AD40" s="170"/>
      <c r="AE40" s="174" t="str">
        <f t="shared" si="5"/>
        <v/>
      </c>
    </row>
    <row r="41" spans="1:31" ht="22.5" customHeight="1" x14ac:dyDescent="0.25">
      <c r="A41" s="166" t="str">
        <f>DATA_Pauline!A35</f>
        <v>AEA aea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9" t="str">
        <f t="shared" si="3"/>
        <v/>
      </c>
      <c r="L41" s="177"/>
      <c r="M41" s="176"/>
      <c r="N41" s="176"/>
      <c r="O41" s="176"/>
      <c r="P41" s="176"/>
      <c r="Q41" s="176"/>
      <c r="R41" s="177"/>
      <c r="S41" s="177"/>
      <c r="T41" s="177"/>
      <c r="U41" s="169" t="str">
        <f t="shared" si="4"/>
        <v/>
      </c>
      <c r="V41" s="391"/>
      <c r="W41" s="176"/>
      <c r="X41" s="176"/>
      <c r="Y41" s="176"/>
      <c r="Z41" s="176"/>
      <c r="AA41" s="176"/>
      <c r="AB41" s="177"/>
      <c r="AC41" s="177"/>
      <c r="AD41" s="177"/>
      <c r="AE41" s="174" t="str">
        <f t="shared" si="5"/>
        <v/>
      </c>
    </row>
  </sheetData>
  <mergeCells count="17">
    <mergeCell ref="A1:B1"/>
    <mergeCell ref="C1:AE1"/>
    <mergeCell ref="L2:M2"/>
    <mergeCell ref="N2:O2"/>
    <mergeCell ref="T2:X3"/>
    <mergeCell ref="A3:E3"/>
    <mergeCell ref="V9:AD9"/>
    <mergeCell ref="E6:M6"/>
    <mergeCell ref="E7:M7"/>
    <mergeCell ref="R4:W5"/>
    <mergeCell ref="X4:Y5"/>
    <mergeCell ref="A4:A7"/>
    <mergeCell ref="B4:C7"/>
    <mergeCell ref="B9:J9"/>
    <mergeCell ref="L9:T9"/>
    <mergeCell ref="E4:M4"/>
    <mergeCell ref="E5:M5"/>
  </mergeCells>
  <conditionalFormatting sqref="K12:K41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 R10:T10">
    <cfRule type="expression" dxfId="97" priority="50">
      <formula>AND(B$11&gt;=50%,B$11&lt;=79%)</formula>
    </cfRule>
    <cfRule type="expression" dxfId="96" priority="51">
      <formula>AND(B$11&gt;79%)</formula>
    </cfRule>
    <cfRule type="expression" dxfId="95" priority="52">
      <formula>AND(B$11&lt;50%)</formula>
    </cfRule>
  </conditionalFormatting>
  <conditionalFormatting sqref="U12:U4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2:AE41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41">
    <cfRule type="expression" dxfId="94" priority="49">
      <formula>AND($B$11&gt;0%)</formula>
    </cfRule>
  </conditionalFormatting>
  <conditionalFormatting sqref="C10:J10">
    <cfRule type="expression" dxfId="93" priority="43">
      <formula>AND(C$11&gt;=50%,C$11&lt;=79%)</formula>
    </cfRule>
    <cfRule type="expression" dxfId="92" priority="44">
      <formula>AND(C$11&gt;79%)</formula>
    </cfRule>
    <cfRule type="expression" dxfId="91" priority="45">
      <formula>AND(C$11&lt;50%)</formula>
    </cfRule>
  </conditionalFormatting>
  <conditionalFormatting sqref="L10">
    <cfRule type="expression" dxfId="90" priority="40">
      <formula>AND(L$11&gt;=50%,L$11&lt;=79%)</formula>
    </cfRule>
    <cfRule type="expression" dxfId="89" priority="41">
      <formula>AND(L$11&gt;79%)</formula>
    </cfRule>
    <cfRule type="expression" dxfId="88" priority="42">
      <formula>AND(L$11&lt;50%)</formula>
    </cfRule>
  </conditionalFormatting>
  <conditionalFormatting sqref="X10:AD10">
    <cfRule type="expression" dxfId="87" priority="37">
      <formula>AND(X$11&gt;=50%,X$11&lt;=79%)</formula>
    </cfRule>
    <cfRule type="expression" dxfId="86" priority="38">
      <formula>AND(X$11&gt;79%)</formula>
    </cfRule>
    <cfRule type="expression" dxfId="85" priority="39">
      <formula>AND(X$11&lt;50%)</formula>
    </cfRule>
  </conditionalFormatting>
  <conditionalFormatting sqref="L10:L41">
    <cfRule type="expression" dxfId="84" priority="36">
      <formula>AND(B$11&gt;0%)</formula>
    </cfRule>
  </conditionalFormatting>
  <conditionalFormatting sqref="M11:M41">
    <cfRule type="expression" dxfId="83" priority="35">
      <formula>AND(C$11&gt;0%)</formula>
    </cfRule>
  </conditionalFormatting>
  <conditionalFormatting sqref="N11:N41">
    <cfRule type="expression" dxfId="82" priority="34">
      <formula>AND(D$11&gt;0%)</formula>
    </cfRule>
  </conditionalFormatting>
  <conditionalFormatting sqref="O11:O41">
    <cfRule type="expression" dxfId="81" priority="33">
      <formula>AND(E$11&gt;0%)</formula>
    </cfRule>
  </conditionalFormatting>
  <conditionalFormatting sqref="P11:P41">
    <cfRule type="expression" dxfId="80" priority="32">
      <formula>AND(F$11&gt;0%)</formula>
    </cfRule>
  </conditionalFormatting>
  <conditionalFormatting sqref="Q11:Q41">
    <cfRule type="expression" dxfId="79" priority="31">
      <formula>AND(G$11&gt;0%)</formula>
    </cfRule>
  </conditionalFormatting>
  <conditionalFormatting sqref="M10:Q10">
    <cfRule type="expression" dxfId="78" priority="27">
      <formula>AND(C$11&gt;0%)</formula>
    </cfRule>
  </conditionalFormatting>
  <conditionalFormatting sqref="M10:Q10">
    <cfRule type="expression" dxfId="77" priority="28">
      <formula>AND(M$11&gt;=50%,M$11&lt;=79%)</formula>
    </cfRule>
    <cfRule type="expression" dxfId="76" priority="29">
      <formula>AND(M$11&gt;79%)</formula>
    </cfRule>
    <cfRule type="expression" dxfId="75" priority="30">
      <formula>AND(M$11&lt;50%)</formula>
    </cfRule>
  </conditionalFormatting>
  <conditionalFormatting sqref="V10">
    <cfRule type="expression" dxfId="74" priority="24">
      <formula>AND(V$11&gt;=50%,V$11&lt;=79%)</formula>
    </cfRule>
    <cfRule type="expression" dxfId="73" priority="25">
      <formula>AND(V$11&gt;79%)</formula>
    </cfRule>
    <cfRule type="expression" dxfId="72" priority="26">
      <formula>AND(V$11&lt;50%)</formula>
    </cfRule>
  </conditionalFormatting>
  <conditionalFormatting sqref="V10:V41">
    <cfRule type="expression" dxfId="71" priority="22">
      <formula>AND($B$11&gt;0%)</formula>
    </cfRule>
    <cfRule type="expression" dxfId="70" priority="23">
      <formula>AND(L$11&gt;0%)</formula>
    </cfRule>
  </conditionalFormatting>
  <conditionalFormatting sqref="W10">
    <cfRule type="expression" dxfId="69" priority="19">
      <formula>AND(W$11&gt;=50%,W$11&lt;=79%)</formula>
    </cfRule>
    <cfRule type="expression" dxfId="68" priority="20">
      <formula>AND(W$11&gt;79%)</formula>
    </cfRule>
    <cfRule type="expression" dxfId="67" priority="21">
      <formula>AND(W$11&lt;50%)</formula>
    </cfRule>
  </conditionalFormatting>
  <conditionalFormatting sqref="W10">
    <cfRule type="expression" dxfId="66" priority="17">
      <formula>AND(C$11&gt;0%)</formula>
    </cfRule>
    <cfRule type="expression" dxfId="65" priority="18">
      <formula>AND(M$11&gt;0%)</formula>
    </cfRule>
  </conditionalFormatting>
  <conditionalFormatting sqref="W11:W41">
    <cfRule type="expression" dxfId="64" priority="15">
      <formula>AND(C$11&gt;0%)</formula>
    </cfRule>
    <cfRule type="expression" dxfId="63" priority="16">
      <formula>AND(M$11&gt;0%)</formula>
    </cfRule>
  </conditionalFormatting>
  <conditionalFormatting sqref="Z10:Z41">
    <cfRule type="expression" dxfId="62" priority="9">
      <formula>AND(F$11&gt;0%)</formula>
    </cfRule>
    <cfRule type="expression" dxfId="61" priority="10">
      <formula>AND(P$11&gt;0%)</formula>
    </cfRule>
  </conditionalFormatting>
  <conditionalFormatting sqref="AA10:AA41">
    <cfRule type="expression" dxfId="60" priority="7">
      <formula>AND(G$11&gt;0%)</formula>
    </cfRule>
    <cfRule type="expression" dxfId="59" priority="8">
      <formula>AND(Q$11&gt;0%)</formula>
    </cfRule>
  </conditionalFormatting>
  <conditionalFormatting sqref="Y10:Y41">
    <cfRule type="expression" dxfId="58" priority="11">
      <formula>AND(E$11&gt;0%)</formula>
    </cfRule>
    <cfRule type="expression" dxfId="57" priority="12">
      <formula>AND(O$11&gt;0%)</formula>
    </cfRule>
  </conditionalFormatting>
  <conditionalFormatting sqref="X10:X41">
    <cfRule type="expression" dxfId="56" priority="13">
      <formula>AND(D$11&gt;0%)</formula>
    </cfRule>
    <cfRule type="expression" dxfId="55" priority="14">
      <formula>AND(N$11&gt;0%)</formula>
    </cfRule>
  </conditionalFormatting>
  <conditionalFormatting sqref="AB10:AB41">
    <cfRule type="expression" dxfId="54" priority="5">
      <formula>AND(H$11&gt;0%)</formula>
    </cfRule>
    <cfRule type="expression" dxfId="53" priority="6">
      <formula>AND(R$11&gt;0%)</formula>
    </cfRule>
  </conditionalFormatting>
  <conditionalFormatting sqref="R10:R41">
    <cfRule type="expression" dxfId="52" priority="4">
      <formula>AND(H$11&gt;0%)</formula>
    </cfRule>
  </conditionalFormatting>
  <conditionalFormatting sqref="S10:S41">
    <cfRule type="expression" dxfId="51" priority="3">
      <formula>AND(I$11&gt;0%)</formula>
    </cfRule>
  </conditionalFormatting>
  <conditionalFormatting sqref="AC10:AC41">
    <cfRule type="expression" dxfId="50" priority="1">
      <formula>AND(S$11&gt;0%)</formula>
    </cfRule>
    <cfRule type="expression" dxfId="49" priority="2">
      <formula>AND(I$11&gt;0%)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E6FBC-4146-4391-86CD-987BE289FF8A}">
  <sheetPr codeName="Feuil22">
    <tabColor rgb="FFFFFF00"/>
  </sheetPr>
  <dimension ref="A1:AH42"/>
  <sheetViews>
    <sheetView showGridLines="0" workbookViewId="0">
      <selection sqref="A1:B1"/>
    </sheetView>
  </sheetViews>
  <sheetFormatPr baseColWidth="10" defaultRowHeight="15" x14ac:dyDescent="0.25"/>
  <cols>
    <col min="1" max="1" width="25.28515625" style="23" customWidth="1"/>
    <col min="2" max="10" width="7.140625" style="23" customWidth="1"/>
    <col min="11" max="11" width="7.85546875" style="23" customWidth="1"/>
    <col min="12" max="20" width="7.140625" style="23" customWidth="1"/>
    <col min="21" max="21" width="7.7109375" style="23" customWidth="1"/>
    <col min="22" max="31" width="7.140625" style="23" customWidth="1"/>
    <col min="32" max="16384" width="11.42578125" style="23"/>
  </cols>
  <sheetData>
    <row r="1" spans="1:34" ht="56.25" customHeight="1" x14ac:dyDescent="0.25">
      <c r="A1" s="508" t="s">
        <v>91</v>
      </c>
      <c r="B1" s="508"/>
      <c r="C1" s="511" t="s">
        <v>409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6"/>
      <c r="AC2" s="46"/>
      <c r="AD2" s="43"/>
    </row>
    <row r="3" spans="1:34" s="32" customFormat="1" ht="40.5" customHeight="1" thickBot="1" x14ac:dyDescent="0.45">
      <c r="A3" s="667" t="s">
        <v>214</v>
      </c>
      <c r="B3" s="667"/>
      <c r="C3" s="667"/>
      <c r="D3" s="667"/>
      <c r="E3" s="667"/>
      <c r="F3" s="667"/>
      <c r="G3" s="667"/>
      <c r="H3" s="26"/>
      <c r="K3" s="50"/>
      <c r="L3" s="46"/>
      <c r="M3" s="46"/>
      <c r="N3" s="46"/>
      <c r="O3" s="46"/>
      <c r="R3" s="43"/>
      <c r="S3" s="43"/>
      <c r="T3" s="498"/>
      <c r="U3" s="498"/>
      <c r="V3" s="498"/>
      <c r="W3" s="498"/>
      <c r="X3" s="498"/>
      <c r="Y3" s="43"/>
      <c r="AA3" s="43"/>
      <c r="AB3" s="46"/>
      <c r="AC3" s="46"/>
      <c r="AD3" s="43"/>
    </row>
    <row r="4" spans="1:34" ht="31.5" customHeight="1" x14ac:dyDescent="0.25">
      <c r="A4" s="730" t="s">
        <v>223</v>
      </c>
      <c r="B4" s="749"/>
      <c r="C4" s="750"/>
      <c r="D4" s="737" t="s">
        <v>282</v>
      </c>
      <c r="E4" s="740" t="s">
        <v>281</v>
      </c>
      <c r="F4" s="741"/>
      <c r="G4" s="741"/>
      <c r="H4" s="741"/>
      <c r="I4" s="741"/>
      <c r="J4" s="741"/>
      <c r="K4" s="741"/>
      <c r="L4" s="741"/>
      <c r="M4" s="742"/>
      <c r="N4" s="56"/>
      <c r="O4" s="56"/>
      <c r="P4" s="51"/>
      <c r="Q4" s="51"/>
      <c r="R4" s="503" t="s">
        <v>203</v>
      </c>
      <c r="S4" s="503"/>
      <c r="T4" s="503"/>
      <c r="U4" s="503"/>
      <c r="V4" s="503"/>
      <c r="W4" s="503"/>
      <c r="X4" s="507" t="e">
        <f>AVERAGE(B13:J42,L13:T42,V13:AD42)</f>
        <v>#DIV/0!</v>
      </c>
      <c r="Y4" s="507"/>
      <c r="Z4" s="54"/>
      <c r="AA4" s="54"/>
      <c r="AB4" s="54"/>
      <c r="AC4" s="54"/>
      <c r="AD4" s="43"/>
      <c r="AH4" s="52"/>
    </row>
    <row r="5" spans="1:34" ht="31.5" customHeight="1" x14ac:dyDescent="0.25">
      <c r="A5" s="730"/>
      <c r="B5" s="751"/>
      <c r="C5" s="752"/>
      <c r="D5" s="738"/>
      <c r="E5" s="743"/>
      <c r="F5" s="744"/>
      <c r="G5" s="744"/>
      <c r="H5" s="744"/>
      <c r="I5" s="744"/>
      <c r="J5" s="744"/>
      <c r="K5" s="744"/>
      <c r="L5" s="744"/>
      <c r="M5" s="745"/>
      <c r="N5" s="56"/>
      <c r="O5" s="56"/>
      <c r="P5" s="51"/>
      <c r="Q5" s="51"/>
      <c r="R5" s="503"/>
      <c r="S5" s="503"/>
      <c r="T5" s="503"/>
      <c r="U5" s="503"/>
      <c r="V5" s="503"/>
      <c r="W5" s="503"/>
      <c r="X5" s="507"/>
      <c r="Y5" s="507"/>
      <c r="Z5" s="55"/>
      <c r="AA5" s="55"/>
      <c r="AB5" s="55"/>
      <c r="AC5" s="55"/>
      <c r="AD5" s="43"/>
    </row>
    <row r="6" spans="1:34" ht="31.5" customHeight="1" x14ac:dyDescent="0.25">
      <c r="A6" s="730"/>
      <c r="B6" s="751"/>
      <c r="C6" s="752"/>
      <c r="D6" s="738"/>
      <c r="E6" s="743"/>
      <c r="F6" s="744"/>
      <c r="G6" s="744"/>
      <c r="H6" s="744"/>
      <c r="I6" s="744"/>
      <c r="J6" s="744"/>
      <c r="K6" s="744"/>
      <c r="L6" s="744"/>
      <c r="M6" s="745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1.5" customHeight="1" x14ac:dyDescent="0.25">
      <c r="A7" s="730"/>
      <c r="B7" s="751"/>
      <c r="C7" s="752"/>
      <c r="D7" s="738"/>
      <c r="E7" s="743"/>
      <c r="F7" s="744"/>
      <c r="G7" s="744"/>
      <c r="H7" s="744"/>
      <c r="I7" s="744"/>
      <c r="J7" s="744"/>
      <c r="K7" s="744"/>
      <c r="L7" s="744"/>
      <c r="M7" s="745"/>
      <c r="N7" s="53"/>
      <c r="O7" s="53"/>
      <c r="P7" s="53"/>
      <c r="Q7" s="53"/>
      <c r="Z7" s="43"/>
      <c r="AA7" s="43"/>
      <c r="AB7" s="43"/>
      <c r="AC7" s="43"/>
      <c r="AD7" s="43"/>
    </row>
    <row r="8" spans="1:34" ht="31.5" customHeight="1" thickBot="1" x14ac:dyDescent="0.3">
      <c r="A8" s="730"/>
      <c r="B8" s="753"/>
      <c r="C8" s="754"/>
      <c r="D8" s="739"/>
      <c r="E8" s="746"/>
      <c r="F8" s="747"/>
      <c r="G8" s="747"/>
      <c r="H8" s="747"/>
      <c r="I8" s="747"/>
      <c r="J8" s="747"/>
      <c r="K8" s="747"/>
      <c r="L8" s="747"/>
      <c r="M8" s="748"/>
      <c r="N8" s="53"/>
      <c r="O8" s="53"/>
      <c r="P8" s="53"/>
      <c r="Q8" s="53"/>
      <c r="Z8" s="57"/>
      <c r="AA8" s="57"/>
      <c r="AB8" s="57"/>
      <c r="AC8" s="57"/>
      <c r="AD8" s="43"/>
    </row>
    <row r="9" spans="1:34" ht="14.25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34" ht="35.25" customHeight="1" x14ac:dyDescent="0.25">
      <c r="A10" s="25"/>
      <c r="B10" s="484" t="s">
        <v>168</v>
      </c>
      <c r="C10" s="484"/>
      <c r="D10" s="484"/>
      <c r="E10" s="484"/>
      <c r="F10" s="484"/>
      <c r="G10" s="484"/>
      <c r="H10" s="484"/>
      <c r="I10" s="484"/>
      <c r="J10" s="484"/>
      <c r="K10" s="192"/>
      <c r="L10" s="484" t="s">
        <v>169</v>
      </c>
      <c r="M10" s="484"/>
      <c r="N10" s="484"/>
      <c r="O10" s="484"/>
      <c r="P10" s="484"/>
      <c r="Q10" s="484"/>
      <c r="R10" s="484"/>
      <c r="S10" s="484"/>
      <c r="T10" s="484"/>
      <c r="U10" s="192"/>
      <c r="V10" s="484" t="s">
        <v>170</v>
      </c>
      <c r="W10" s="484"/>
      <c r="X10" s="484"/>
      <c r="Y10" s="484"/>
      <c r="Z10" s="484"/>
      <c r="AA10" s="484"/>
      <c r="AB10" s="484"/>
      <c r="AC10" s="484"/>
      <c r="AD10" s="484"/>
      <c r="AE10" s="163"/>
    </row>
    <row r="11" spans="1:34" s="81" customFormat="1" ht="21.75" customHeight="1" x14ac:dyDescent="0.25">
      <c r="A11" s="206" t="s">
        <v>191</v>
      </c>
      <c r="B11" s="208" t="s">
        <v>282</v>
      </c>
      <c r="C11" s="208"/>
      <c r="D11" s="208"/>
      <c r="E11" s="208"/>
      <c r="F11" s="207"/>
      <c r="G11" s="207"/>
      <c r="H11" s="207"/>
      <c r="I11" s="207"/>
      <c r="J11" s="194"/>
      <c r="K11" s="183" t="s">
        <v>171</v>
      </c>
      <c r="L11" s="208" t="s">
        <v>282</v>
      </c>
      <c r="M11" s="208"/>
      <c r="N11" s="208"/>
      <c r="O11" s="208"/>
      <c r="P11" s="207"/>
      <c r="Q11" s="207"/>
      <c r="R11" s="207"/>
      <c r="S11" s="207"/>
      <c r="T11" s="194"/>
      <c r="U11" s="183" t="s">
        <v>171</v>
      </c>
      <c r="V11" s="208" t="s">
        <v>282</v>
      </c>
      <c r="W11" s="208"/>
      <c r="X11" s="208"/>
      <c r="Y11" s="208"/>
      <c r="Z11" s="207"/>
      <c r="AA11" s="207"/>
      <c r="AB11" s="207"/>
      <c r="AC11" s="207"/>
      <c r="AD11" s="194"/>
      <c r="AE11" s="195" t="s">
        <v>171</v>
      </c>
    </row>
    <row r="12" spans="1:34" s="24" customFormat="1" ht="23.25" customHeight="1" x14ac:dyDescent="0.25">
      <c r="A12" s="185" t="s">
        <v>202</v>
      </c>
      <c r="B12" s="196" t="e">
        <f>AVERAGE(B13:B40)</f>
        <v>#DIV/0!</v>
      </c>
      <c r="C12" s="196" t="e">
        <f t="shared" ref="C12:J12" si="0">AVERAGE(C13:C40)</f>
        <v>#DIV/0!</v>
      </c>
      <c r="D12" s="196" t="e">
        <f t="shared" si="0"/>
        <v>#DIV/0!</v>
      </c>
      <c r="E12" s="196" t="e">
        <f t="shared" si="0"/>
        <v>#DIV/0!</v>
      </c>
      <c r="F12" s="196" t="e">
        <f t="shared" si="0"/>
        <v>#DIV/0!</v>
      </c>
      <c r="G12" s="196" t="e">
        <f t="shared" si="0"/>
        <v>#DIV/0!</v>
      </c>
      <c r="H12" s="196" t="e">
        <f t="shared" si="0"/>
        <v>#DIV/0!</v>
      </c>
      <c r="I12" s="196" t="e">
        <f t="shared" si="0"/>
        <v>#DIV/0!</v>
      </c>
      <c r="J12" s="196" t="e">
        <f t="shared" si="0"/>
        <v>#DIV/0!</v>
      </c>
      <c r="K12" s="183"/>
      <c r="L12" s="196" t="e">
        <f>(AVERAGE(L13:L40))</f>
        <v>#DIV/0!</v>
      </c>
      <c r="M12" s="196" t="e">
        <f t="shared" ref="M12:T12" si="1">AVERAGE(M13:M40)</f>
        <v>#DIV/0!</v>
      </c>
      <c r="N12" s="196" t="e">
        <f>AVERAGE(N13:N40)</f>
        <v>#DIV/0!</v>
      </c>
      <c r="O12" s="196" t="e">
        <f t="shared" si="1"/>
        <v>#DIV/0!</v>
      </c>
      <c r="P12" s="196" t="e">
        <f t="shared" si="1"/>
        <v>#DIV/0!</v>
      </c>
      <c r="Q12" s="196" t="e">
        <f t="shared" si="1"/>
        <v>#DIV/0!</v>
      </c>
      <c r="R12" s="196" t="e">
        <f t="shared" si="1"/>
        <v>#DIV/0!</v>
      </c>
      <c r="S12" s="196" t="e">
        <f t="shared" si="1"/>
        <v>#DIV/0!</v>
      </c>
      <c r="T12" s="196" t="e">
        <f t="shared" si="1"/>
        <v>#DIV/0!</v>
      </c>
      <c r="U12" s="197"/>
      <c r="V12" s="196" t="e">
        <f>AVERAGE(V13:V40)</f>
        <v>#DIV/0!</v>
      </c>
      <c r="W12" s="196" t="e">
        <f t="shared" ref="W12:AD12" si="2">AVERAGE(W13:W40)</f>
        <v>#DIV/0!</v>
      </c>
      <c r="X12" s="194" t="e">
        <f t="shared" si="2"/>
        <v>#DIV/0!</v>
      </c>
      <c r="Y12" s="194" t="e">
        <f t="shared" si="2"/>
        <v>#DIV/0!</v>
      </c>
      <c r="Z12" s="194" t="e">
        <f t="shared" si="2"/>
        <v>#DIV/0!</v>
      </c>
      <c r="AA12" s="196" t="e">
        <f t="shared" si="2"/>
        <v>#DIV/0!</v>
      </c>
      <c r="AB12" s="196" t="e">
        <f t="shared" si="2"/>
        <v>#DIV/0!</v>
      </c>
      <c r="AC12" s="196" t="e">
        <f>AVERAGE(AC13:AC40)</f>
        <v>#DIV/0!</v>
      </c>
      <c r="AD12" s="196" t="e">
        <f t="shared" si="2"/>
        <v>#DIV/0!</v>
      </c>
      <c r="AE12" s="198"/>
    </row>
    <row r="13" spans="1:34" ht="22.5" customHeight="1" x14ac:dyDescent="0.25">
      <c r="A13" s="166" t="str">
        <f>DATA_Pauline!A6</f>
        <v>AAAAA aaaa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9" t="str">
        <f>IF(AND(ISBLANK(B13),ISBLANK(C13),ISBLANK(D13),ISBLANK(E13),ISBLANK(F13),ISBLANK(G13),ISBLANK(H13),ISBLANK(I13),ISBLANK(J13)),"",AVERAGE(B13:J13))</f>
        <v/>
      </c>
      <c r="L13" s="170"/>
      <c r="M13" s="171"/>
      <c r="N13" s="171"/>
      <c r="O13" s="171"/>
      <c r="P13" s="171"/>
      <c r="Q13" s="171"/>
      <c r="R13" s="171"/>
      <c r="S13" s="170"/>
      <c r="T13" s="170"/>
      <c r="U13" s="169" t="str">
        <f>IF(AND(ISBLANK(L13),ISBLANK(M13),ISBLANK(N13),ISBLANK(O13),ISBLANK(P13),ISBLANK(Q13),ISBLANK(R13),ISBLANK(S13),ISBLANK(T13)),"",AVERAGE(L13:T13))</f>
        <v/>
      </c>
      <c r="V13" s="170"/>
      <c r="W13" s="171"/>
      <c r="X13" s="171"/>
      <c r="Y13" s="171"/>
      <c r="Z13" s="171"/>
      <c r="AA13" s="171"/>
      <c r="AB13" s="171"/>
      <c r="AC13" s="170"/>
      <c r="AD13" s="170"/>
      <c r="AE13" s="174" t="str">
        <f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DATA_Pauline!A7</f>
        <v>BBBB bbbb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 t="str">
        <f t="shared" ref="K14:K42" si="3">IF(AND(ISBLANK(B14),ISBLANK(C14),ISBLANK(D14),ISBLANK(E14),ISBLANK(F14),ISBLANK(G14),ISBLANK(H14),ISBLANK(I14),ISBLANK(J14)),"",AVERAGE(B14:J14))</f>
        <v/>
      </c>
      <c r="L14" s="175"/>
      <c r="M14" s="176"/>
      <c r="N14" s="176"/>
      <c r="O14" s="176"/>
      <c r="P14" s="176"/>
      <c r="Q14" s="176"/>
      <c r="R14" s="177"/>
      <c r="S14" s="177"/>
      <c r="T14" s="177"/>
      <c r="U14" s="169" t="str">
        <f t="shared" ref="U14:U42" si="4">IF(AND(ISBLANK(L14),ISBLANK(M14),ISBLANK(N14),ISBLANK(O14),ISBLANK(P14),ISBLANK(Q14),ISBLANK(R14),ISBLANK(S14),ISBLANK(T14)),"",AVERAGE(L14:T14))</f>
        <v/>
      </c>
      <c r="V14" s="391"/>
      <c r="W14" s="176"/>
      <c r="X14" s="176"/>
      <c r="Y14" s="176"/>
      <c r="Z14" s="176"/>
      <c r="AA14" s="176"/>
      <c r="AB14" s="177"/>
      <c r="AC14" s="177"/>
      <c r="AD14" s="177"/>
      <c r="AE14" s="174" t="str">
        <f t="shared" ref="AE14:AE42" si="5"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66" t="str">
        <f>DATA_Pauline!A8</f>
        <v>CCCC cccc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9" t="str">
        <f t="shared" si="3"/>
        <v/>
      </c>
      <c r="L15" s="170"/>
      <c r="M15" s="171"/>
      <c r="N15" s="171"/>
      <c r="O15" s="171"/>
      <c r="P15" s="171"/>
      <c r="Q15" s="171"/>
      <c r="R15" s="170"/>
      <c r="S15" s="170"/>
      <c r="T15" s="170"/>
      <c r="U15" s="169" t="str">
        <f t="shared" si="4"/>
        <v/>
      </c>
      <c r="V15" s="170"/>
      <c r="W15" s="171"/>
      <c r="X15" s="171"/>
      <c r="Y15" s="171"/>
      <c r="Z15" s="171"/>
      <c r="AA15" s="171"/>
      <c r="AB15" s="170"/>
      <c r="AC15" s="170"/>
      <c r="AD15" s="170"/>
      <c r="AE15" s="174" t="str">
        <f t="shared" si="5"/>
        <v/>
      </c>
    </row>
    <row r="16" spans="1:34" ht="22.5" customHeight="1" x14ac:dyDescent="0.25">
      <c r="A16" s="166" t="str">
        <f>DATA_Pauline!A9</f>
        <v>DDD ddd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 t="str">
        <f t="shared" si="3"/>
        <v/>
      </c>
      <c r="L16" s="177"/>
      <c r="M16" s="176"/>
      <c r="N16" s="176"/>
      <c r="O16" s="176"/>
      <c r="P16" s="176"/>
      <c r="Q16" s="176"/>
      <c r="R16" s="177"/>
      <c r="S16" s="177"/>
      <c r="T16" s="177"/>
      <c r="U16" s="169" t="str">
        <f t="shared" si="4"/>
        <v/>
      </c>
      <c r="V16" s="391"/>
      <c r="W16" s="176"/>
      <c r="X16" s="176"/>
      <c r="Y16" s="176"/>
      <c r="Z16" s="176"/>
      <c r="AA16" s="176"/>
      <c r="AB16" s="177"/>
      <c r="AC16" s="177"/>
      <c r="AD16" s="177"/>
      <c r="AE16" s="174" t="str">
        <f t="shared" si="5"/>
        <v/>
      </c>
    </row>
    <row r="17" spans="1:31" ht="22.5" customHeight="1" x14ac:dyDescent="0.25">
      <c r="A17" s="166" t="str">
        <f>DATA_Pauline!A10</f>
        <v>EEE eee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 t="shared" si="3"/>
        <v/>
      </c>
      <c r="L17" s="170"/>
      <c r="M17" s="171"/>
      <c r="N17" s="171"/>
      <c r="O17" s="171"/>
      <c r="P17" s="171"/>
      <c r="Q17" s="171"/>
      <c r="R17" s="170"/>
      <c r="S17" s="170"/>
      <c r="T17" s="170"/>
      <c r="U17" s="169" t="str">
        <f t="shared" si="4"/>
        <v/>
      </c>
      <c r="V17" s="170"/>
      <c r="W17" s="171"/>
      <c r="X17" s="171"/>
      <c r="Y17" s="171"/>
      <c r="Z17" s="171"/>
      <c r="AA17" s="171"/>
      <c r="AB17" s="170"/>
      <c r="AC17" s="170"/>
      <c r="AD17" s="170"/>
      <c r="AE17" s="174" t="str">
        <f t="shared" si="5"/>
        <v/>
      </c>
    </row>
    <row r="18" spans="1:31" ht="22.5" customHeight="1" x14ac:dyDescent="0.25">
      <c r="A18" s="166" t="str">
        <f>DATA_Pauline!A11</f>
        <v>FFF fff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si="3"/>
        <v/>
      </c>
      <c r="L18" s="177"/>
      <c r="M18" s="176"/>
      <c r="N18" s="176"/>
      <c r="O18" s="176"/>
      <c r="P18" s="176"/>
      <c r="Q18" s="176"/>
      <c r="R18" s="177"/>
      <c r="S18" s="177"/>
      <c r="T18" s="177"/>
      <c r="U18" s="169" t="str">
        <f t="shared" si="4"/>
        <v/>
      </c>
      <c r="V18" s="391"/>
      <c r="W18" s="176"/>
      <c r="X18" s="176"/>
      <c r="Y18" s="176"/>
      <c r="Z18" s="176"/>
      <c r="AA18" s="176"/>
      <c r="AB18" s="177"/>
      <c r="AC18" s="177"/>
      <c r="AD18" s="177"/>
      <c r="AE18" s="174" t="str">
        <f t="shared" si="5"/>
        <v/>
      </c>
    </row>
    <row r="19" spans="1:31" ht="22.5" customHeight="1" x14ac:dyDescent="0.25">
      <c r="A19" s="166" t="str">
        <f>DATA_Pauline!A12</f>
        <v>GGG ggg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DATA_Pauline!A13</f>
        <v>HHH hhh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DATA_Pauline!A14</f>
        <v>III iii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DATA_Pauline!A15</f>
        <v>JJJ jjj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DATA_Pauline!A16</f>
        <v>KKK kkk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DATA_Pauline!A17</f>
        <v>LLL lll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DATA_Pauline!A18</f>
        <v>MMM mmm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DATA_Pauline!A19</f>
        <v>NNN nnn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DATA_Pauline!A20</f>
        <v>OOO ooo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DATA_Pauline!A21</f>
        <v>PPP ppp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DATA_Pauline!A22</f>
        <v>QQQ qqq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DATA_Pauline!A23</f>
        <v>RRR rrr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DATA_Pauline!A24</f>
        <v>SSS sss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DATA_Pauline!A25</f>
        <v>TTT ttt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DATA_Pauline!A26</f>
        <v>UUU uuu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DATA_Pauline!A27</f>
        <v>VVV vvv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DATA_Pauline!A28</f>
        <v>WWW www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DATA_Pauline!A29</f>
        <v>XXX xxx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DATA_Pauline!A30</f>
        <v>YYY yyy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DATA_Pauline!A31</f>
        <v>ZZZ zzz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DATA_Pauline!A32</f>
        <v>ABA aba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DATA_Pauline!A33</f>
        <v>ACA aca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DATA_Pauline!A34</f>
        <v>ADA ada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DATA_Pauline!A35</f>
        <v>AEA aea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</sheetData>
  <mergeCells count="15">
    <mergeCell ref="A1:B1"/>
    <mergeCell ref="C1:AE1"/>
    <mergeCell ref="L2:M2"/>
    <mergeCell ref="N2:O2"/>
    <mergeCell ref="T2:X3"/>
    <mergeCell ref="A3:G3"/>
    <mergeCell ref="D4:D8"/>
    <mergeCell ref="E4:M8"/>
    <mergeCell ref="V10:AD10"/>
    <mergeCell ref="A4:A8"/>
    <mergeCell ref="B4:C8"/>
    <mergeCell ref="R4:W5"/>
    <mergeCell ref="X4:Y5"/>
    <mergeCell ref="B10:J10"/>
    <mergeCell ref="L10:T10"/>
  </mergeCells>
  <conditionalFormatting sqref="K13:K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 R11:T11">
    <cfRule type="expression" dxfId="48" priority="50">
      <formula>AND(B$12&gt;=50%,B$12&lt;=79%)</formula>
    </cfRule>
    <cfRule type="expression" dxfId="47" priority="51">
      <formula>AND(B$12&gt;79%)</formula>
    </cfRule>
    <cfRule type="expression" dxfId="46" priority="52">
      <formula>AND(B$12&lt;50%)</formula>
    </cfRule>
  </conditionalFormatting>
  <conditionalFormatting sqref="U13:U42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3:AE4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:L42">
    <cfRule type="expression" dxfId="45" priority="49">
      <formula>AND($B$12&gt;0%)</formula>
    </cfRule>
  </conditionalFormatting>
  <conditionalFormatting sqref="C11:J11">
    <cfRule type="expression" dxfId="44" priority="43">
      <formula>AND(C$12&gt;=50%,C$12&lt;=79%)</formula>
    </cfRule>
    <cfRule type="expression" dxfId="43" priority="44">
      <formula>AND(C$12&gt;79%)</formula>
    </cfRule>
    <cfRule type="expression" dxfId="42" priority="45">
      <formula>AND(C$12&lt;50%)</formula>
    </cfRule>
  </conditionalFormatting>
  <conditionalFormatting sqref="L11">
    <cfRule type="expression" dxfId="41" priority="40">
      <formula>AND(L$12&gt;=50%,L$12&lt;=79%)</formula>
    </cfRule>
    <cfRule type="expression" dxfId="40" priority="41">
      <formula>AND(L$12&gt;79%)</formula>
    </cfRule>
    <cfRule type="expression" dxfId="39" priority="42">
      <formula>AND(L$12&lt;50%)</formula>
    </cfRule>
  </conditionalFormatting>
  <conditionalFormatting sqref="X11:AD11">
    <cfRule type="expression" dxfId="38" priority="37">
      <formula>AND(X$12&gt;=50%,X$12&lt;=79%)</formula>
    </cfRule>
    <cfRule type="expression" dxfId="37" priority="38">
      <formula>AND(X$12&gt;79%)</formula>
    </cfRule>
    <cfRule type="expression" dxfId="36" priority="39">
      <formula>AND(X$12&lt;50%)</formula>
    </cfRule>
  </conditionalFormatting>
  <conditionalFormatting sqref="L11:L42">
    <cfRule type="expression" dxfId="35" priority="36">
      <formula>AND(B$12&gt;0%)</formula>
    </cfRule>
  </conditionalFormatting>
  <conditionalFormatting sqref="M12:M42">
    <cfRule type="expression" dxfId="34" priority="35">
      <formula>AND(C$12&gt;0%)</formula>
    </cfRule>
  </conditionalFormatting>
  <conditionalFormatting sqref="N12:N42">
    <cfRule type="expression" dxfId="33" priority="34">
      <formula>AND(D$12&gt;0%)</formula>
    </cfRule>
  </conditionalFormatting>
  <conditionalFormatting sqref="O12:O42">
    <cfRule type="expression" dxfId="32" priority="33">
      <formula>AND(E$12&gt;0%)</formula>
    </cfRule>
  </conditionalFormatting>
  <conditionalFormatting sqref="P12:P42">
    <cfRule type="expression" dxfId="31" priority="32">
      <formula>AND(F$12&gt;0%)</formula>
    </cfRule>
  </conditionalFormatting>
  <conditionalFormatting sqref="Q12:Q42">
    <cfRule type="expression" dxfId="30" priority="31">
      <formula>AND(G$12&gt;0%)</formula>
    </cfRule>
  </conditionalFormatting>
  <conditionalFormatting sqref="M11:Q11">
    <cfRule type="expression" dxfId="29" priority="27">
      <formula>AND(C$12&gt;0%)</formula>
    </cfRule>
  </conditionalFormatting>
  <conditionalFormatting sqref="M11:Q11">
    <cfRule type="expression" dxfId="28" priority="28">
      <formula>AND(M$12&gt;=50%,M$12&lt;=79%)</formula>
    </cfRule>
    <cfRule type="expression" dxfId="27" priority="29">
      <formula>AND(M$12&gt;79%)</formula>
    </cfRule>
    <cfRule type="expression" dxfId="26" priority="30">
      <formula>AND(M$12&lt;50%)</formula>
    </cfRule>
  </conditionalFormatting>
  <conditionalFormatting sqref="V11">
    <cfRule type="expression" dxfId="25" priority="24">
      <formula>AND(V$12&gt;=50%,V$12&lt;=79%)</formula>
    </cfRule>
    <cfRule type="expression" dxfId="24" priority="25">
      <formula>AND(V$12&gt;79%)</formula>
    </cfRule>
    <cfRule type="expression" dxfId="23" priority="26">
      <formula>AND(V$12&lt;50%)</formula>
    </cfRule>
  </conditionalFormatting>
  <conditionalFormatting sqref="V11:V42">
    <cfRule type="expression" dxfId="22" priority="22">
      <formula>AND($B$12&gt;0%)</formula>
    </cfRule>
    <cfRule type="expression" dxfId="21" priority="23">
      <formula>AND(L$12&gt;0%)</formula>
    </cfRule>
  </conditionalFormatting>
  <conditionalFormatting sqref="W11">
    <cfRule type="expression" dxfId="20" priority="19">
      <formula>AND(W$12&gt;=50%,W$12&lt;=79%)</formula>
    </cfRule>
    <cfRule type="expression" dxfId="19" priority="20">
      <formula>AND(W$12&gt;79%)</formula>
    </cfRule>
    <cfRule type="expression" dxfId="18" priority="21">
      <formula>AND(W$12&lt;50%)</formula>
    </cfRule>
  </conditionalFormatting>
  <conditionalFormatting sqref="W11">
    <cfRule type="expression" dxfId="17" priority="17">
      <formula>AND(C$12&gt;0%)</formula>
    </cfRule>
    <cfRule type="expression" dxfId="16" priority="18">
      <formula>AND(M$12&gt;0%)</formula>
    </cfRule>
  </conditionalFormatting>
  <conditionalFormatting sqref="W12:W42">
    <cfRule type="expression" dxfId="15" priority="15">
      <formula>AND(C$12&gt;0%)</formula>
    </cfRule>
    <cfRule type="expression" dxfId="14" priority="16">
      <formula>AND(M$12&gt;0%)</formula>
    </cfRule>
  </conditionalFormatting>
  <conditionalFormatting sqref="Z11:Z42">
    <cfRule type="expression" dxfId="13" priority="9">
      <formula>AND(F$12&gt;0%)</formula>
    </cfRule>
    <cfRule type="expression" dxfId="12" priority="10">
      <formula>AND(P$12&gt;0%)</formula>
    </cfRule>
  </conditionalFormatting>
  <conditionalFormatting sqref="AA11:AA42">
    <cfRule type="expression" dxfId="11" priority="7">
      <formula>AND(G$12&gt;0%)</formula>
    </cfRule>
    <cfRule type="expression" dxfId="10" priority="8">
      <formula>AND(Q$12&gt;0%)</formula>
    </cfRule>
  </conditionalFormatting>
  <conditionalFormatting sqref="Y11:Y42">
    <cfRule type="expression" dxfId="9" priority="11">
      <formula>AND(E$12&gt;0%)</formula>
    </cfRule>
    <cfRule type="expression" dxfId="8" priority="12">
      <formula>AND(O$12&gt;0%)</formula>
    </cfRule>
  </conditionalFormatting>
  <conditionalFormatting sqref="X11:X42">
    <cfRule type="expression" dxfId="7" priority="13">
      <formula>AND(D$12&gt;0%)</formula>
    </cfRule>
    <cfRule type="expression" dxfId="6" priority="14">
      <formula>AND(N$12&gt;0%)</formula>
    </cfRule>
  </conditionalFormatting>
  <conditionalFormatting sqref="AB11:AB42">
    <cfRule type="expression" dxfId="5" priority="5">
      <formula>AND(H$12&gt;0%)</formula>
    </cfRule>
    <cfRule type="expression" dxfId="4" priority="6">
      <formula>AND(R$12&gt;0%)</formula>
    </cfRule>
  </conditionalFormatting>
  <conditionalFormatting sqref="R11:R42">
    <cfRule type="expression" dxfId="3" priority="4">
      <formula>AND(H$12&gt;0%)</formula>
    </cfRule>
  </conditionalFormatting>
  <conditionalFormatting sqref="S11:S42">
    <cfRule type="expression" dxfId="2" priority="3">
      <formula>AND(I$12&gt;0%)</formula>
    </cfRule>
  </conditionalFormatting>
  <conditionalFormatting sqref="AC11:AC42">
    <cfRule type="expression" dxfId="1" priority="1">
      <formula>AND(S$12&gt;0%)</formula>
    </cfRule>
    <cfRule type="expression" dxfId="0" priority="2">
      <formula>AND(I$12&gt;0%)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967D-FD30-47A2-A720-80114B40F30B}">
  <sheetPr codeName="Feuil2">
    <tabColor theme="0"/>
  </sheetPr>
  <dimension ref="A1:H98"/>
  <sheetViews>
    <sheetView showGridLines="0" workbookViewId="0">
      <selection sqref="A1:E1"/>
    </sheetView>
  </sheetViews>
  <sheetFormatPr baseColWidth="10" defaultRowHeight="14.25" x14ac:dyDescent="0.2"/>
  <cols>
    <col min="1" max="1" width="26.140625" style="231" customWidth="1"/>
    <col min="2" max="2" width="14.7109375" style="231" customWidth="1"/>
    <col min="3" max="3" width="12.28515625" style="231" customWidth="1"/>
    <col min="4" max="4" width="8.5703125" style="231" customWidth="1"/>
    <col min="5" max="5" width="80.140625" style="231" customWidth="1"/>
    <col min="6" max="6" width="12.5703125" style="231" customWidth="1"/>
    <col min="7" max="7" width="11" style="231" customWidth="1"/>
    <col min="8" max="16384" width="11.42578125" style="231"/>
  </cols>
  <sheetData>
    <row r="1" spans="1:8" ht="17.25" customHeight="1" x14ac:dyDescent="0.2">
      <c r="A1" s="453" t="s">
        <v>252</v>
      </c>
      <c r="B1" s="454"/>
      <c r="C1" s="454"/>
      <c r="D1" s="454"/>
      <c r="E1" s="455"/>
      <c r="F1" s="456" t="s">
        <v>0</v>
      </c>
      <c r="G1" s="457"/>
    </row>
    <row r="2" spans="1:8" ht="23.65" customHeight="1" thickBot="1" x14ac:dyDescent="0.25">
      <c r="A2" s="461" t="s">
        <v>1</v>
      </c>
      <c r="B2" s="462"/>
      <c r="C2" s="462"/>
      <c r="D2" s="462"/>
      <c r="E2" s="463"/>
      <c r="F2" s="458" t="s">
        <v>253</v>
      </c>
      <c r="G2" s="459"/>
    </row>
    <row r="3" spans="1:8" ht="17.25" customHeight="1" thickBot="1" x14ac:dyDescent="0.55000000000000004">
      <c r="A3" s="244"/>
      <c r="E3" s="243" t="s">
        <v>355</v>
      </c>
      <c r="F3" s="243"/>
      <c r="G3" s="242"/>
    </row>
    <row r="4" spans="1:8" ht="16.5" thickBot="1" x14ac:dyDescent="0.3">
      <c r="A4" s="464" t="s">
        <v>360</v>
      </c>
      <c r="B4" s="1"/>
      <c r="C4" s="1"/>
      <c r="D4" s="1"/>
      <c r="E4" s="241"/>
      <c r="F4" s="1"/>
      <c r="G4" s="240"/>
    </row>
    <row r="5" spans="1:8" ht="16.5" thickBot="1" x14ac:dyDescent="0.3">
      <c r="A5" s="465"/>
      <c r="B5" s="1"/>
      <c r="C5" s="1"/>
      <c r="D5" s="1"/>
      <c r="E5" s="239"/>
      <c r="F5" s="239"/>
      <c r="G5" s="238"/>
    </row>
    <row r="6" spans="1:8" ht="15" thickBot="1" x14ac:dyDescent="0.25">
      <c r="A6" s="466"/>
      <c r="B6" s="237" t="s">
        <v>2</v>
      </c>
      <c r="C6" s="237" t="s">
        <v>4</v>
      </c>
      <c r="D6" s="236" t="s">
        <v>3</v>
      </c>
      <c r="E6" s="236" t="s">
        <v>362</v>
      </c>
      <c r="F6" s="253"/>
      <c r="G6" s="253"/>
    </row>
    <row r="7" spans="1:8" ht="39" customHeight="1" thickBot="1" x14ac:dyDescent="0.25">
      <c r="A7" s="467" t="s">
        <v>5</v>
      </c>
      <c r="B7" s="468"/>
      <c r="C7" s="468"/>
      <c r="D7" s="468"/>
      <c r="E7" s="469"/>
      <c r="F7" s="254"/>
      <c r="G7" s="254"/>
    </row>
    <row r="8" spans="1:8" ht="31.5" customHeight="1" x14ac:dyDescent="0.2">
      <c r="A8" s="438" t="s">
        <v>361</v>
      </c>
      <c r="B8" s="435" t="s">
        <v>359</v>
      </c>
      <c r="C8" s="395" t="s">
        <v>7</v>
      </c>
      <c r="D8" s="245" t="s">
        <v>6</v>
      </c>
      <c r="E8" s="284" t="s">
        <v>358</v>
      </c>
      <c r="F8" s="272"/>
      <c r="G8" s="273"/>
    </row>
    <row r="9" spans="1:8" ht="31.5" customHeight="1" x14ac:dyDescent="0.2">
      <c r="A9" s="439"/>
      <c r="B9" s="436"/>
      <c r="C9" s="396"/>
      <c r="D9" s="246" t="s">
        <v>8</v>
      </c>
      <c r="E9" s="284" t="s">
        <v>357</v>
      </c>
      <c r="F9" s="274"/>
      <c r="G9" s="273"/>
    </row>
    <row r="10" spans="1:8" ht="31.5" customHeight="1" thickBot="1" x14ac:dyDescent="0.3">
      <c r="A10" s="439"/>
      <c r="B10" s="437"/>
      <c r="C10" s="397"/>
      <c r="D10" s="247" t="s">
        <v>9</v>
      </c>
      <c r="E10" s="284" t="s">
        <v>356</v>
      </c>
      <c r="F10" s="275"/>
      <c r="G10" s="273"/>
      <c r="H10" s="231" t="s">
        <v>355</v>
      </c>
    </row>
    <row r="11" spans="1:8" ht="15" customHeight="1" x14ac:dyDescent="0.2">
      <c r="A11" s="438" t="s">
        <v>198</v>
      </c>
      <c r="B11" s="435" t="s">
        <v>354</v>
      </c>
      <c r="C11" s="395" t="s">
        <v>7</v>
      </c>
      <c r="D11" s="245" t="s">
        <v>10</v>
      </c>
      <c r="E11" s="285" t="s">
        <v>353</v>
      </c>
      <c r="F11" s="272"/>
      <c r="G11" s="273"/>
    </row>
    <row r="12" spans="1:8" ht="15" customHeight="1" x14ac:dyDescent="0.2">
      <c r="A12" s="439"/>
      <c r="B12" s="436"/>
      <c r="C12" s="396"/>
      <c r="D12" s="246" t="s">
        <v>12</v>
      </c>
      <c r="E12" s="286" t="s">
        <v>352</v>
      </c>
      <c r="F12" s="274"/>
      <c r="G12" s="273"/>
    </row>
    <row r="13" spans="1:8" ht="15" customHeight="1" x14ac:dyDescent="0.2">
      <c r="A13" s="439"/>
      <c r="B13" s="436"/>
      <c r="C13" s="396"/>
      <c r="D13" s="246" t="s">
        <v>13</v>
      </c>
      <c r="E13" s="286" t="s">
        <v>351</v>
      </c>
      <c r="F13" s="274"/>
      <c r="G13" s="273"/>
    </row>
    <row r="14" spans="1:8" ht="15.75" customHeight="1" x14ac:dyDescent="0.25">
      <c r="A14" s="439"/>
      <c r="B14" s="436"/>
      <c r="C14" s="396"/>
      <c r="D14" s="246" t="s">
        <v>14</v>
      </c>
      <c r="E14" s="286" t="s">
        <v>350</v>
      </c>
      <c r="F14" s="275"/>
      <c r="G14" s="273"/>
    </row>
    <row r="15" spans="1:8" ht="15" customHeight="1" x14ac:dyDescent="0.2">
      <c r="A15" s="439"/>
      <c r="B15" s="436"/>
      <c r="C15" s="396"/>
      <c r="D15" s="246" t="s">
        <v>16</v>
      </c>
      <c r="E15" s="286" t="s">
        <v>349</v>
      </c>
      <c r="F15" s="272"/>
      <c r="G15" s="273"/>
    </row>
    <row r="16" spans="1:8" ht="15" customHeight="1" thickBot="1" x14ac:dyDescent="0.25">
      <c r="A16" s="439"/>
      <c r="B16" s="436"/>
      <c r="C16" s="397"/>
      <c r="D16" s="247" t="s">
        <v>17</v>
      </c>
      <c r="E16" s="286" t="s">
        <v>348</v>
      </c>
      <c r="F16" s="274"/>
      <c r="G16" s="273"/>
    </row>
    <row r="17" spans="1:7" ht="15" customHeight="1" thickBot="1" x14ac:dyDescent="0.25">
      <c r="A17" s="460"/>
      <c r="B17" s="436"/>
      <c r="C17" s="329" t="s">
        <v>75</v>
      </c>
      <c r="D17" s="248" t="s">
        <v>19</v>
      </c>
      <c r="E17" s="287" t="s">
        <v>347</v>
      </c>
      <c r="F17" s="272"/>
      <c r="G17" s="273"/>
    </row>
    <row r="18" spans="1:7" ht="15" customHeight="1" x14ac:dyDescent="0.2">
      <c r="A18" s="438" t="s">
        <v>385</v>
      </c>
      <c r="B18" s="435"/>
      <c r="C18" s="395" t="s">
        <v>87</v>
      </c>
      <c r="D18" s="245" t="s">
        <v>21</v>
      </c>
      <c r="E18" s="286" t="s">
        <v>346</v>
      </c>
      <c r="F18" s="272"/>
      <c r="G18" s="273"/>
    </row>
    <row r="19" spans="1:7" ht="15" customHeight="1" x14ac:dyDescent="0.2">
      <c r="A19" s="439"/>
      <c r="B19" s="436"/>
      <c r="C19" s="396"/>
      <c r="D19" s="246" t="s">
        <v>22</v>
      </c>
      <c r="E19" s="286" t="s">
        <v>345</v>
      </c>
      <c r="F19" s="276"/>
      <c r="G19" s="273"/>
    </row>
    <row r="20" spans="1:7" ht="15" customHeight="1" x14ac:dyDescent="0.2">
      <c r="A20" s="439"/>
      <c r="B20" s="436"/>
      <c r="C20" s="396"/>
      <c r="D20" s="246" t="s">
        <v>23</v>
      </c>
      <c r="E20" s="286" t="s">
        <v>344</v>
      </c>
      <c r="F20" s="276"/>
      <c r="G20" s="273"/>
    </row>
    <row r="21" spans="1:7" ht="15" customHeight="1" x14ac:dyDescent="0.2">
      <c r="A21" s="439"/>
      <c r="B21" s="436"/>
      <c r="C21" s="396"/>
      <c r="D21" s="246" t="s">
        <v>25</v>
      </c>
      <c r="E21" s="288" t="s">
        <v>343</v>
      </c>
      <c r="F21" s="276"/>
      <c r="G21" s="273"/>
    </row>
    <row r="22" spans="1:7" ht="15" customHeight="1" x14ac:dyDescent="0.2">
      <c r="A22" s="439"/>
      <c r="B22" s="436"/>
      <c r="C22" s="396"/>
      <c r="D22" s="246" t="s">
        <v>26</v>
      </c>
      <c r="E22" s="286" t="s">
        <v>342</v>
      </c>
      <c r="F22" s="276"/>
      <c r="G22" s="273"/>
    </row>
    <row r="23" spans="1:7" ht="15" customHeight="1" thickBot="1" x14ac:dyDescent="0.25">
      <c r="A23" s="460"/>
      <c r="B23" s="437"/>
      <c r="C23" s="397"/>
      <c r="D23" s="247" t="s">
        <v>27</v>
      </c>
      <c r="E23" s="286" t="s">
        <v>341</v>
      </c>
      <c r="F23" s="276"/>
      <c r="G23" s="273"/>
    </row>
    <row r="24" spans="1:7" ht="39" customHeight="1" thickBot="1" x14ac:dyDescent="0.5">
      <c r="A24" s="432" t="s">
        <v>48</v>
      </c>
      <c r="B24" s="433"/>
      <c r="C24" s="433"/>
      <c r="D24" s="433"/>
      <c r="E24" s="434"/>
      <c r="F24" s="254"/>
      <c r="G24" s="254"/>
    </row>
    <row r="25" spans="1:7" ht="15" customHeight="1" x14ac:dyDescent="0.25">
      <c r="A25" s="443" t="s">
        <v>204</v>
      </c>
      <c r="B25" s="440" t="s">
        <v>50</v>
      </c>
      <c r="C25" s="395" t="s">
        <v>75</v>
      </c>
      <c r="D25" s="255" t="s">
        <v>51</v>
      </c>
      <c r="E25" s="297" t="s">
        <v>331</v>
      </c>
      <c r="F25" s="277"/>
      <c r="G25" s="275"/>
    </row>
    <row r="26" spans="1:7" ht="15" customHeight="1" x14ac:dyDescent="0.25">
      <c r="A26" s="444"/>
      <c r="B26" s="441"/>
      <c r="C26" s="396"/>
      <c r="D26" s="256" t="s">
        <v>52</v>
      </c>
      <c r="E26" s="291" t="s">
        <v>330</v>
      </c>
      <c r="F26" s="278"/>
      <c r="G26" s="275"/>
    </row>
    <row r="27" spans="1:7" ht="27" customHeight="1" x14ac:dyDescent="0.25">
      <c r="A27" s="444"/>
      <c r="B27" s="441"/>
      <c r="C27" s="396"/>
      <c r="D27" s="256" t="s">
        <v>53</v>
      </c>
      <c r="E27" s="291" t="s">
        <v>329</v>
      </c>
      <c r="F27" s="278"/>
      <c r="G27" s="275"/>
    </row>
    <row r="28" spans="1:7" ht="15" customHeight="1" x14ac:dyDescent="0.25">
      <c r="A28" s="444"/>
      <c r="B28" s="441"/>
      <c r="C28" s="396"/>
      <c r="D28" s="256" t="s">
        <v>54</v>
      </c>
      <c r="E28" s="291" t="s">
        <v>328</v>
      </c>
      <c r="F28" s="278"/>
      <c r="G28" s="275"/>
    </row>
    <row r="29" spans="1:7" ht="15" customHeight="1" x14ac:dyDescent="0.25">
      <c r="A29" s="444"/>
      <c r="B29" s="441"/>
      <c r="C29" s="396"/>
      <c r="D29" s="256" t="s">
        <v>56</v>
      </c>
      <c r="E29" s="291" t="s">
        <v>327</v>
      </c>
      <c r="F29" s="277"/>
      <c r="G29" s="275"/>
    </row>
    <row r="30" spans="1:7" ht="15" customHeight="1" x14ac:dyDescent="0.25">
      <c r="A30" s="444"/>
      <c r="B30" s="441"/>
      <c r="C30" s="396"/>
      <c r="D30" s="256" t="s">
        <v>57</v>
      </c>
      <c r="E30" s="291" t="s">
        <v>326</v>
      </c>
      <c r="F30" s="278"/>
      <c r="G30" s="275"/>
    </row>
    <row r="31" spans="1:7" ht="27" customHeight="1" thickBot="1" x14ac:dyDescent="0.3">
      <c r="A31" s="444"/>
      <c r="B31" s="441"/>
      <c r="C31" s="397"/>
      <c r="D31" s="257" t="s">
        <v>59</v>
      </c>
      <c r="E31" s="298" t="s">
        <v>325</v>
      </c>
      <c r="F31" s="278"/>
      <c r="G31" s="275"/>
    </row>
    <row r="32" spans="1:7" ht="15" customHeight="1" x14ac:dyDescent="0.25">
      <c r="A32" s="444"/>
      <c r="B32" s="441"/>
      <c r="C32" s="396" t="s">
        <v>35</v>
      </c>
      <c r="D32" s="256" t="s">
        <v>60</v>
      </c>
      <c r="E32" s="297" t="s">
        <v>324</v>
      </c>
      <c r="F32" s="279"/>
      <c r="G32" s="275"/>
    </row>
    <row r="33" spans="1:7" ht="15" customHeight="1" x14ac:dyDescent="0.25">
      <c r="A33" s="444"/>
      <c r="B33" s="441"/>
      <c r="C33" s="396"/>
      <c r="D33" s="256" t="s">
        <v>62</v>
      </c>
      <c r="E33" s="291" t="s">
        <v>323</v>
      </c>
      <c r="F33" s="279"/>
      <c r="G33" s="275"/>
    </row>
    <row r="34" spans="1:7" ht="39" customHeight="1" x14ac:dyDescent="0.45">
      <c r="A34" s="444"/>
      <c r="B34" s="441"/>
      <c r="C34" s="396"/>
      <c r="D34" s="256" t="s">
        <v>63</v>
      </c>
      <c r="E34" s="291" t="s">
        <v>322</v>
      </c>
      <c r="F34" s="280"/>
      <c r="G34" s="280"/>
    </row>
    <row r="35" spans="1:7" ht="15" customHeight="1" x14ac:dyDescent="0.2">
      <c r="A35" s="444"/>
      <c r="B35" s="441"/>
      <c r="C35" s="396"/>
      <c r="D35" s="256" t="s">
        <v>64</v>
      </c>
      <c r="E35" s="291" t="s">
        <v>321</v>
      </c>
      <c r="F35" s="272"/>
      <c r="G35" s="273"/>
    </row>
    <row r="36" spans="1:7" ht="15" customHeight="1" thickBot="1" x14ac:dyDescent="0.25">
      <c r="A36" s="444"/>
      <c r="B36" s="442"/>
      <c r="C36" s="397"/>
      <c r="D36" s="257" t="s">
        <v>65</v>
      </c>
      <c r="E36" s="298" t="s">
        <v>320</v>
      </c>
      <c r="F36" s="272"/>
      <c r="G36" s="273"/>
    </row>
    <row r="37" spans="1:7" ht="25.5" customHeight="1" x14ac:dyDescent="0.2">
      <c r="A37" s="445"/>
      <c r="B37" s="436" t="s">
        <v>55</v>
      </c>
      <c r="C37" s="395" t="s">
        <v>32</v>
      </c>
      <c r="D37" s="258" t="s">
        <v>66</v>
      </c>
      <c r="E37" s="299" t="s">
        <v>319</v>
      </c>
      <c r="F37" s="272"/>
      <c r="G37" s="273"/>
    </row>
    <row r="38" spans="1:7" ht="25.5" customHeight="1" x14ac:dyDescent="0.2">
      <c r="A38" s="445"/>
      <c r="B38" s="436"/>
      <c r="C38" s="396"/>
      <c r="D38" s="259" t="s">
        <v>67</v>
      </c>
      <c r="E38" s="300" t="s">
        <v>318</v>
      </c>
      <c r="F38" s="281"/>
      <c r="G38" s="273"/>
    </row>
    <row r="39" spans="1:7" ht="26.25" customHeight="1" thickBot="1" x14ac:dyDescent="0.25">
      <c r="A39" s="445"/>
      <c r="B39" s="436"/>
      <c r="C39" s="397"/>
      <c r="D39" s="260" t="s">
        <v>68</v>
      </c>
      <c r="E39" s="301" t="s">
        <v>317</v>
      </c>
      <c r="F39" s="272"/>
      <c r="G39" s="273"/>
    </row>
    <row r="40" spans="1:7" ht="15" customHeight="1" x14ac:dyDescent="0.2">
      <c r="A40" s="445"/>
      <c r="B40" s="447" t="s">
        <v>69</v>
      </c>
      <c r="C40" s="450" t="s">
        <v>32</v>
      </c>
      <c r="D40" s="258" t="s">
        <v>70</v>
      </c>
      <c r="E40" s="302" t="s">
        <v>316</v>
      </c>
      <c r="F40" s="272"/>
      <c r="G40" s="273"/>
    </row>
    <row r="41" spans="1:7" ht="24.95" customHeight="1" x14ac:dyDescent="0.2">
      <c r="A41" s="445"/>
      <c r="B41" s="448"/>
      <c r="C41" s="451"/>
      <c r="D41" s="259" t="s">
        <v>71</v>
      </c>
      <c r="E41" s="302" t="s">
        <v>315</v>
      </c>
      <c r="F41" s="272"/>
      <c r="G41" s="273"/>
    </row>
    <row r="42" spans="1:7" ht="15" customHeight="1" x14ac:dyDescent="0.2">
      <c r="A42" s="445"/>
      <c r="B42" s="448"/>
      <c r="C42" s="451"/>
      <c r="D42" s="259" t="s">
        <v>72</v>
      </c>
      <c r="E42" s="302" t="s">
        <v>314</v>
      </c>
      <c r="F42" s="272"/>
      <c r="G42" s="273"/>
    </row>
    <row r="43" spans="1:7" ht="15" customHeight="1" thickBot="1" x14ac:dyDescent="0.25">
      <c r="A43" s="446"/>
      <c r="B43" s="449"/>
      <c r="C43" s="452"/>
      <c r="D43" s="260" t="s">
        <v>313</v>
      </c>
      <c r="E43" s="303" t="s">
        <v>312</v>
      </c>
      <c r="F43" s="272"/>
      <c r="G43" s="273"/>
    </row>
    <row r="44" spans="1:7" ht="39" customHeight="1" thickBot="1" x14ac:dyDescent="0.25">
      <c r="A44" s="404" t="s">
        <v>29</v>
      </c>
      <c r="B44" s="405"/>
      <c r="C44" s="405"/>
      <c r="D44" s="405"/>
      <c r="E44" s="406"/>
      <c r="F44" s="272"/>
      <c r="G44" s="273"/>
    </row>
    <row r="45" spans="1:7" ht="15" customHeight="1" thickBot="1" x14ac:dyDescent="0.25">
      <c r="A45" s="429" t="s">
        <v>206</v>
      </c>
      <c r="B45" s="427" t="s">
        <v>413</v>
      </c>
      <c r="C45" s="395" t="s">
        <v>58</v>
      </c>
      <c r="D45" s="249" t="s">
        <v>31</v>
      </c>
      <c r="E45" s="289" t="s">
        <v>340</v>
      </c>
      <c r="F45" s="272"/>
      <c r="G45" s="273"/>
    </row>
    <row r="46" spans="1:7" ht="27" customHeight="1" thickBot="1" x14ac:dyDescent="0.25">
      <c r="A46" s="430"/>
      <c r="B46" s="428"/>
      <c r="C46" s="396"/>
      <c r="D46" s="250" t="s">
        <v>33</v>
      </c>
      <c r="E46" s="316" t="s">
        <v>339</v>
      </c>
      <c r="F46" s="272"/>
      <c r="G46" s="273"/>
    </row>
    <row r="47" spans="1:7" ht="24.95" customHeight="1" thickBot="1" x14ac:dyDescent="0.25">
      <c r="A47" s="430"/>
      <c r="B47" s="428"/>
      <c r="C47" s="396"/>
      <c r="D47" s="250" t="s">
        <v>34</v>
      </c>
      <c r="E47" s="290" t="s">
        <v>338</v>
      </c>
      <c r="F47" s="272"/>
      <c r="G47" s="273"/>
    </row>
    <row r="48" spans="1:7" ht="24.95" customHeight="1" thickBot="1" x14ac:dyDescent="0.25">
      <c r="A48" s="430"/>
      <c r="B48" s="428"/>
      <c r="C48" s="397"/>
      <c r="D48" s="251" t="s">
        <v>36</v>
      </c>
      <c r="E48" s="291" t="s">
        <v>337</v>
      </c>
      <c r="F48" s="272"/>
      <c r="G48" s="273"/>
    </row>
    <row r="49" spans="1:7" ht="24.95" customHeight="1" thickBot="1" x14ac:dyDescent="0.25">
      <c r="A49" s="430"/>
      <c r="B49" s="428"/>
      <c r="C49" s="395" t="s">
        <v>11</v>
      </c>
      <c r="D49" s="249" t="s">
        <v>37</v>
      </c>
      <c r="E49" s="292" t="s">
        <v>336</v>
      </c>
      <c r="F49" s="272"/>
      <c r="G49" s="273"/>
    </row>
    <row r="50" spans="1:7" ht="15" customHeight="1" thickBot="1" x14ac:dyDescent="0.25">
      <c r="A50" s="430"/>
      <c r="B50" s="428"/>
      <c r="C50" s="396"/>
      <c r="D50" s="250" t="s">
        <v>40</v>
      </c>
      <c r="E50" s="293" t="s">
        <v>335</v>
      </c>
      <c r="F50" s="272"/>
      <c r="G50" s="273"/>
    </row>
    <row r="51" spans="1:7" ht="15" customHeight="1" thickBot="1" x14ac:dyDescent="0.25">
      <c r="A51" s="430"/>
      <c r="B51" s="428"/>
      <c r="C51" s="397"/>
      <c r="D51" s="251" t="s">
        <v>42</v>
      </c>
      <c r="E51" s="294" t="s">
        <v>334</v>
      </c>
      <c r="F51" s="272"/>
      <c r="G51" s="273"/>
    </row>
    <row r="52" spans="1:7" ht="15" customHeight="1" thickBot="1" x14ac:dyDescent="0.25">
      <c r="A52" s="430"/>
      <c r="B52" s="428"/>
      <c r="C52" s="329" t="s">
        <v>75</v>
      </c>
      <c r="D52" s="252" t="s">
        <v>44</v>
      </c>
      <c r="E52" s="295" t="s">
        <v>333</v>
      </c>
      <c r="F52" s="272"/>
      <c r="G52" s="273"/>
    </row>
    <row r="53" spans="1:7" ht="15" customHeight="1" thickBot="1" x14ac:dyDescent="0.25">
      <c r="A53" s="431"/>
      <c r="B53" s="428"/>
      <c r="C53" s="329" t="s">
        <v>15</v>
      </c>
      <c r="D53" s="252" t="s">
        <v>46</v>
      </c>
      <c r="E53" s="296" t="s">
        <v>332</v>
      </c>
      <c r="F53" s="274"/>
      <c r="G53" s="273"/>
    </row>
    <row r="54" spans="1:7" ht="39" customHeight="1" thickBot="1" x14ac:dyDescent="0.25">
      <c r="A54" s="421" t="s">
        <v>107</v>
      </c>
      <c r="B54" s="422"/>
      <c r="C54" s="422"/>
      <c r="D54" s="422"/>
      <c r="E54" s="423"/>
      <c r="F54" s="254"/>
      <c r="G54" s="254"/>
    </row>
    <row r="55" spans="1:7" x14ac:dyDescent="0.2">
      <c r="A55" s="412" t="s">
        <v>384</v>
      </c>
      <c r="B55" s="424" t="s">
        <v>73</v>
      </c>
      <c r="C55" s="398" t="s">
        <v>100</v>
      </c>
      <c r="D55" s="261" t="s">
        <v>74</v>
      </c>
      <c r="E55" s="304" t="s">
        <v>311</v>
      </c>
      <c r="F55" s="272"/>
      <c r="G55" s="273"/>
    </row>
    <row r="56" spans="1:7" ht="15.75" customHeight="1" x14ac:dyDescent="0.2">
      <c r="A56" s="413"/>
      <c r="B56" s="425"/>
      <c r="C56" s="399"/>
      <c r="D56" s="262" t="s">
        <v>76</v>
      </c>
      <c r="E56" s="305" t="s">
        <v>310</v>
      </c>
      <c r="F56" s="274"/>
      <c r="G56" s="273"/>
    </row>
    <row r="57" spans="1:7" ht="15.75" customHeight="1" x14ac:dyDescent="0.2">
      <c r="A57" s="413"/>
      <c r="B57" s="425"/>
      <c r="C57" s="399"/>
      <c r="D57" s="262" t="s">
        <v>77</v>
      </c>
      <c r="E57" s="293" t="s">
        <v>309</v>
      </c>
      <c r="F57" s="274"/>
      <c r="G57" s="273"/>
    </row>
    <row r="58" spans="1:7" ht="15.75" customHeight="1" x14ac:dyDescent="0.2">
      <c r="A58" s="413"/>
      <c r="B58" s="425"/>
      <c r="C58" s="399"/>
      <c r="D58" s="262" t="s">
        <v>78</v>
      </c>
      <c r="E58" s="293" t="s">
        <v>308</v>
      </c>
      <c r="F58" s="274"/>
      <c r="G58" s="273"/>
    </row>
    <row r="59" spans="1:7" ht="18" customHeight="1" thickBot="1" x14ac:dyDescent="0.25">
      <c r="A59" s="413"/>
      <c r="B59" s="426"/>
      <c r="C59" s="400"/>
      <c r="D59" s="263" t="s">
        <v>80</v>
      </c>
      <c r="E59" s="294" t="s">
        <v>307</v>
      </c>
      <c r="F59" s="274"/>
      <c r="G59" s="273"/>
    </row>
    <row r="60" spans="1:7" ht="15" customHeight="1" x14ac:dyDescent="0.2">
      <c r="A60" s="413"/>
      <c r="B60" s="424" t="s">
        <v>79</v>
      </c>
      <c r="C60" s="398" t="s">
        <v>82</v>
      </c>
      <c r="D60" s="261" t="s">
        <v>83</v>
      </c>
      <c r="E60" s="304" t="s">
        <v>306</v>
      </c>
      <c r="F60" s="272"/>
      <c r="G60" s="273"/>
    </row>
    <row r="61" spans="1:7" ht="15.75" customHeight="1" x14ac:dyDescent="0.2">
      <c r="A61" s="413"/>
      <c r="B61" s="425"/>
      <c r="C61" s="399"/>
      <c r="D61" s="262" t="s">
        <v>85</v>
      </c>
      <c r="E61" s="293" t="s">
        <v>305</v>
      </c>
      <c r="F61" s="274"/>
      <c r="G61" s="273"/>
    </row>
    <row r="62" spans="1:7" ht="18" customHeight="1" thickBot="1" x14ac:dyDescent="0.25">
      <c r="A62" s="413"/>
      <c r="B62" s="426"/>
      <c r="C62" s="400"/>
      <c r="D62" s="263" t="s">
        <v>88</v>
      </c>
      <c r="E62" s="294" t="s">
        <v>304</v>
      </c>
      <c r="F62" s="281"/>
      <c r="G62" s="273"/>
    </row>
    <row r="63" spans="1:7" x14ac:dyDescent="0.2">
      <c r="A63" s="413"/>
      <c r="B63" s="424" t="s">
        <v>303</v>
      </c>
      <c r="C63" s="398" t="s">
        <v>28</v>
      </c>
      <c r="D63" s="261" t="s">
        <v>90</v>
      </c>
      <c r="E63" s="292" t="s">
        <v>302</v>
      </c>
      <c r="F63" s="272"/>
      <c r="G63" s="273"/>
    </row>
    <row r="64" spans="1:7" ht="16.5" customHeight="1" x14ac:dyDescent="0.2">
      <c r="A64" s="413"/>
      <c r="B64" s="425"/>
      <c r="C64" s="399"/>
      <c r="D64" s="262" t="s">
        <v>92</v>
      </c>
      <c r="E64" s="293" t="s">
        <v>301</v>
      </c>
      <c r="F64" s="272"/>
      <c r="G64" s="273"/>
    </row>
    <row r="65" spans="1:7" ht="15.75" customHeight="1" thickBot="1" x14ac:dyDescent="0.25">
      <c r="A65" s="413"/>
      <c r="B65" s="426"/>
      <c r="C65" s="400"/>
      <c r="D65" s="263" t="s">
        <v>300</v>
      </c>
      <c r="E65" s="294" t="s">
        <v>299</v>
      </c>
      <c r="F65" s="281"/>
      <c r="G65" s="273"/>
    </row>
    <row r="66" spans="1:7" x14ac:dyDescent="0.2">
      <c r="A66" s="413"/>
      <c r="B66" s="424" t="s">
        <v>84</v>
      </c>
      <c r="C66" s="398" t="s">
        <v>39</v>
      </c>
      <c r="D66" s="261" t="s">
        <v>298</v>
      </c>
      <c r="E66" s="304" t="s">
        <v>297</v>
      </c>
      <c r="F66" s="272"/>
      <c r="G66" s="273"/>
    </row>
    <row r="67" spans="1:7" x14ac:dyDescent="0.2">
      <c r="A67" s="413"/>
      <c r="B67" s="425"/>
      <c r="C67" s="399"/>
      <c r="D67" s="262" t="s">
        <v>296</v>
      </c>
      <c r="E67" s="293" t="s">
        <v>295</v>
      </c>
      <c r="F67" s="274"/>
      <c r="G67" s="273"/>
    </row>
    <row r="68" spans="1:7" x14ac:dyDescent="0.2">
      <c r="A68" s="413"/>
      <c r="B68" s="425"/>
      <c r="C68" s="399"/>
      <c r="D68" s="262" t="s">
        <v>294</v>
      </c>
      <c r="E68" s="293" t="s">
        <v>293</v>
      </c>
      <c r="F68" s="274"/>
      <c r="G68" s="273"/>
    </row>
    <row r="69" spans="1:7" ht="15" thickBot="1" x14ac:dyDescent="0.25">
      <c r="A69" s="414"/>
      <c r="B69" s="425"/>
      <c r="C69" s="400"/>
      <c r="D69" s="262" t="s">
        <v>292</v>
      </c>
      <c r="E69" s="294" t="s">
        <v>291</v>
      </c>
      <c r="F69" s="281"/>
      <c r="G69" s="273"/>
    </row>
    <row r="70" spans="1:7" ht="20.25" customHeight="1" thickBot="1" x14ac:dyDescent="0.25">
      <c r="A70" s="412" t="s">
        <v>223</v>
      </c>
      <c r="B70" s="235"/>
      <c r="C70" s="330" t="s">
        <v>100</v>
      </c>
      <c r="D70" s="264" t="s">
        <v>290</v>
      </c>
      <c r="E70" s="291" t="s">
        <v>289</v>
      </c>
      <c r="F70" s="272"/>
      <c r="G70" s="273"/>
    </row>
    <row r="71" spans="1:7" ht="20.25" customHeight="1" thickBot="1" x14ac:dyDescent="0.25">
      <c r="A71" s="413"/>
      <c r="B71" s="234"/>
      <c r="C71" s="330" t="s">
        <v>82</v>
      </c>
      <c r="D71" s="264" t="s">
        <v>288</v>
      </c>
      <c r="E71" s="306" t="s">
        <v>287</v>
      </c>
      <c r="F71" s="272"/>
      <c r="G71" s="273"/>
    </row>
    <row r="72" spans="1:7" ht="24" x14ac:dyDescent="0.2">
      <c r="A72" s="413"/>
      <c r="B72" s="234"/>
      <c r="C72" s="398" t="s">
        <v>28</v>
      </c>
      <c r="D72" s="262" t="s">
        <v>286</v>
      </c>
      <c r="E72" s="299" t="s">
        <v>285</v>
      </c>
      <c r="F72" s="272"/>
      <c r="G72" s="273"/>
    </row>
    <row r="73" spans="1:7" ht="24.75" thickBot="1" x14ac:dyDescent="0.25">
      <c r="A73" s="413"/>
      <c r="B73" s="233"/>
      <c r="C73" s="400"/>
      <c r="D73" s="262" t="s">
        <v>284</v>
      </c>
      <c r="E73" s="301" t="s">
        <v>283</v>
      </c>
      <c r="F73" s="281"/>
      <c r="G73" s="273"/>
    </row>
    <row r="74" spans="1:7" ht="15.75" thickBot="1" x14ac:dyDescent="0.25">
      <c r="A74" s="414"/>
      <c r="B74" s="230"/>
      <c r="C74" s="329" t="s">
        <v>91</v>
      </c>
      <c r="D74" s="264" t="s">
        <v>282</v>
      </c>
      <c r="E74" s="306" t="s">
        <v>281</v>
      </c>
      <c r="F74" s="272"/>
      <c r="G74" s="273"/>
    </row>
    <row r="75" spans="1:7" ht="39" customHeight="1" thickBot="1" x14ac:dyDescent="0.25">
      <c r="A75" s="401" t="s">
        <v>280</v>
      </c>
      <c r="B75" s="402"/>
      <c r="C75" s="402"/>
      <c r="D75" s="402"/>
      <c r="E75" s="403"/>
      <c r="F75" s="254"/>
      <c r="G75" s="254"/>
    </row>
    <row r="76" spans="1:7" ht="15.75" thickBot="1" x14ac:dyDescent="0.3">
      <c r="A76" s="415" t="s">
        <v>382</v>
      </c>
      <c r="B76" s="417"/>
      <c r="C76" s="395" t="s">
        <v>61</v>
      </c>
      <c r="D76" s="265" t="s">
        <v>93</v>
      </c>
      <c r="E76" s="307" t="s">
        <v>279</v>
      </c>
      <c r="F76" s="279"/>
      <c r="G76" s="275"/>
    </row>
    <row r="77" spans="1:7" ht="15.75" thickBot="1" x14ac:dyDescent="0.3">
      <c r="A77" s="416"/>
      <c r="B77" s="418"/>
      <c r="C77" s="396"/>
      <c r="D77" s="266" t="s">
        <v>95</v>
      </c>
      <c r="E77" s="290" t="s">
        <v>278</v>
      </c>
      <c r="F77" s="279"/>
      <c r="G77" s="275"/>
    </row>
    <row r="78" spans="1:7" ht="15.75" thickBot="1" x14ac:dyDescent="0.3">
      <c r="A78" s="416"/>
      <c r="B78" s="418"/>
      <c r="C78" s="396"/>
      <c r="D78" s="266" t="s">
        <v>96</v>
      </c>
      <c r="E78" s="298" t="s">
        <v>97</v>
      </c>
      <c r="F78" s="282"/>
      <c r="G78" s="275"/>
    </row>
    <row r="79" spans="1:7" ht="15.75" thickBot="1" x14ac:dyDescent="0.3">
      <c r="A79" s="408"/>
      <c r="B79" s="419"/>
      <c r="C79" s="397"/>
      <c r="D79" s="267" t="s">
        <v>98</v>
      </c>
      <c r="E79" s="290" t="s">
        <v>277</v>
      </c>
      <c r="F79" s="282"/>
      <c r="G79" s="275"/>
    </row>
    <row r="80" spans="1:7" x14ac:dyDescent="0.2">
      <c r="A80" s="407" t="s">
        <v>240</v>
      </c>
      <c r="B80" s="410"/>
      <c r="C80" s="395" t="s">
        <v>24</v>
      </c>
      <c r="D80" s="265" t="s">
        <v>101</v>
      </c>
      <c r="E80" s="297" t="s">
        <v>276</v>
      </c>
      <c r="F80" s="272"/>
      <c r="G80" s="273"/>
    </row>
    <row r="81" spans="1:7" ht="15.75" customHeight="1" x14ac:dyDescent="0.2">
      <c r="A81" s="408"/>
      <c r="B81" s="411"/>
      <c r="C81" s="396"/>
      <c r="D81" s="266" t="s">
        <v>103</v>
      </c>
      <c r="E81" s="291" t="s">
        <v>275</v>
      </c>
      <c r="F81" s="272"/>
      <c r="G81" s="273"/>
    </row>
    <row r="82" spans="1:7" ht="15.75" customHeight="1" thickBot="1" x14ac:dyDescent="0.25">
      <c r="A82" s="408"/>
      <c r="B82" s="420"/>
      <c r="C82" s="397"/>
      <c r="D82" s="267" t="s">
        <v>104</v>
      </c>
      <c r="E82" s="291" t="s">
        <v>274</v>
      </c>
      <c r="F82" s="272"/>
      <c r="G82" s="273"/>
    </row>
    <row r="83" spans="1:7" x14ac:dyDescent="0.2">
      <c r="A83" s="407" t="s">
        <v>386</v>
      </c>
      <c r="B83" s="410"/>
      <c r="C83" s="395" t="s">
        <v>24</v>
      </c>
      <c r="D83" s="265" t="s">
        <v>105</v>
      </c>
      <c r="E83" s="308" t="s">
        <v>273</v>
      </c>
      <c r="F83" s="272"/>
      <c r="G83" s="273"/>
    </row>
    <row r="84" spans="1:7" x14ac:dyDescent="0.2">
      <c r="A84" s="408"/>
      <c r="B84" s="411"/>
      <c r="C84" s="396"/>
      <c r="D84" s="266" t="s">
        <v>106</v>
      </c>
      <c r="E84" s="293" t="s">
        <v>272</v>
      </c>
      <c r="F84" s="272"/>
      <c r="G84" s="273"/>
    </row>
    <row r="85" spans="1:7" ht="24.75" thickBot="1" x14ac:dyDescent="0.25">
      <c r="A85" s="408"/>
      <c r="B85" s="411"/>
      <c r="C85" s="397"/>
      <c r="D85" s="266" t="s">
        <v>271</v>
      </c>
      <c r="E85" s="300" t="s">
        <v>270</v>
      </c>
      <c r="F85" s="272"/>
      <c r="G85" s="273"/>
    </row>
    <row r="86" spans="1:7" ht="21.75" customHeight="1" thickBot="1" x14ac:dyDescent="0.25">
      <c r="A86" s="408"/>
      <c r="B86" s="233"/>
      <c r="C86" s="330" t="s">
        <v>100</v>
      </c>
      <c r="D86" s="268" t="s">
        <v>269</v>
      </c>
      <c r="E86" s="295" t="s">
        <v>268</v>
      </c>
      <c r="F86" s="272"/>
      <c r="G86" s="281"/>
    </row>
    <row r="87" spans="1:7" x14ac:dyDescent="0.2">
      <c r="A87" s="408"/>
      <c r="B87" s="233"/>
      <c r="C87" s="398" t="s">
        <v>94</v>
      </c>
      <c r="D87" s="269" t="s">
        <v>267</v>
      </c>
      <c r="E87" s="297" t="s">
        <v>266</v>
      </c>
      <c r="F87" s="272"/>
      <c r="G87" s="281"/>
    </row>
    <row r="88" spans="1:7" ht="15.75" customHeight="1" x14ac:dyDescent="0.2">
      <c r="A88" s="408"/>
      <c r="B88" s="233"/>
      <c r="C88" s="399"/>
      <c r="D88" s="270" t="s">
        <v>265</v>
      </c>
      <c r="E88" s="291" t="s">
        <v>264</v>
      </c>
      <c r="F88" s="281"/>
      <c r="G88" s="281"/>
    </row>
    <row r="89" spans="1:7" ht="15.75" customHeight="1" x14ac:dyDescent="0.2">
      <c r="A89" s="408"/>
      <c r="B89" s="233"/>
      <c r="C89" s="399"/>
      <c r="D89" s="270" t="s">
        <v>263</v>
      </c>
      <c r="E89" s="291" t="s">
        <v>262</v>
      </c>
      <c r="F89" s="281"/>
      <c r="G89" s="281"/>
    </row>
    <row r="90" spans="1:7" ht="15.75" customHeight="1" x14ac:dyDescent="0.2">
      <c r="A90" s="408"/>
      <c r="B90" s="233"/>
      <c r="C90" s="399"/>
      <c r="D90" s="270" t="s">
        <v>261</v>
      </c>
      <c r="E90" s="291" t="s">
        <v>260</v>
      </c>
      <c r="F90" s="281"/>
      <c r="G90" s="281"/>
    </row>
    <row r="91" spans="1:7" ht="15.75" customHeight="1" x14ac:dyDescent="0.2">
      <c r="A91" s="408"/>
      <c r="B91" s="233"/>
      <c r="C91" s="399"/>
      <c r="D91" s="270" t="s">
        <v>259</v>
      </c>
      <c r="E91" s="309" t="s">
        <v>258</v>
      </c>
      <c r="F91" s="281"/>
      <c r="G91" s="281"/>
    </row>
    <row r="92" spans="1:7" ht="15.75" customHeight="1" x14ac:dyDescent="0.2">
      <c r="A92" s="408"/>
      <c r="B92" s="233"/>
      <c r="C92" s="399"/>
      <c r="D92" s="270" t="s">
        <v>257</v>
      </c>
      <c r="E92" s="291" t="s">
        <v>256</v>
      </c>
      <c r="F92" s="281"/>
      <c r="G92" s="281"/>
    </row>
    <row r="93" spans="1:7" ht="15.75" customHeight="1" thickBot="1" x14ac:dyDescent="0.25">
      <c r="A93" s="409"/>
      <c r="B93" s="232"/>
      <c r="C93" s="400"/>
      <c r="D93" s="271" t="s">
        <v>255</v>
      </c>
      <c r="E93" s="310" t="s">
        <v>254</v>
      </c>
      <c r="F93" s="281"/>
      <c r="G93" s="281"/>
    </row>
    <row r="94" spans="1:7" x14ac:dyDescent="0.2">
      <c r="F94" s="281"/>
      <c r="G94" s="281"/>
    </row>
    <row r="95" spans="1:7" x14ac:dyDescent="0.2">
      <c r="F95" s="281"/>
      <c r="G95" s="281"/>
    </row>
    <row r="96" spans="1:7" x14ac:dyDescent="0.2">
      <c r="F96" s="283"/>
      <c r="G96" s="283"/>
    </row>
    <row r="97" spans="6:7" x14ac:dyDescent="0.2">
      <c r="F97" s="283"/>
      <c r="G97" s="283"/>
    </row>
    <row r="98" spans="6:7" x14ac:dyDescent="0.2">
      <c r="F98" s="283"/>
      <c r="G98" s="283"/>
    </row>
  </sheetData>
  <mergeCells count="52">
    <mergeCell ref="A1:E1"/>
    <mergeCell ref="F1:G1"/>
    <mergeCell ref="F2:G2"/>
    <mergeCell ref="A11:A17"/>
    <mergeCell ref="A18:A23"/>
    <mergeCell ref="B18:B23"/>
    <mergeCell ref="B11:B17"/>
    <mergeCell ref="A2:E2"/>
    <mergeCell ref="A4:A6"/>
    <mergeCell ref="A7:E7"/>
    <mergeCell ref="C25:C31"/>
    <mergeCell ref="C32:C36"/>
    <mergeCell ref="A24:E24"/>
    <mergeCell ref="C8:C10"/>
    <mergeCell ref="C11:C16"/>
    <mergeCell ref="C18:C23"/>
    <mergeCell ref="B8:B10"/>
    <mergeCell ref="A8:A10"/>
    <mergeCell ref="B25:B36"/>
    <mergeCell ref="A25:A43"/>
    <mergeCell ref="B40:B43"/>
    <mergeCell ref="B37:B39"/>
    <mergeCell ref="C37:C39"/>
    <mergeCell ref="C40:C43"/>
    <mergeCell ref="C55:C59"/>
    <mergeCell ref="C60:C62"/>
    <mergeCell ref="C45:C48"/>
    <mergeCell ref="C49:C51"/>
    <mergeCell ref="A55:A69"/>
    <mergeCell ref="B55:B59"/>
    <mergeCell ref="B60:B62"/>
    <mergeCell ref="B63:B65"/>
    <mergeCell ref="B66:B69"/>
    <mergeCell ref="C66:C69"/>
    <mergeCell ref="B45:B53"/>
    <mergeCell ref="A45:A53"/>
    <mergeCell ref="C80:C82"/>
    <mergeCell ref="C83:C85"/>
    <mergeCell ref="C87:C93"/>
    <mergeCell ref="A75:E75"/>
    <mergeCell ref="A44:E44"/>
    <mergeCell ref="C63:C65"/>
    <mergeCell ref="A83:A93"/>
    <mergeCell ref="B83:B85"/>
    <mergeCell ref="A70:A74"/>
    <mergeCell ref="A76:A79"/>
    <mergeCell ref="B76:B79"/>
    <mergeCell ref="A80:A82"/>
    <mergeCell ref="B80:B82"/>
    <mergeCell ref="C72:C73"/>
    <mergeCell ref="C76:C79"/>
    <mergeCell ref="A54:E54"/>
  </mergeCells>
  <hyperlinks>
    <hyperlink ref="C8:C10" location="'U1'!A1" display="Unité 1" xr:uid="{B12A489D-A84C-43B1-AE7C-3B44ED9A6687}"/>
    <hyperlink ref="C11:C16" location="'U1'!A1" display="Unité 1" xr:uid="{B67F5D9F-023A-4269-B506-87B84B13471B}"/>
    <hyperlink ref="C17" location="'U8'!A1" display="Unité 8" xr:uid="{40EBD5C0-1DC5-44C9-BFF4-6AF69C0B8260}"/>
    <hyperlink ref="C18:C23" location="'U14'!A1" display="Unité 14" xr:uid="{2F4239A3-A3BD-445D-9BD4-F54646D23B34}"/>
    <hyperlink ref="C25:C31" location="'U8'!A1" display="Unité 8" xr:uid="{D5286541-FD9D-4B4D-9E00-DC16BBDD92BE}"/>
    <hyperlink ref="C32:C36" location="'U11'!A1" display="Unité 11" xr:uid="{94D9671C-10F4-46F7-AFFF-793F10C9E698}"/>
    <hyperlink ref="C37:C39" location="'U3'!A1" display="Unité 3" xr:uid="{BAA6C0B1-E503-4A8E-97A1-7D7793452CD9}"/>
    <hyperlink ref="C40:C43" location="'U3'!A1" display="Unité 3" xr:uid="{17866AD0-C0A3-42B0-9C6C-27BD80B0AC74}"/>
    <hyperlink ref="C45:C48" location="'U4'!A1" display="Unité 4" xr:uid="{65B79FB5-B900-4D13-9FE0-A0708CFBFEA9}"/>
    <hyperlink ref="C49:C51" location="'U6'!A1" display="Unité 6" xr:uid="{12DB1953-7E80-4680-9530-960B32E2F41F}"/>
    <hyperlink ref="C52" location="'U8'!A1" display="Unité 8" xr:uid="{3BD1051D-4286-46B5-B108-3838F4AA0247}"/>
    <hyperlink ref="C53" location="'U9'!A1" display="Unité 9" xr:uid="{B60544A8-1C4E-4479-A2AB-92AF2B5A6DF3}"/>
    <hyperlink ref="C55:C59" location="'U5'!A1" display="Unité 5" xr:uid="{6A259AD6-4FA9-4159-A32B-292E607F2E81}"/>
    <hyperlink ref="C60:C62" location="'U10'!A1" display="Unité 10" xr:uid="{81889D9D-794B-4092-8B7B-136EC0518AF2}"/>
    <hyperlink ref="C63:C65" location="'U13'!A1" display="Unité 13" xr:uid="{78E878F0-CBAC-4243-B6B9-8CBD6CC096CC}"/>
    <hyperlink ref="C66:C69" location="'U15'!A1" display="Unité 15" xr:uid="{694D8ACF-1D2C-4C8C-9669-CC4AB610E3B3}"/>
    <hyperlink ref="C70" location="'U5'!A1" display="Unité 5" xr:uid="{D912D169-ED42-4E2C-80A2-A152E685EA87}"/>
    <hyperlink ref="C71" location="'U10'!A1" display="Unité 10" xr:uid="{E3518835-8E4F-410E-B3C1-5276CA6FA766}"/>
    <hyperlink ref="C72:C73" location="'U13'!A1" display="Unité 13" xr:uid="{85B16925-D2CD-479C-BD7E-E37742C6836D}"/>
    <hyperlink ref="C74" location="'U16'!A1" display="Unité 16" xr:uid="{B7F06DC5-491C-4CD6-8890-BD339CC0DEDF}"/>
    <hyperlink ref="C76:C79" location="'U7'!A1" display="Unité 7" xr:uid="{D51ABC2D-2DF2-4EF7-9168-6433C6C256D9}"/>
    <hyperlink ref="C80:C82" location="'U2'!A1" display="Unité 2" xr:uid="{D6CB4ECE-F3A8-47D0-A98F-542DED48FF73}"/>
    <hyperlink ref="C83:C85" location="'U2'!A1" display="Unité 2" xr:uid="{0D81996E-80FB-4FF6-BF59-557BDAA28A58}"/>
    <hyperlink ref="C86" location="'U5'!A1" display="Unité 5" xr:uid="{B9AA325F-2066-4066-8756-9C23F6C3C810}"/>
    <hyperlink ref="C87:C93" location="'U12'!A1" display="Unité 12" xr:uid="{C80B3CF6-A161-4C3E-9FF5-B3AA6D723B35}"/>
  </hyperlinks>
  <pageMargins left="0.39370078740157483" right="0.23622047244094491" top="0.39370078740157483" bottom="0.6692913385826772" header="0.31496062992125984" footer="0.31496062992125984"/>
  <pageSetup paperSize="9" fitToWidth="0" fitToHeight="0" pageOrder="overThenDown" orientation="landscape" useFirstPageNumber="1" horizontalDpi="300" verticalDpi="300" r:id="rId1"/>
  <headerFooter alignWithMargins="0">
    <oddFooter>&amp;C&amp;G&amp;R&amp;7Page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EC33-BA72-4389-A254-8F160F905268}">
  <sheetPr codeName="Feuil13">
    <tabColor rgb="FFFF0000"/>
  </sheetPr>
  <dimension ref="A1:G22"/>
  <sheetViews>
    <sheetView showGridLines="0" workbookViewId="0">
      <selection activeCell="C3" sqref="C3"/>
    </sheetView>
  </sheetViews>
  <sheetFormatPr baseColWidth="10" defaultRowHeight="15" x14ac:dyDescent="0.25"/>
  <cols>
    <col min="1" max="1" width="14.28515625" customWidth="1"/>
    <col min="3" max="3" width="66.42578125" customWidth="1"/>
    <col min="4" max="4" width="16.42578125" customWidth="1"/>
    <col min="5" max="5" width="16.5703125" customWidth="1"/>
    <col min="6" max="6" width="16.28515625" customWidth="1"/>
    <col min="7" max="7" width="16.42578125" customWidth="1"/>
  </cols>
  <sheetData>
    <row r="1" spans="1:7" ht="61.5" customHeight="1" x14ac:dyDescent="0.25">
      <c r="A1" s="755" t="s">
        <v>238</v>
      </c>
      <c r="B1" s="755"/>
      <c r="C1" s="755"/>
      <c r="D1" s="755"/>
      <c r="E1" s="755"/>
      <c r="F1" s="755"/>
      <c r="G1" s="755"/>
    </row>
    <row r="3" spans="1:7" ht="19.5" customHeight="1" x14ac:dyDescent="0.25">
      <c r="A3" s="763" t="s">
        <v>193</v>
      </c>
      <c r="B3" s="763"/>
      <c r="C3" s="219" t="s">
        <v>250</v>
      </c>
      <c r="E3" s="92"/>
    </row>
    <row r="4" spans="1:7" ht="20.25" customHeight="1" x14ac:dyDescent="0.25">
      <c r="A4" s="765" t="s">
        <v>243</v>
      </c>
      <c r="B4" s="765"/>
      <c r="C4" s="220" t="str">
        <f>VLOOKUP(C3,DATA_Pauline!A5:AF35,2,FALSE)</f>
        <v>XX/XX/XXXX</v>
      </c>
      <c r="E4" s="92"/>
    </row>
    <row r="5" spans="1:7" s="23" customFormat="1" ht="20.25" customHeight="1" x14ac:dyDescent="0.25">
      <c r="A5" s="764" t="s">
        <v>173</v>
      </c>
      <c r="B5" s="764"/>
      <c r="C5" s="220"/>
      <c r="E5" s="92"/>
    </row>
    <row r="6" spans="1:7" s="23" customFormat="1" ht="20.25" customHeight="1" x14ac:dyDescent="0.25">
      <c r="A6" s="764" t="s">
        <v>174</v>
      </c>
      <c r="B6" s="764"/>
      <c r="C6" s="220"/>
    </row>
    <row r="7" spans="1:7" s="23" customFormat="1" ht="30" customHeight="1" x14ac:dyDescent="0.35">
      <c r="A7" s="764" t="s">
        <v>175</v>
      </c>
      <c r="B7" s="764"/>
      <c r="C7" s="220"/>
      <c r="D7" s="762" t="s">
        <v>224</v>
      </c>
      <c r="E7" s="762"/>
      <c r="F7" s="762"/>
      <c r="G7" s="762"/>
    </row>
    <row r="8" spans="1:7" ht="27" customHeight="1" thickBot="1" x14ac:dyDescent="0.3">
      <c r="D8" s="100" t="s">
        <v>226</v>
      </c>
      <c r="E8" s="100" t="s">
        <v>227</v>
      </c>
      <c r="F8" s="100" t="s">
        <v>228</v>
      </c>
      <c r="G8" s="100" t="s">
        <v>225</v>
      </c>
    </row>
    <row r="9" spans="1:7" ht="47.25" customHeight="1" thickBot="1" x14ac:dyDescent="0.3">
      <c r="A9" s="760" t="s">
        <v>188</v>
      </c>
      <c r="B9" s="760"/>
      <c r="C9" s="761"/>
      <c r="D9" s="41" t="str">
        <f>IFERROR(AVERAGE(D11,D16,D19),"")</f>
        <v/>
      </c>
      <c r="E9" s="41" t="str">
        <f>IFERROR(AVERAGE(E11,E16,E19),"")</f>
        <v/>
      </c>
      <c r="F9" s="41" t="str">
        <f>IFERROR(AVERAGE(F11,F16,F19),"")</f>
        <v/>
      </c>
      <c r="G9" s="41" t="str">
        <f>IFERROR(AVERAGE(D9:F9),"")</f>
        <v/>
      </c>
    </row>
    <row r="10" spans="1:7" ht="27" customHeight="1" thickBot="1" x14ac:dyDescent="0.3">
      <c r="D10" s="163"/>
      <c r="E10" s="163"/>
      <c r="F10" s="163"/>
      <c r="G10" s="163"/>
    </row>
    <row r="11" spans="1:7" ht="24.75" customHeight="1" thickBot="1" x14ac:dyDescent="0.3">
      <c r="A11" s="758" t="s">
        <v>187</v>
      </c>
      <c r="B11" s="758"/>
      <c r="C11" s="759"/>
      <c r="D11" s="115" t="str">
        <f>IFERROR(AVERAGE(D12:D15),"")</f>
        <v/>
      </c>
      <c r="E11" s="115" t="str">
        <f>IFERROR(AVERAGE(E12:E15),"")</f>
        <v/>
      </c>
      <c r="F11" s="115" t="str">
        <f>IFERROR(AVERAGE(F12:F15),"")</f>
        <v/>
      </c>
      <c r="G11" s="115" t="str">
        <f>IFERROR(AVERAGE(D11:F11),"")</f>
        <v/>
      </c>
    </row>
    <row r="12" spans="1:7" s="39" customFormat="1" ht="31.5" customHeight="1" x14ac:dyDescent="0.25">
      <c r="B12" s="103" t="s">
        <v>176</v>
      </c>
      <c r="C12" s="104" t="s">
        <v>177</v>
      </c>
      <c r="D12" s="223" t="str">
        <f>IFERROR(VLOOKUP('Positionnement - LSU'!C3,DATA_Pauline!A6:AJ35,4,FALSE),"")</f>
        <v/>
      </c>
      <c r="E12" s="223" t="str">
        <f>IFERROR(VLOOKUP('Positionnement - LSU'!C3,DATA_Pauline!A6:AJ35,15,FALSE),"")</f>
        <v/>
      </c>
      <c r="F12" s="223" t="str">
        <f>IFERROR(VLOOKUP('Positionnement - LSU'!C3,DATA_Pauline!A6:AJ35,26,FALSE),"")</f>
        <v/>
      </c>
      <c r="G12" s="105" t="str">
        <f t="shared" ref="G12:G22" si="0">IFERROR(AVERAGE(D12:F12),"")</f>
        <v/>
      </c>
    </row>
    <row r="13" spans="1:7" s="39" customFormat="1" ht="31.5" customHeight="1" x14ac:dyDescent="0.25">
      <c r="B13" s="106" t="s">
        <v>178</v>
      </c>
      <c r="C13" s="40" t="s">
        <v>18</v>
      </c>
      <c r="D13" s="224" t="str">
        <f>IFERROR(VLOOKUP('Positionnement - LSU'!C3,DATA_Pauline!A6:AJ35,5,FALSE),"")</f>
        <v/>
      </c>
      <c r="E13" s="224" t="str">
        <f>IFERROR(VLOOKUP('Positionnement - LSU'!C3,DATA_Pauline!A6:AJ35,16,FALSE),"")</f>
        <v/>
      </c>
      <c r="F13" s="224" t="str">
        <f>IFERROR(VLOOKUP('Positionnement - LSU'!C3,DATA_Pauline!A6:AJ35,27,FALSE),"")</f>
        <v/>
      </c>
      <c r="G13" s="107" t="str">
        <f t="shared" si="0"/>
        <v/>
      </c>
    </row>
    <row r="14" spans="1:7" s="39" customFormat="1" ht="31.5" customHeight="1" x14ac:dyDescent="0.25">
      <c r="B14" s="106" t="s">
        <v>179</v>
      </c>
      <c r="C14" s="40" t="s">
        <v>49</v>
      </c>
      <c r="D14" s="224" t="str">
        <f>IFERROR(VLOOKUP('Positionnement - LSU'!C3,DATA_Pauline!A6:AJ35,6,FALSE),"")</f>
        <v/>
      </c>
      <c r="E14" s="224" t="str">
        <f>IFERROR(VLOOKUP('Positionnement - LSU'!C3,DATA_Pauline!A6:AJ35,17,FALSE),"")</f>
        <v/>
      </c>
      <c r="F14" s="224" t="str">
        <f>IFERROR(VLOOKUP('Positionnement - LSU'!C3,DATA_Pauline!A6:AJ35,28,FALSE),"")</f>
        <v/>
      </c>
      <c r="G14" s="107" t="str">
        <f t="shared" si="0"/>
        <v/>
      </c>
    </row>
    <row r="15" spans="1:7" s="39" customFormat="1" ht="31.5" customHeight="1" thickBot="1" x14ac:dyDescent="0.3">
      <c r="B15" s="108" t="s">
        <v>180</v>
      </c>
      <c r="C15" s="109" t="s">
        <v>30</v>
      </c>
      <c r="D15" s="225" t="str">
        <f>IFERROR(VLOOKUP('Positionnement - LSU'!C3,DATA_Pauline!A6:AJ35,7,FALSE),"")</f>
        <v/>
      </c>
      <c r="E15" s="225" t="str">
        <f>IFERROR(VLOOKUP('Positionnement - LSU'!C3,DATA_Pauline!A6:AJ35,18,FALSE),"")</f>
        <v/>
      </c>
      <c r="F15" s="225" t="str">
        <f>IFERROR(VLOOKUP('Positionnement - LSU'!C3,DATA_Pauline!A6:AJ35,29,FALSE),"")</f>
        <v/>
      </c>
      <c r="G15" s="110" t="str">
        <f t="shared" si="0"/>
        <v/>
      </c>
    </row>
    <row r="16" spans="1:7" s="14" customFormat="1" ht="31.5" customHeight="1" thickBot="1" x14ac:dyDescent="0.3">
      <c r="A16" s="756" t="s">
        <v>107</v>
      </c>
      <c r="B16" s="756"/>
      <c r="C16" s="757"/>
      <c r="D16" s="114" t="str">
        <f>IFERROR(AVERAGE(D17:D18),"")</f>
        <v/>
      </c>
      <c r="E16" s="114" t="str">
        <f>IFERROR(AVERAGE(E17:E18),"")</f>
        <v/>
      </c>
      <c r="F16" s="114" t="str">
        <f>IFERROR(AVERAGE(F17:F18),"")</f>
        <v/>
      </c>
      <c r="G16" s="114" t="str">
        <f t="shared" si="0"/>
        <v/>
      </c>
    </row>
    <row r="17" spans="1:7" s="14" customFormat="1" ht="69.75" customHeight="1" x14ac:dyDescent="0.25">
      <c r="B17" s="111" t="s">
        <v>234</v>
      </c>
      <c r="C17" s="104" t="s">
        <v>235</v>
      </c>
      <c r="D17" s="223" t="str">
        <f>IFERROR(VLOOKUP(C3,DATA_Pauline!A4:AM35,8,FALSE),"")</f>
        <v/>
      </c>
      <c r="E17" s="223" t="str">
        <f>IFERROR(VLOOKUP('Positionnement - LSU'!C3,DATA_Pauline!A6:AJ35,19,FALSE),"")</f>
        <v/>
      </c>
      <c r="F17" s="223" t="str">
        <f>IFERROR(VLOOKUP('Positionnement - LSU'!C3,DATA_Pauline!A6:AJ35,30,FALSE),"")</f>
        <v/>
      </c>
      <c r="G17" s="105" t="str">
        <f t="shared" si="0"/>
        <v/>
      </c>
    </row>
    <row r="18" spans="1:7" s="14" customFormat="1" ht="31.5" customHeight="1" thickBot="1" x14ac:dyDescent="0.3">
      <c r="B18" s="112" t="s">
        <v>181</v>
      </c>
      <c r="C18" s="109" t="s">
        <v>89</v>
      </c>
      <c r="D18" s="225" t="str">
        <f>IFERROR(VLOOKUP('Positionnement - LSU'!C3,DATA_Pauline!A6:AJ35,9,FALSE),"")</f>
        <v/>
      </c>
      <c r="E18" s="225" t="str">
        <f>IFERROR(VLOOKUP('Positionnement - LSU'!C3,DATA_Pauline!A6:AJ35,20,FALSE),"")</f>
        <v/>
      </c>
      <c r="F18" s="225" t="str">
        <f>IFERROR(VLOOKUP('Positionnement - LSU'!C3,DATA_Pauline!A6:AJ35,31,FALSE),"")</f>
        <v/>
      </c>
      <c r="G18" s="110" t="str">
        <f t="shared" si="0"/>
        <v/>
      </c>
    </row>
    <row r="19" spans="1:7" s="14" customFormat="1" ht="31.5" customHeight="1" thickBot="1" x14ac:dyDescent="0.3">
      <c r="A19" s="756" t="s">
        <v>182</v>
      </c>
      <c r="B19" s="756"/>
      <c r="C19" s="757"/>
      <c r="D19" s="114" t="str">
        <f>IFERROR(AVERAGE(D20:D22),"")</f>
        <v/>
      </c>
      <c r="E19" s="114" t="str">
        <f>IFERROR(AVERAGE(E20:E22),"")</f>
        <v/>
      </c>
      <c r="F19" s="114" t="str">
        <f>IFERROR(AVERAGE(F20:F22),"")</f>
        <v/>
      </c>
      <c r="G19" s="114" t="str">
        <f t="shared" si="0"/>
        <v/>
      </c>
    </row>
    <row r="20" spans="1:7" s="14" customFormat="1" ht="31.5" customHeight="1" x14ac:dyDescent="0.25">
      <c r="B20" s="111" t="s">
        <v>183</v>
      </c>
      <c r="C20" s="104" t="s">
        <v>184</v>
      </c>
      <c r="D20" s="223" t="str">
        <f>IFERROR(VLOOKUP('Positionnement - LSU'!C3,DATA_Pauline!A6:AJ35,10,FALSE),"")</f>
        <v/>
      </c>
      <c r="E20" s="223" t="str">
        <f>IFERROR(VLOOKUP('Positionnement - LSU'!C3,DATA_Pauline!A6:AJ35,21,FALSE),"")</f>
        <v/>
      </c>
      <c r="F20" s="223" t="str">
        <f>IFERROR(VLOOKUP('Positionnement - LSU'!C3,DATA_Pauline!A6:AJ35,32,FALSE),"")</f>
        <v/>
      </c>
      <c r="G20" s="105" t="str">
        <f t="shared" si="0"/>
        <v/>
      </c>
    </row>
    <row r="21" spans="1:7" s="14" customFormat="1" ht="31.5" customHeight="1" x14ac:dyDescent="0.25">
      <c r="B21" s="113" t="s">
        <v>185</v>
      </c>
      <c r="C21" s="40" t="s">
        <v>186</v>
      </c>
      <c r="D21" s="224" t="str">
        <f>IFERROR(VLOOKUP('Positionnement - LSU'!C3,DATA_Pauline!A6:AJ35,11,FALSE),"")</f>
        <v/>
      </c>
      <c r="E21" s="224" t="str">
        <f>IFERROR(VLOOKUP('Positionnement - LSU'!C3,DATA_Pauline!A6:AJ35,22,FALSE),"")</f>
        <v/>
      </c>
      <c r="F21" s="224" t="str">
        <f>IFERROR(VLOOKUP('Positionnement - LSU'!C3,DATA_Pauline!A6:AJ35,33,FALSE),"")</f>
        <v/>
      </c>
      <c r="G21" s="107" t="str">
        <f t="shared" si="0"/>
        <v/>
      </c>
    </row>
    <row r="22" spans="1:7" s="14" customFormat="1" ht="31.5" customHeight="1" thickBot="1" x14ac:dyDescent="0.3">
      <c r="B22" s="112" t="s">
        <v>236</v>
      </c>
      <c r="C22" s="109" t="s">
        <v>237</v>
      </c>
      <c r="D22" s="225" t="str">
        <f>IFERROR(VLOOKUP('Positionnement - LSU'!C3,DATA_Pauline!A6:AJ35,12,FALSE),"")</f>
        <v/>
      </c>
      <c r="E22" s="225" t="str">
        <f>IFERROR(VLOOKUP('Positionnement - LSU'!C3,DATA_Pauline!A6:AJ35,23,FALSE),"")</f>
        <v/>
      </c>
      <c r="F22" s="225" t="str">
        <f>IFERROR(VLOOKUP('Positionnement - LSU'!C3,DATA_Pauline!A6:AJ35,34,FALSE),"")</f>
        <v/>
      </c>
      <c r="G22" s="110" t="str">
        <f t="shared" si="0"/>
        <v/>
      </c>
    </row>
  </sheetData>
  <mergeCells count="11">
    <mergeCell ref="A1:G1"/>
    <mergeCell ref="A16:C16"/>
    <mergeCell ref="A11:C11"/>
    <mergeCell ref="A19:C19"/>
    <mergeCell ref="A9:C9"/>
    <mergeCell ref="D7:G7"/>
    <mergeCell ref="A3:B3"/>
    <mergeCell ref="A5:B5"/>
    <mergeCell ref="A6:B6"/>
    <mergeCell ref="A7:B7"/>
    <mergeCell ref="A4:B4"/>
  </mergeCells>
  <dataValidations count="1">
    <dataValidation type="list" allowBlank="1" showInputMessage="1" showErrorMessage="1" sqref="C3" xr:uid="{E6AE8E21-E4B4-4369-B151-C06CBCAFE0A4}">
      <formula1>liste_eleves</formula1>
    </dataValidation>
  </dataValidation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0124-7B15-4122-A784-FBD85E704847}">
  <sheetPr codeName="Feuil14"/>
  <dimension ref="A1:AI43"/>
  <sheetViews>
    <sheetView workbookViewId="0">
      <selection activeCell="U45" sqref="U45"/>
    </sheetView>
  </sheetViews>
  <sheetFormatPr baseColWidth="10" defaultRowHeight="15" x14ac:dyDescent="0.25"/>
  <cols>
    <col min="1" max="1" width="25.7109375" customWidth="1"/>
    <col min="2" max="2" width="12.5703125" customWidth="1"/>
    <col min="3" max="3" width="13.5703125" customWidth="1"/>
    <col min="4" max="13" width="12.5703125" customWidth="1"/>
    <col min="14" max="14" width="6.42578125" customWidth="1"/>
    <col min="15" max="15" width="7.28515625" customWidth="1"/>
    <col min="16" max="25" width="6.42578125" customWidth="1"/>
    <col min="26" max="26" width="8.140625" customWidth="1"/>
    <col min="27" max="33" width="6.42578125" customWidth="1"/>
  </cols>
  <sheetData>
    <row r="1" spans="1:35" x14ac:dyDescent="0.25">
      <c r="D1" s="82" t="s">
        <v>213</v>
      </c>
    </row>
    <row r="4" spans="1:35" ht="21" x14ac:dyDescent="0.35">
      <c r="D4" s="766" t="s">
        <v>190</v>
      </c>
      <c r="E4" s="766"/>
      <c r="F4" s="766"/>
      <c r="G4" s="766"/>
      <c r="H4" s="766"/>
      <c r="I4" s="766"/>
      <c r="J4" s="766"/>
      <c r="K4" s="766"/>
      <c r="L4" s="766"/>
      <c r="M4" s="766"/>
      <c r="N4" s="93"/>
      <c r="O4" s="767" t="s">
        <v>229</v>
      </c>
      <c r="P4" s="767"/>
      <c r="Q4" s="767"/>
      <c r="R4" s="767"/>
      <c r="S4" s="767"/>
      <c r="T4" s="767"/>
      <c r="U4" s="767"/>
      <c r="V4" s="767"/>
      <c r="W4" s="767"/>
      <c r="X4" s="767"/>
      <c r="Y4" s="93"/>
      <c r="Z4" s="767" t="s">
        <v>231</v>
      </c>
      <c r="AA4" s="767"/>
      <c r="AB4" s="767"/>
      <c r="AC4" s="767"/>
      <c r="AD4" s="767"/>
      <c r="AE4" s="767"/>
      <c r="AF4" s="767"/>
      <c r="AG4" s="767"/>
      <c r="AH4" s="767"/>
      <c r="AI4" s="767"/>
    </row>
    <row r="5" spans="1:35" x14ac:dyDescent="0.25">
      <c r="A5" t="s">
        <v>189</v>
      </c>
      <c r="B5" t="s">
        <v>192</v>
      </c>
      <c r="D5" s="23" t="s">
        <v>176</v>
      </c>
      <c r="E5" s="23" t="s">
        <v>178</v>
      </c>
      <c r="F5" s="23" t="s">
        <v>179</v>
      </c>
      <c r="G5" s="23" t="s">
        <v>180</v>
      </c>
      <c r="H5" s="23" t="s">
        <v>232</v>
      </c>
      <c r="I5" s="23" t="s">
        <v>181</v>
      </c>
      <c r="J5" s="23" t="s">
        <v>183</v>
      </c>
      <c r="K5" s="23" t="s">
        <v>185</v>
      </c>
      <c r="L5" s="23" t="s">
        <v>233</v>
      </c>
      <c r="O5" s="23" t="s">
        <v>176</v>
      </c>
      <c r="P5" s="23" t="s">
        <v>178</v>
      </c>
      <c r="Q5" s="23" t="s">
        <v>179</v>
      </c>
      <c r="R5" s="23" t="s">
        <v>180</v>
      </c>
      <c r="S5" s="23" t="s">
        <v>232</v>
      </c>
      <c r="T5" s="23" t="s">
        <v>181</v>
      </c>
      <c r="U5" s="23" t="s">
        <v>183</v>
      </c>
      <c r="V5" s="23" t="s">
        <v>185</v>
      </c>
      <c r="W5" s="23" t="s">
        <v>233</v>
      </c>
      <c r="X5" s="23"/>
      <c r="Z5" s="23" t="s">
        <v>176</v>
      </c>
      <c r="AA5" s="23" t="s">
        <v>178</v>
      </c>
      <c r="AB5" s="23" t="s">
        <v>179</v>
      </c>
      <c r="AC5" s="23" t="s">
        <v>180</v>
      </c>
      <c r="AD5" s="23" t="s">
        <v>232</v>
      </c>
      <c r="AE5" s="23" t="s">
        <v>181</v>
      </c>
      <c r="AF5" s="23" t="s">
        <v>183</v>
      </c>
      <c r="AG5" s="23" t="s">
        <v>185</v>
      </c>
      <c r="AH5" s="23" t="s">
        <v>233</v>
      </c>
      <c r="AI5" s="23"/>
    </row>
    <row r="6" spans="1:35" x14ac:dyDescent="0.25">
      <c r="A6" t="str">
        <f>'Pilotage de Ma Classe'!A6&amp;" "&amp;'Pilotage de Ma Classe'!B6</f>
        <v>AAAAA aaaa</v>
      </c>
      <c r="B6" s="5" t="str">
        <f>'Pilotage de Ma Classe'!C6</f>
        <v>XX/XX/XXXX</v>
      </c>
      <c r="D6" s="15" t="e">
        <f>AVERAGE(data_pauline_unite!C24:K24)</f>
        <v>#DIV/0!</v>
      </c>
      <c r="E6" s="15" t="e">
        <f>AVERAGE(data_pauline_unite!L24:R24)</f>
        <v>#DIV/0!</v>
      </c>
      <c r="F6" s="31" t="e">
        <f>AVERAGE(data_pauline_unite!S24:AK24)</f>
        <v>#DIV/0!</v>
      </c>
      <c r="G6" s="31" t="e">
        <f>AVERAGE(data_pauline_unite!AL24:AT24)</f>
        <v>#DIV/0!</v>
      </c>
      <c r="H6" s="31" t="e">
        <f>AVERAGE(data_pauline_unite!AU24:BI24)</f>
        <v>#DIV/0!</v>
      </c>
      <c r="I6" s="31" t="e">
        <f>AVERAGE(data_pauline_unite!BJ24:BN24)</f>
        <v>#DIV/0!</v>
      </c>
      <c r="J6" s="31" t="e">
        <f>AVERAGE(data_pauline_unite!BO24:BR24)</f>
        <v>#DIV/0!</v>
      </c>
      <c r="K6" s="31" t="e">
        <f>AVERAGE(data_pauline_unite!BS24:BU24)</f>
        <v>#DIV/0!</v>
      </c>
      <c r="L6" s="31" t="e">
        <f>AVERAGE(data_pauline_unite!BV24:CF24)</f>
        <v>#DIV/0!</v>
      </c>
      <c r="N6" s="31"/>
      <c r="O6" s="31" t="e">
        <f>AVERAGE(data_pauline_unite!C61:K61)</f>
        <v>#DIV/0!</v>
      </c>
      <c r="P6" s="31" t="e">
        <f>AVERAGE(data_pauline_unite!L61:R61)</f>
        <v>#DIV/0!</v>
      </c>
      <c r="Q6" s="31" t="e">
        <f>AVERAGE(data_pauline_unite!S61:AK61)</f>
        <v>#DIV/0!</v>
      </c>
      <c r="R6" s="31" t="e">
        <f>AVERAGE(data_pauline_unite!AL61:AT61)</f>
        <v>#DIV/0!</v>
      </c>
      <c r="S6" s="31" t="e">
        <f>AVERAGE(data_pauline_unite!AU61:BI61)</f>
        <v>#DIV/0!</v>
      </c>
      <c r="T6" s="31" t="e">
        <f>AVERAGE(data_pauline_unite!BJ61:BN61)</f>
        <v>#DIV/0!</v>
      </c>
      <c r="U6" s="31" t="e">
        <f>AVERAGE(data_pauline_unite!BO61:BR61)</f>
        <v>#DIV/0!</v>
      </c>
      <c r="V6" s="31" t="e">
        <f>AVERAGE(data_pauline_unite!BS61:BU61)</f>
        <v>#DIV/0!</v>
      </c>
      <c r="W6" s="31" t="e">
        <f>AVERAGE(data_pauline_unite!BV61:CF61)</f>
        <v>#DIV/0!</v>
      </c>
      <c r="X6" s="23"/>
      <c r="Z6" s="31" t="e">
        <f>AVERAGE(data_pauline_unite!C98:K98)</f>
        <v>#DIV/0!</v>
      </c>
      <c r="AA6" s="31" t="e">
        <f>AVERAGE(data_pauline_unite!L98:R98)</f>
        <v>#DIV/0!</v>
      </c>
      <c r="AB6" s="31" t="e">
        <f>AVERAGE(data_pauline_unite!S98:AK98)</f>
        <v>#DIV/0!</v>
      </c>
      <c r="AC6" s="31" t="e">
        <f>AVERAGE(data_pauline_unite!AL98:AT98)</f>
        <v>#DIV/0!</v>
      </c>
      <c r="AD6" s="31" t="e">
        <f>AVERAGE(data_pauline_unite!AU98:BI98)</f>
        <v>#DIV/0!</v>
      </c>
      <c r="AE6" s="31" t="e">
        <f>AVERAGE(data_pauline_unite!BJ98:BN98)</f>
        <v>#DIV/0!</v>
      </c>
      <c r="AF6" s="31" t="e">
        <f>AVERAGE(data_pauline_unite!BO98:BR98)</f>
        <v>#DIV/0!</v>
      </c>
      <c r="AG6" s="31" t="e">
        <f>AVERAGE(data_pauline_unite!BS98:BU98)</f>
        <v>#DIV/0!</v>
      </c>
      <c r="AH6" s="31" t="e">
        <f>AVERAGE(data_pauline_unite!BV98:CF98)</f>
        <v>#DIV/0!</v>
      </c>
      <c r="AI6" s="23"/>
    </row>
    <row r="7" spans="1:35" x14ac:dyDescent="0.25">
      <c r="A7" s="23" t="str">
        <f>'Pilotage de Ma Classe'!A7&amp;" "&amp;'Pilotage de Ma Classe'!B7</f>
        <v>BBBB bbbb</v>
      </c>
      <c r="B7" s="5" t="str">
        <f>'Pilotage de Ma Classe'!C7</f>
        <v>XX/XX/XXXX</v>
      </c>
      <c r="D7" s="31" t="e">
        <f>AVERAGE(data_pauline_unite!C25:K25)</f>
        <v>#DIV/0!</v>
      </c>
      <c r="E7" s="31" t="e">
        <f>AVERAGE(data_pauline_unite!L25:R25)</f>
        <v>#DIV/0!</v>
      </c>
      <c r="F7" s="31" t="e">
        <f>AVERAGE(data_pauline_unite!S25:AK25)</f>
        <v>#DIV/0!</v>
      </c>
      <c r="G7" s="31" t="e">
        <f>AVERAGE(data_pauline_unite!AL25:AT25)</f>
        <v>#DIV/0!</v>
      </c>
      <c r="H7" s="31" t="e">
        <f>AVERAGE(data_pauline_unite!AU25:BI25)</f>
        <v>#DIV/0!</v>
      </c>
      <c r="I7" s="31" t="e">
        <f>AVERAGE(data_pauline_unite!BJ25:BN25)</f>
        <v>#DIV/0!</v>
      </c>
      <c r="J7" s="31" t="e">
        <f>AVERAGE(data_pauline_unite!BO25:BR25)</f>
        <v>#DIV/0!</v>
      </c>
      <c r="K7" s="31" t="e">
        <f>AVERAGE(data_pauline_unite!BS25:BU25)</f>
        <v>#DIV/0!</v>
      </c>
      <c r="L7" s="31" t="e">
        <f>AVERAGE(data_pauline_unite!BV25:CF25)</f>
        <v>#DIV/0!</v>
      </c>
      <c r="O7" s="31" t="e">
        <f>AVERAGE(data_pauline_unite!C62:K62)</f>
        <v>#DIV/0!</v>
      </c>
      <c r="P7" s="31" t="e">
        <f>AVERAGE(data_pauline_unite!L62:R62)</f>
        <v>#DIV/0!</v>
      </c>
      <c r="Q7" s="31" t="e">
        <f>AVERAGE(data_pauline_unite!S62:AK62)</f>
        <v>#DIV/0!</v>
      </c>
      <c r="R7" s="31" t="e">
        <f>AVERAGE(data_pauline_unite!AL62:AT62)</f>
        <v>#DIV/0!</v>
      </c>
      <c r="S7" s="31" t="e">
        <f>AVERAGE(data_pauline_unite!AU62:BI62)</f>
        <v>#DIV/0!</v>
      </c>
      <c r="T7" s="31" t="e">
        <f>AVERAGE(data_pauline_unite!BJ62:BN62)</f>
        <v>#DIV/0!</v>
      </c>
      <c r="U7" s="31" t="e">
        <f>AVERAGE(data_pauline_unite!BO62:BR62)</f>
        <v>#DIV/0!</v>
      </c>
      <c r="V7" s="31" t="e">
        <f>AVERAGE(data_pauline_unite!BS62:BU62)</f>
        <v>#DIV/0!</v>
      </c>
      <c r="W7" s="31" t="e">
        <f>AVERAGE(data_pauline_unite!BV62:CF62)</f>
        <v>#DIV/0!</v>
      </c>
      <c r="X7" s="23"/>
      <c r="Z7" s="31" t="e">
        <f>AVERAGE(data_pauline_unite!C99:K99)</f>
        <v>#DIV/0!</v>
      </c>
      <c r="AA7" s="31" t="e">
        <f>AVERAGE(data_pauline_unite!L99:R99)</f>
        <v>#DIV/0!</v>
      </c>
      <c r="AB7" s="31" t="e">
        <f>AVERAGE(data_pauline_unite!S99:AK99)</f>
        <v>#DIV/0!</v>
      </c>
      <c r="AC7" s="31" t="e">
        <f>AVERAGE(data_pauline_unite!AL99:AT99)</f>
        <v>#DIV/0!</v>
      </c>
      <c r="AD7" s="31" t="e">
        <f>AVERAGE(data_pauline_unite!AU99:BI99)</f>
        <v>#DIV/0!</v>
      </c>
      <c r="AE7" s="31" t="e">
        <f>AVERAGE(data_pauline_unite!BJ99:BN99)</f>
        <v>#DIV/0!</v>
      </c>
      <c r="AF7" s="31" t="e">
        <f>AVERAGE(data_pauline_unite!BO99:BR99)</f>
        <v>#DIV/0!</v>
      </c>
      <c r="AG7" s="31" t="e">
        <f>AVERAGE(data_pauline_unite!BS99:BU99)</f>
        <v>#DIV/0!</v>
      </c>
      <c r="AH7" s="31" t="e">
        <f>AVERAGE(data_pauline_unite!BV99:CF99)</f>
        <v>#DIV/0!</v>
      </c>
      <c r="AI7" s="23"/>
    </row>
    <row r="8" spans="1:35" x14ac:dyDescent="0.25">
      <c r="A8" s="23" t="str">
        <f>'Pilotage de Ma Classe'!A8&amp;" "&amp;'Pilotage de Ma Classe'!B8</f>
        <v>CCCC cccc</v>
      </c>
      <c r="B8" s="5" t="str">
        <f>'Pilotage de Ma Classe'!C8</f>
        <v>XX/XX/XXXX</v>
      </c>
      <c r="D8" s="31" t="e">
        <f>AVERAGE(data_pauline_unite!C26:K26)</f>
        <v>#DIV/0!</v>
      </c>
      <c r="E8" s="31" t="e">
        <f>AVERAGE(data_pauline_unite!L26:R26)</f>
        <v>#DIV/0!</v>
      </c>
      <c r="F8" s="31" t="e">
        <f>AVERAGE(data_pauline_unite!S26:AK26)</f>
        <v>#DIV/0!</v>
      </c>
      <c r="G8" s="31" t="e">
        <f>AVERAGE(data_pauline_unite!AL26:AT26)</f>
        <v>#DIV/0!</v>
      </c>
      <c r="H8" s="31" t="e">
        <f>AVERAGE(data_pauline_unite!AU26:BI26)</f>
        <v>#DIV/0!</v>
      </c>
      <c r="I8" s="31" t="e">
        <f>AVERAGE(data_pauline_unite!BJ26:BN26)</f>
        <v>#DIV/0!</v>
      </c>
      <c r="J8" s="31" t="e">
        <f>AVERAGE(data_pauline_unite!BO26:BR26)</f>
        <v>#DIV/0!</v>
      </c>
      <c r="K8" s="31" t="e">
        <f>AVERAGE(data_pauline_unite!BS26:BU26)</f>
        <v>#DIV/0!</v>
      </c>
      <c r="L8" s="31" t="e">
        <f>AVERAGE(data_pauline_unite!BV26:CF26)</f>
        <v>#DIV/0!</v>
      </c>
      <c r="O8" s="31" t="e">
        <f>AVERAGE(data_pauline_unite!C63:K63)</f>
        <v>#DIV/0!</v>
      </c>
      <c r="P8" s="31" t="e">
        <f>AVERAGE(data_pauline_unite!L63:R63)</f>
        <v>#DIV/0!</v>
      </c>
      <c r="Q8" s="31" t="e">
        <f>AVERAGE(data_pauline_unite!S63:AK63)</f>
        <v>#DIV/0!</v>
      </c>
      <c r="R8" s="31" t="e">
        <f>AVERAGE(data_pauline_unite!AL63:AT63)</f>
        <v>#DIV/0!</v>
      </c>
      <c r="S8" s="31" t="e">
        <f>AVERAGE(data_pauline_unite!AU63:BI63)</f>
        <v>#DIV/0!</v>
      </c>
      <c r="T8" s="31" t="e">
        <f>AVERAGE(data_pauline_unite!BJ63:BN63)</f>
        <v>#DIV/0!</v>
      </c>
      <c r="U8" s="31" t="e">
        <f>AVERAGE(data_pauline_unite!BO63:BR63)</f>
        <v>#DIV/0!</v>
      </c>
      <c r="V8" s="31" t="e">
        <f>AVERAGE(data_pauline_unite!BS63:BU63)</f>
        <v>#DIV/0!</v>
      </c>
      <c r="W8" s="31" t="e">
        <f>AVERAGE(data_pauline_unite!BV63:CF63)</f>
        <v>#DIV/0!</v>
      </c>
      <c r="X8" s="23"/>
      <c r="Z8" s="31" t="e">
        <f>AVERAGE(data_pauline_unite!C100:K100)</f>
        <v>#DIV/0!</v>
      </c>
      <c r="AA8" s="31" t="e">
        <f>AVERAGE(data_pauline_unite!L100:R100)</f>
        <v>#DIV/0!</v>
      </c>
      <c r="AB8" s="31" t="e">
        <f>AVERAGE(data_pauline_unite!S100:AK100)</f>
        <v>#DIV/0!</v>
      </c>
      <c r="AC8" s="31" t="e">
        <f>AVERAGE(data_pauline_unite!AL100:AT100)</f>
        <v>#DIV/0!</v>
      </c>
      <c r="AD8" s="31" t="e">
        <f>AVERAGE(data_pauline_unite!AU100:BI100)</f>
        <v>#DIV/0!</v>
      </c>
      <c r="AE8" s="31" t="e">
        <f>AVERAGE(data_pauline_unite!BJ100:BN100)</f>
        <v>#DIV/0!</v>
      </c>
      <c r="AF8" s="31" t="e">
        <f>AVERAGE(data_pauline_unite!BO100:BR100)</f>
        <v>#DIV/0!</v>
      </c>
      <c r="AG8" s="31" t="e">
        <f>AVERAGE(data_pauline_unite!BS100:BU100)</f>
        <v>#DIV/0!</v>
      </c>
      <c r="AH8" s="31" t="e">
        <f>AVERAGE(data_pauline_unite!BV100:CF100)</f>
        <v>#DIV/0!</v>
      </c>
      <c r="AI8" s="23"/>
    </row>
    <row r="9" spans="1:35" x14ac:dyDescent="0.25">
      <c r="A9" s="23" t="str">
        <f>'Pilotage de Ma Classe'!A9&amp;" "&amp;'Pilotage de Ma Classe'!B9</f>
        <v>DDD ddd</v>
      </c>
      <c r="B9" s="5" t="str">
        <f>'Pilotage de Ma Classe'!C9</f>
        <v>XX/XX/XXXX</v>
      </c>
      <c r="D9" s="31" t="e">
        <f>AVERAGE(data_pauline_unite!C27:K27)</f>
        <v>#DIV/0!</v>
      </c>
      <c r="E9" s="31" t="e">
        <f>AVERAGE(data_pauline_unite!L27:R27)</f>
        <v>#DIV/0!</v>
      </c>
      <c r="F9" s="31" t="e">
        <f>AVERAGE(data_pauline_unite!S27:AK27)</f>
        <v>#DIV/0!</v>
      </c>
      <c r="G9" s="31" t="e">
        <f>AVERAGE(data_pauline_unite!AL27:AT27)</f>
        <v>#DIV/0!</v>
      </c>
      <c r="H9" s="31" t="e">
        <f>AVERAGE(data_pauline_unite!AU27:BI27)</f>
        <v>#DIV/0!</v>
      </c>
      <c r="I9" s="31" t="e">
        <f>AVERAGE(data_pauline_unite!BJ27:BN27)</f>
        <v>#DIV/0!</v>
      </c>
      <c r="J9" s="31" t="e">
        <f>AVERAGE(data_pauline_unite!BO27:BR27)</f>
        <v>#DIV/0!</v>
      </c>
      <c r="K9" s="31" t="e">
        <f>AVERAGE(data_pauline_unite!BS27:BU27)</f>
        <v>#DIV/0!</v>
      </c>
      <c r="L9" s="31" t="e">
        <f>AVERAGE(data_pauline_unite!BV27:CF27)</f>
        <v>#DIV/0!</v>
      </c>
      <c r="O9" s="31" t="e">
        <f>AVERAGE(data_pauline_unite!C64:K64)</f>
        <v>#DIV/0!</v>
      </c>
      <c r="P9" s="31" t="e">
        <f>AVERAGE(data_pauline_unite!L64:R64)</f>
        <v>#DIV/0!</v>
      </c>
      <c r="Q9" s="31" t="e">
        <f>AVERAGE(data_pauline_unite!S64:AK64)</f>
        <v>#DIV/0!</v>
      </c>
      <c r="R9" s="31" t="e">
        <f>AVERAGE(data_pauline_unite!AL64:AT64)</f>
        <v>#DIV/0!</v>
      </c>
      <c r="S9" s="31" t="e">
        <f>AVERAGE(data_pauline_unite!AU64:BI64)</f>
        <v>#DIV/0!</v>
      </c>
      <c r="T9" s="31" t="e">
        <f>AVERAGE(data_pauline_unite!BJ64:BN64)</f>
        <v>#DIV/0!</v>
      </c>
      <c r="U9" s="31" t="e">
        <f>AVERAGE(data_pauline_unite!BO64:BR64)</f>
        <v>#DIV/0!</v>
      </c>
      <c r="V9" s="31" t="e">
        <f>AVERAGE(data_pauline_unite!BS64:BU64)</f>
        <v>#DIV/0!</v>
      </c>
      <c r="W9" s="31" t="e">
        <f>AVERAGE(data_pauline_unite!BV64:CF64)</f>
        <v>#DIV/0!</v>
      </c>
      <c r="X9" s="23"/>
      <c r="Z9" s="31" t="e">
        <f>AVERAGE(data_pauline_unite!C101:K101)</f>
        <v>#DIV/0!</v>
      </c>
      <c r="AA9" s="31" t="e">
        <f>AVERAGE(data_pauline_unite!L101:R101)</f>
        <v>#DIV/0!</v>
      </c>
      <c r="AB9" s="31" t="e">
        <f>AVERAGE(data_pauline_unite!S101:AK101)</f>
        <v>#DIV/0!</v>
      </c>
      <c r="AC9" s="31" t="e">
        <f>AVERAGE(data_pauline_unite!AL101:AT101)</f>
        <v>#DIV/0!</v>
      </c>
      <c r="AD9" s="31" t="e">
        <f>AVERAGE(data_pauline_unite!AU101:BI101)</f>
        <v>#DIV/0!</v>
      </c>
      <c r="AE9" s="31" t="e">
        <f>AVERAGE(data_pauline_unite!BJ101:BN101)</f>
        <v>#DIV/0!</v>
      </c>
      <c r="AF9" s="31" t="e">
        <f>AVERAGE(data_pauline_unite!BO101:BR101)</f>
        <v>#DIV/0!</v>
      </c>
      <c r="AG9" s="31" t="e">
        <f>AVERAGE(data_pauline_unite!BS101:BU101)</f>
        <v>#DIV/0!</v>
      </c>
      <c r="AH9" s="31" t="e">
        <f>AVERAGE(data_pauline_unite!BV101:CF101)</f>
        <v>#DIV/0!</v>
      </c>
      <c r="AI9" s="23"/>
    </row>
    <row r="10" spans="1:35" x14ac:dyDescent="0.25">
      <c r="A10" s="23" t="str">
        <f>'Pilotage de Ma Classe'!A10&amp;" "&amp;'Pilotage de Ma Classe'!B10</f>
        <v>EEE eee</v>
      </c>
      <c r="B10" s="5" t="str">
        <f>'Pilotage de Ma Classe'!C10</f>
        <v>XX/XX/XXXX</v>
      </c>
      <c r="D10" s="31" t="e">
        <f>AVERAGE(data_pauline_unite!C28:K28)</f>
        <v>#DIV/0!</v>
      </c>
      <c r="E10" s="31" t="e">
        <f>AVERAGE(data_pauline_unite!L28:R28)</f>
        <v>#DIV/0!</v>
      </c>
      <c r="F10" s="31" t="e">
        <f>AVERAGE(data_pauline_unite!S28:AK28)</f>
        <v>#DIV/0!</v>
      </c>
      <c r="G10" s="31" t="e">
        <f>AVERAGE(data_pauline_unite!AL28:AT28)</f>
        <v>#DIV/0!</v>
      </c>
      <c r="H10" s="31" t="e">
        <f>AVERAGE(data_pauline_unite!AU28:BI28)</f>
        <v>#DIV/0!</v>
      </c>
      <c r="I10" s="31" t="e">
        <f>AVERAGE(data_pauline_unite!BJ28:BN28)</f>
        <v>#DIV/0!</v>
      </c>
      <c r="J10" s="31" t="e">
        <f>AVERAGE(data_pauline_unite!BO28:BR28)</f>
        <v>#DIV/0!</v>
      </c>
      <c r="K10" s="31" t="e">
        <f>AVERAGE(data_pauline_unite!BS28:BU28)</f>
        <v>#DIV/0!</v>
      </c>
      <c r="L10" s="31" t="e">
        <f>AVERAGE(data_pauline_unite!BV28:CF28)</f>
        <v>#DIV/0!</v>
      </c>
      <c r="O10" s="31" t="e">
        <f>AVERAGE(data_pauline_unite!C65:K65)</f>
        <v>#DIV/0!</v>
      </c>
      <c r="P10" s="31" t="e">
        <f>AVERAGE(data_pauline_unite!L65:R65)</f>
        <v>#DIV/0!</v>
      </c>
      <c r="Q10" s="31" t="e">
        <f>AVERAGE(data_pauline_unite!S65:AK65)</f>
        <v>#DIV/0!</v>
      </c>
      <c r="R10" s="31" t="e">
        <f>AVERAGE(data_pauline_unite!AL65:AT65)</f>
        <v>#DIV/0!</v>
      </c>
      <c r="S10" s="31" t="e">
        <f>AVERAGE(data_pauline_unite!AU65:BI65)</f>
        <v>#DIV/0!</v>
      </c>
      <c r="T10" s="31" t="e">
        <f>AVERAGE(data_pauline_unite!BJ65:BN65)</f>
        <v>#DIV/0!</v>
      </c>
      <c r="U10" s="31" t="e">
        <f>AVERAGE(data_pauline_unite!BO65:BR65)</f>
        <v>#DIV/0!</v>
      </c>
      <c r="V10" s="31" t="e">
        <f>AVERAGE(data_pauline_unite!BS65:BU65)</f>
        <v>#DIV/0!</v>
      </c>
      <c r="W10" s="31" t="e">
        <f>AVERAGE(data_pauline_unite!BV65:CF65)</f>
        <v>#DIV/0!</v>
      </c>
      <c r="X10" s="23"/>
      <c r="Z10" s="31" t="e">
        <f>AVERAGE(data_pauline_unite!C102:K102)</f>
        <v>#DIV/0!</v>
      </c>
      <c r="AA10" s="31" t="e">
        <f>AVERAGE(data_pauline_unite!L102:R102)</f>
        <v>#DIV/0!</v>
      </c>
      <c r="AB10" s="31" t="e">
        <f>AVERAGE(data_pauline_unite!S102:AK102)</f>
        <v>#DIV/0!</v>
      </c>
      <c r="AC10" s="31" t="e">
        <f>AVERAGE(data_pauline_unite!AL102:AT102)</f>
        <v>#DIV/0!</v>
      </c>
      <c r="AD10" s="31" t="e">
        <f>AVERAGE(data_pauline_unite!AU102:BI102)</f>
        <v>#DIV/0!</v>
      </c>
      <c r="AE10" s="31" t="e">
        <f>AVERAGE(data_pauline_unite!BJ102:BN102)</f>
        <v>#DIV/0!</v>
      </c>
      <c r="AF10" s="31" t="e">
        <f>AVERAGE(data_pauline_unite!BO102:BR102)</f>
        <v>#DIV/0!</v>
      </c>
      <c r="AG10" s="31" t="e">
        <f>AVERAGE(data_pauline_unite!BS102:BU102)</f>
        <v>#DIV/0!</v>
      </c>
      <c r="AH10" s="31" t="e">
        <f>AVERAGE(data_pauline_unite!BV102:CF102)</f>
        <v>#DIV/0!</v>
      </c>
      <c r="AI10" s="23"/>
    </row>
    <row r="11" spans="1:35" x14ac:dyDescent="0.25">
      <c r="A11" s="23" t="str">
        <f>'Pilotage de Ma Classe'!A11&amp;" "&amp;'Pilotage de Ma Classe'!B11</f>
        <v>FFF fff</v>
      </c>
      <c r="B11" s="5" t="str">
        <f>'Pilotage de Ma Classe'!C11</f>
        <v>XX/XX/XXXX</v>
      </c>
      <c r="D11" s="31" t="e">
        <f>AVERAGE(data_pauline_unite!C29:K29)</f>
        <v>#DIV/0!</v>
      </c>
      <c r="E11" s="31" t="e">
        <f>AVERAGE(data_pauline_unite!L29:R29)</f>
        <v>#DIV/0!</v>
      </c>
      <c r="F11" s="31" t="e">
        <f>AVERAGE(data_pauline_unite!S29:AK29)</f>
        <v>#DIV/0!</v>
      </c>
      <c r="G11" s="31" t="e">
        <f>AVERAGE(data_pauline_unite!AL29:AT29)</f>
        <v>#DIV/0!</v>
      </c>
      <c r="H11" s="31" t="e">
        <f>AVERAGE(data_pauline_unite!AU29:BI29)</f>
        <v>#DIV/0!</v>
      </c>
      <c r="I11" s="31" t="e">
        <f>AVERAGE(data_pauline_unite!BJ29:BN29)</f>
        <v>#DIV/0!</v>
      </c>
      <c r="J11" s="31" t="e">
        <f>AVERAGE(data_pauline_unite!BO29:BR29)</f>
        <v>#DIV/0!</v>
      </c>
      <c r="K11" s="31" t="e">
        <f>AVERAGE(data_pauline_unite!BS29:BU29)</f>
        <v>#DIV/0!</v>
      </c>
      <c r="L11" s="31" t="e">
        <f>AVERAGE(data_pauline_unite!BV29:CF29)</f>
        <v>#DIV/0!</v>
      </c>
      <c r="O11" s="31" t="e">
        <f>AVERAGE(data_pauline_unite!C66:K66)</f>
        <v>#DIV/0!</v>
      </c>
      <c r="P11" s="31" t="e">
        <f>AVERAGE(data_pauline_unite!L66:R66)</f>
        <v>#DIV/0!</v>
      </c>
      <c r="Q11" s="31" t="e">
        <f>AVERAGE(data_pauline_unite!S66:AK66)</f>
        <v>#DIV/0!</v>
      </c>
      <c r="R11" s="31" t="e">
        <f>AVERAGE(data_pauline_unite!AL66:AT66)</f>
        <v>#DIV/0!</v>
      </c>
      <c r="S11" s="31" t="e">
        <f>AVERAGE(data_pauline_unite!AU66:BI66)</f>
        <v>#DIV/0!</v>
      </c>
      <c r="T11" s="31" t="e">
        <f>AVERAGE(data_pauline_unite!BJ66:BN66)</f>
        <v>#DIV/0!</v>
      </c>
      <c r="U11" s="31" t="e">
        <f>AVERAGE(data_pauline_unite!BO66:BR66)</f>
        <v>#DIV/0!</v>
      </c>
      <c r="V11" s="31" t="e">
        <f>AVERAGE(data_pauline_unite!BS66:BU66)</f>
        <v>#DIV/0!</v>
      </c>
      <c r="W11" s="31" t="e">
        <f>AVERAGE(data_pauline_unite!BV66:CF66)</f>
        <v>#DIV/0!</v>
      </c>
      <c r="X11" s="23"/>
      <c r="Z11" s="31" t="e">
        <f>AVERAGE(data_pauline_unite!C103:K103)</f>
        <v>#DIV/0!</v>
      </c>
      <c r="AA11" s="31" t="e">
        <f>AVERAGE(data_pauline_unite!L103:R103)</f>
        <v>#DIV/0!</v>
      </c>
      <c r="AB11" s="31" t="e">
        <f>AVERAGE(data_pauline_unite!S103:AK103)</f>
        <v>#DIV/0!</v>
      </c>
      <c r="AC11" s="31" t="e">
        <f>AVERAGE(data_pauline_unite!AL103:AT103)</f>
        <v>#DIV/0!</v>
      </c>
      <c r="AD11" s="31" t="e">
        <f>AVERAGE(data_pauline_unite!AU103:BI103)</f>
        <v>#DIV/0!</v>
      </c>
      <c r="AE11" s="31" t="e">
        <f>AVERAGE(data_pauline_unite!BJ103:BN103)</f>
        <v>#DIV/0!</v>
      </c>
      <c r="AF11" s="31" t="e">
        <f>AVERAGE(data_pauline_unite!BO103:BR103)</f>
        <v>#DIV/0!</v>
      </c>
      <c r="AG11" s="31" t="e">
        <f>AVERAGE(data_pauline_unite!BS103:BU103)</f>
        <v>#DIV/0!</v>
      </c>
      <c r="AH11" s="31" t="e">
        <f>AVERAGE(data_pauline_unite!BV103:CF103)</f>
        <v>#DIV/0!</v>
      </c>
      <c r="AI11" s="23"/>
    </row>
    <row r="12" spans="1:35" x14ac:dyDescent="0.25">
      <c r="A12" s="23" t="str">
        <f>'Pilotage de Ma Classe'!A12&amp;" "&amp;'Pilotage de Ma Classe'!B12</f>
        <v>GGG ggg</v>
      </c>
      <c r="B12" s="5" t="str">
        <f>'Pilotage de Ma Classe'!C12</f>
        <v>XX/XX/XXXX</v>
      </c>
      <c r="D12" s="31" t="e">
        <f>AVERAGE(data_pauline_unite!C30:K30)</f>
        <v>#DIV/0!</v>
      </c>
      <c r="E12" s="31" t="e">
        <f>AVERAGE(data_pauline_unite!L30:R30)</f>
        <v>#DIV/0!</v>
      </c>
      <c r="F12" s="31" t="e">
        <f>AVERAGE(data_pauline_unite!S30:AK30)</f>
        <v>#DIV/0!</v>
      </c>
      <c r="G12" s="31" t="e">
        <f>AVERAGE(data_pauline_unite!AL30:AT30)</f>
        <v>#DIV/0!</v>
      </c>
      <c r="H12" s="31" t="e">
        <f>AVERAGE(data_pauline_unite!AU30:BI30)</f>
        <v>#DIV/0!</v>
      </c>
      <c r="I12" s="31" t="e">
        <f>AVERAGE(data_pauline_unite!BJ30:BN30)</f>
        <v>#DIV/0!</v>
      </c>
      <c r="J12" s="31" t="e">
        <f>AVERAGE(data_pauline_unite!BO30:BR30)</f>
        <v>#DIV/0!</v>
      </c>
      <c r="K12" s="31" t="e">
        <f>AVERAGE(data_pauline_unite!BS30:BU30)</f>
        <v>#DIV/0!</v>
      </c>
      <c r="L12" s="31" t="e">
        <f>AVERAGE(data_pauline_unite!BV30:CF30)</f>
        <v>#DIV/0!</v>
      </c>
      <c r="O12" s="31" t="e">
        <f>AVERAGE(data_pauline_unite!C67:K67)</f>
        <v>#DIV/0!</v>
      </c>
      <c r="P12" s="31" t="e">
        <f>AVERAGE(data_pauline_unite!L67:R67)</f>
        <v>#DIV/0!</v>
      </c>
      <c r="Q12" s="31" t="e">
        <f>AVERAGE(data_pauline_unite!S67:AK67)</f>
        <v>#DIV/0!</v>
      </c>
      <c r="R12" s="31" t="e">
        <f>AVERAGE(data_pauline_unite!AL67:AT67)</f>
        <v>#DIV/0!</v>
      </c>
      <c r="S12" s="31" t="e">
        <f>AVERAGE(data_pauline_unite!AU67:BI67)</f>
        <v>#DIV/0!</v>
      </c>
      <c r="T12" s="31" t="e">
        <f>AVERAGE(data_pauline_unite!BJ67:BN67)</f>
        <v>#DIV/0!</v>
      </c>
      <c r="U12" s="31" t="e">
        <f>AVERAGE(data_pauline_unite!BO67:BR67)</f>
        <v>#DIV/0!</v>
      </c>
      <c r="V12" s="31" t="e">
        <f>AVERAGE(data_pauline_unite!BS67:BU67)</f>
        <v>#DIV/0!</v>
      </c>
      <c r="W12" s="31" t="e">
        <f>AVERAGE(data_pauline_unite!BV67:CF67)</f>
        <v>#DIV/0!</v>
      </c>
      <c r="X12" s="23"/>
      <c r="Z12" s="31" t="e">
        <f>AVERAGE(data_pauline_unite!C104:K104)</f>
        <v>#DIV/0!</v>
      </c>
      <c r="AA12" s="31" t="e">
        <f>AVERAGE(data_pauline_unite!L104:R104)</f>
        <v>#DIV/0!</v>
      </c>
      <c r="AB12" s="31" t="e">
        <f>AVERAGE(data_pauline_unite!S104:AK104)</f>
        <v>#DIV/0!</v>
      </c>
      <c r="AC12" s="31" t="e">
        <f>AVERAGE(data_pauline_unite!AL104:AT104)</f>
        <v>#DIV/0!</v>
      </c>
      <c r="AD12" s="31" t="e">
        <f>AVERAGE(data_pauline_unite!AU104:BI104)</f>
        <v>#DIV/0!</v>
      </c>
      <c r="AE12" s="31" t="e">
        <f>AVERAGE(data_pauline_unite!BJ104:BN104)</f>
        <v>#DIV/0!</v>
      </c>
      <c r="AF12" s="31" t="e">
        <f>AVERAGE(data_pauline_unite!BO104:BR104)</f>
        <v>#DIV/0!</v>
      </c>
      <c r="AG12" s="31" t="e">
        <f>AVERAGE(data_pauline_unite!BS104:BU104)</f>
        <v>#DIV/0!</v>
      </c>
      <c r="AH12" s="31" t="e">
        <f>AVERAGE(data_pauline_unite!BV104:CF104)</f>
        <v>#DIV/0!</v>
      </c>
      <c r="AI12" s="23"/>
    </row>
    <row r="13" spans="1:35" x14ac:dyDescent="0.25">
      <c r="A13" s="23" t="str">
        <f>'Pilotage de Ma Classe'!A13&amp;" "&amp;'Pilotage de Ma Classe'!B13</f>
        <v>HHH hhh</v>
      </c>
      <c r="B13" s="5" t="str">
        <f>'Pilotage de Ma Classe'!C13</f>
        <v>XX/XX/XXXX</v>
      </c>
      <c r="D13" s="31" t="e">
        <f>AVERAGE(data_pauline_unite!C31:K31)</f>
        <v>#DIV/0!</v>
      </c>
      <c r="E13" s="31" t="e">
        <f>AVERAGE(data_pauline_unite!L31:R31)</f>
        <v>#DIV/0!</v>
      </c>
      <c r="F13" s="31" t="e">
        <f>AVERAGE(data_pauline_unite!S31:AK31)</f>
        <v>#DIV/0!</v>
      </c>
      <c r="G13" s="31" t="e">
        <f>AVERAGE(data_pauline_unite!AL31:AT31)</f>
        <v>#DIV/0!</v>
      </c>
      <c r="H13" s="31" t="e">
        <f>AVERAGE(data_pauline_unite!AU31:BI31)</f>
        <v>#DIV/0!</v>
      </c>
      <c r="I13" s="31" t="e">
        <f>AVERAGE(data_pauline_unite!BJ31:BN31)</f>
        <v>#DIV/0!</v>
      </c>
      <c r="J13" s="31" t="e">
        <f>AVERAGE(data_pauline_unite!BO31:BR31)</f>
        <v>#DIV/0!</v>
      </c>
      <c r="K13" s="31" t="e">
        <f>AVERAGE(data_pauline_unite!BS31:BU31)</f>
        <v>#DIV/0!</v>
      </c>
      <c r="L13" s="31" t="e">
        <f>AVERAGE(data_pauline_unite!BV31:CF31)</f>
        <v>#DIV/0!</v>
      </c>
      <c r="O13" s="31" t="e">
        <f>AVERAGE(data_pauline_unite!C68:K68)</f>
        <v>#DIV/0!</v>
      </c>
      <c r="P13" s="31" t="e">
        <f>AVERAGE(data_pauline_unite!L68:R68)</f>
        <v>#DIV/0!</v>
      </c>
      <c r="Q13" s="31" t="e">
        <f>AVERAGE(data_pauline_unite!S68:AK68)</f>
        <v>#DIV/0!</v>
      </c>
      <c r="R13" s="31" t="e">
        <f>AVERAGE(data_pauline_unite!AL68:AT68)</f>
        <v>#DIV/0!</v>
      </c>
      <c r="S13" s="31" t="e">
        <f>AVERAGE(data_pauline_unite!AU68:BI68)</f>
        <v>#DIV/0!</v>
      </c>
      <c r="T13" s="31" t="e">
        <f>AVERAGE(data_pauline_unite!BJ68:BN68)</f>
        <v>#DIV/0!</v>
      </c>
      <c r="U13" s="31" t="e">
        <f>AVERAGE(data_pauline_unite!BO68:BR68)</f>
        <v>#DIV/0!</v>
      </c>
      <c r="V13" s="31" t="e">
        <f>AVERAGE(data_pauline_unite!BS68:BU68)</f>
        <v>#DIV/0!</v>
      </c>
      <c r="W13" s="31" t="e">
        <f>AVERAGE(data_pauline_unite!BV68:CF68)</f>
        <v>#DIV/0!</v>
      </c>
      <c r="X13" s="23"/>
      <c r="Z13" s="31" t="e">
        <f>AVERAGE(data_pauline_unite!C105:K105)</f>
        <v>#DIV/0!</v>
      </c>
      <c r="AA13" s="31" t="e">
        <f>AVERAGE(data_pauline_unite!L105:R105)</f>
        <v>#DIV/0!</v>
      </c>
      <c r="AB13" s="31" t="e">
        <f>AVERAGE(data_pauline_unite!S105:AK105)</f>
        <v>#DIV/0!</v>
      </c>
      <c r="AC13" s="31" t="e">
        <f>AVERAGE(data_pauline_unite!AL105:AT105)</f>
        <v>#DIV/0!</v>
      </c>
      <c r="AD13" s="31" t="e">
        <f>AVERAGE(data_pauline_unite!AU105:BI105)</f>
        <v>#DIV/0!</v>
      </c>
      <c r="AE13" s="31" t="e">
        <f>AVERAGE(data_pauline_unite!BJ105:BN105)</f>
        <v>#DIV/0!</v>
      </c>
      <c r="AF13" s="31" t="e">
        <f>AVERAGE(data_pauline_unite!BO105:BR105)</f>
        <v>#DIV/0!</v>
      </c>
      <c r="AG13" s="31" t="e">
        <f>AVERAGE(data_pauline_unite!BS105:BU105)</f>
        <v>#DIV/0!</v>
      </c>
      <c r="AH13" s="31" t="e">
        <f>AVERAGE(data_pauline_unite!BV105:CF105)</f>
        <v>#DIV/0!</v>
      </c>
      <c r="AI13" s="23"/>
    </row>
    <row r="14" spans="1:35" x14ac:dyDescent="0.25">
      <c r="A14" s="23" t="str">
        <f>'Pilotage de Ma Classe'!A14&amp;" "&amp;'Pilotage de Ma Classe'!B14</f>
        <v>III iii</v>
      </c>
      <c r="B14" s="5" t="str">
        <f>'Pilotage de Ma Classe'!C14</f>
        <v>XX/XX/XXXX</v>
      </c>
      <c r="D14" s="31" t="e">
        <f>AVERAGE(data_pauline_unite!C32:K32)</f>
        <v>#DIV/0!</v>
      </c>
      <c r="E14" s="31" t="e">
        <f>AVERAGE(data_pauline_unite!L32:R32)</f>
        <v>#DIV/0!</v>
      </c>
      <c r="F14" s="31" t="e">
        <f>AVERAGE(data_pauline_unite!S32:AK32)</f>
        <v>#DIV/0!</v>
      </c>
      <c r="G14" s="31" t="e">
        <f>AVERAGE(data_pauline_unite!AL32:AT32)</f>
        <v>#DIV/0!</v>
      </c>
      <c r="H14" s="31" t="e">
        <f>AVERAGE(data_pauline_unite!AU32:BI32)</f>
        <v>#DIV/0!</v>
      </c>
      <c r="I14" s="31" t="e">
        <f>AVERAGE(data_pauline_unite!BJ32:BN32)</f>
        <v>#DIV/0!</v>
      </c>
      <c r="J14" s="31" t="e">
        <f>AVERAGE(data_pauline_unite!BO32:BR32)</f>
        <v>#DIV/0!</v>
      </c>
      <c r="K14" s="31" t="e">
        <f>AVERAGE(data_pauline_unite!BS32:BU32)</f>
        <v>#DIV/0!</v>
      </c>
      <c r="L14" s="31" t="e">
        <f>AVERAGE(data_pauline_unite!BV32:CF32)</f>
        <v>#DIV/0!</v>
      </c>
      <c r="O14" s="31" t="e">
        <f>AVERAGE(data_pauline_unite!C69:K69)</f>
        <v>#DIV/0!</v>
      </c>
      <c r="P14" s="31" t="e">
        <f>AVERAGE(data_pauline_unite!L69:R69)</f>
        <v>#DIV/0!</v>
      </c>
      <c r="Q14" s="31" t="e">
        <f>AVERAGE(data_pauline_unite!S69:AK69)</f>
        <v>#DIV/0!</v>
      </c>
      <c r="R14" s="31" t="e">
        <f>AVERAGE(data_pauline_unite!AL69:AT69)</f>
        <v>#DIV/0!</v>
      </c>
      <c r="S14" s="31" t="e">
        <f>AVERAGE(data_pauline_unite!AU69:BI69)</f>
        <v>#DIV/0!</v>
      </c>
      <c r="T14" s="31" t="e">
        <f>AVERAGE(data_pauline_unite!BJ69:BN69)</f>
        <v>#DIV/0!</v>
      </c>
      <c r="U14" s="31" t="e">
        <f>AVERAGE(data_pauline_unite!BO69:BR69)</f>
        <v>#DIV/0!</v>
      </c>
      <c r="V14" s="31" t="e">
        <f>AVERAGE(data_pauline_unite!BS69:BU69)</f>
        <v>#DIV/0!</v>
      </c>
      <c r="W14" s="31" t="e">
        <f>AVERAGE(data_pauline_unite!BV69:CF69)</f>
        <v>#DIV/0!</v>
      </c>
      <c r="X14" s="23"/>
      <c r="Z14" s="31" t="e">
        <f>AVERAGE(data_pauline_unite!C106:K106)</f>
        <v>#DIV/0!</v>
      </c>
      <c r="AA14" s="31" t="e">
        <f>AVERAGE(data_pauline_unite!L106:R106)</f>
        <v>#DIV/0!</v>
      </c>
      <c r="AB14" s="31" t="e">
        <f>AVERAGE(data_pauline_unite!S106:AK106)</f>
        <v>#DIV/0!</v>
      </c>
      <c r="AC14" s="31" t="e">
        <f>AVERAGE(data_pauline_unite!AL106:AT106)</f>
        <v>#DIV/0!</v>
      </c>
      <c r="AD14" s="31" t="e">
        <f>AVERAGE(data_pauline_unite!AU106:BI106)</f>
        <v>#DIV/0!</v>
      </c>
      <c r="AE14" s="31" t="e">
        <f>AVERAGE(data_pauline_unite!BJ106:BN106)</f>
        <v>#DIV/0!</v>
      </c>
      <c r="AF14" s="31" t="e">
        <f>AVERAGE(data_pauline_unite!BO106:BR106)</f>
        <v>#DIV/0!</v>
      </c>
      <c r="AG14" s="31" t="e">
        <f>AVERAGE(data_pauline_unite!BS106:BU106)</f>
        <v>#DIV/0!</v>
      </c>
      <c r="AH14" s="31" t="e">
        <f>AVERAGE(data_pauline_unite!BV106:CF106)</f>
        <v>#DIV/0!</v>
      </c>
      <c r="AI14" s="23"/>
    </row>
    <row r="15" spans="1:35" x14ac:dyDescent="0.25">
      <c r="A15" s="23" t="str">
        <f>'Pilotage de Ma Classe'!A15&amp;" "&amp;'Pilotage de Ma Classe'!B15</f>
        <v>JJJ jjj</v>
      </c>
      <c r="B15" s="5" t="str">
        <f>'Pilotage de Ma Classe'!C15</f>
        <v>XX/XX/XXXX</v>
      </c>
      <c r="D15" s="31" t="e">
        <f>AVERAGE(data_pauline_unite!C33:K33)</f>
        <v>#DIV/0!</v>
      </c>
      <c r="E15" s="31" t="e">
        <f>AVERAGE(data_pauline_unite!L33:R33)</f>
        <v>#DIV/0!</v>
      </c>
      <c r="F15" s="31" t="e">
        <f>AVERAGE(data_pauline_unite!S33:AK33)</f>
        <v>#DIV/0!</v>
      </c>
      <c r="G15" s="31" t="e">
        <f>AVERAGE(data_pauline_unite!AL33:AT33)</f>
        <v>#DIV/0!</v>
      </c>
      <c r="H15" s="31" t="e">
        <f>AVERAGE(data_pauline_unite!AU33:BI33)</f>
        <v>#DIV/0!</v>
      </c>
      <c r="I15" s="31" t="e">
        <f>AVERAGE(data_pauline_unite!BJ33:BN33)</f>
        <v>#DIV/0!</v>
      </c>
      <c r="J15" s="31" t="e">
        <f>AVERAGE(data_pauline_unite!BO33:BR33)</f>
        <v>#DIV/0!</v>
      </c>
      <c r="K15" s="31" t="e">
        <f>AVERAGE(data_pauline_unite!BS33:BU33)</f>
        <v>#DIV/0!</v>
      </c>
      <c r="L15" s="31" t="e">
        <f>AVERAGE(data_pauline_unite!BV33:CF33)</f>
        <v>#DIV/0!</v>
      </c>
      <c r="O15" s="31" t="e">
        <f>AVERAGE(data_pauline_unite!C70:K70)</f>
        <v>#DIV/0!</v>
      </c>
      <c r="P15" s="31" t="e">
        <f>AVERAGE(data_pauline_unite!L70:R70)</f>
        <v>#DIV/0!</v>
      </c>
      <c r="Q15" s="31" t="e">
        <f>AVERAGE(data_pauline_unite!S70:AK70)</f>
        <v>#DIV/0!</v>
      </c>
      <c r="R15" s="31" t="e">
        <f>AVERAGE(data_pauline_unite!AL70:AT70)</f>
        <v>#DIV/0!</v>
      </c>
      <c r="S15" s="31" t="e">
        <f>AVERAGE(data_pauline_unite!AU70:BI70)</f>
        <v>#DIV/0!</v>
      </c>
      <c r="T15" s="31" t="e">
        <f>AVERAGE(data_pauline_unite!BJ70:BN70)</f>
        <v>#DIV/0!</v>
      </c>
      <c r="U15" s="31" t="e">
        <f>AVERAGE(data_pauline_unite!BO70:BR70)</f>
        <v>#DIV/0!</v>
      </c>
      <c r="V15" s="31" t="e">
        <f>AVERAGE(data_pauline_unite!BS70:BU70)</f>
        <v>#DIV/0!</v>
      </c>
      <c r="W15" s="31" t="e">
        <f>AVERAGE(data_pauline_unite!BV70:CF70)</f>
        <v>#DIV/0!</v>
      </c>
      <c r="X15" s="23"/>
      <c r="Z15" s="31" t="e">
        <f>AVERAGE(data_pauline_unite!C107:K107)</f>
        <v>#DIV/0!</v>
      </c>
      <c r="AA15" s="31" t="e">
        <f>AVERAGE(data_pauline_unite!L107:R107)</f>
        <v>#DIV/0!</v>
      </c>
      <c r="AB15" s="31" t="e">
        <f>AVERAGE(data_pauline_unite!S107:AK107)</f>
        <v>#DIV/0!</v>
      </c>
      <c r="AC15" s="31" t="e">
        <f>AVERAGE(data_pauline_unite!AL107:AT107)</f>
        <v>#DIV/0!</v>
      </c>
      <c r="AD15" s="31" t="e">
        <f>AVERAGE(data_pauline_unite!AU107:BI107)</f>
        <v>#DIV/0!</v>
      </c>
      <c r="AE15" s="31" t="e">
        <f>AVERAGE(data_pauline_unite!BJ107:BN107)</f>
        <v>#DIV/0!</v>
      </c>
      <c r="AF15" s="31" t="e">
        <f>AVERAGE(data_pauline_unite!BO107:BR107)</f>
        <v>#DIV/0!</v>
      </c>
      <c r="AG15" s="31" t="e">
        <f>AVERAGE(data_pauline_unite!BS107:BU107)</f>
        <v>#DIV/0!</v>
      </c>
      <c r="AH15" s="31" t="e">
        <f>AVERAGE(data_pauline_unite!BV107:CF107)</f>
        <v>#DIV/0!</v>
      </c>
      <c r="AI15" s="23"/>
    </row>
    <row r="16" spans="1:35" x14ac:dyDescent="0.25">
      <c r="A16" s="23" t="str">
        <f>'Pilotage de Ma Classe'!A16&amp;" "&amp;'Pilotage de Ma Classe'!B16</f>
        <v>KKK kkk</v>
      </c>
      <c r="B16" s="5" t="str">
        <f>'Pilotage de Ma Classe'!C16</f>
        <v>XX/XX/XXXX</v>
      </c>
      <c r="D16" s="31" t="e">
        <f>AVERAGE(data_pauline_unite!C34:K34)</f>
        <v>#DIV/0!</v>
      </c>
      <c r="E16" s="31" t="e">
        <f>AVERAGE(data_pauline_unite!L34:R34)</f>
        <v>#DIV/0!</v>
      </c>
      <c r="F16" s="31" t="e">
        <f>AVERAGE(data_pauline_unite!S34:AK34)</f>
        <v>#DIV/0!</v>
      </c>
      <c r="G16" s="31" t="e">
        <f>AVERAGE(data_pauline_unite!AL34:AT34)</f>
        <v>#DIV/0!</v>
      </c>
      <c r="H16" s="31" t="e">
        <f>AVERAGE(data_pauline_unite!AU34:BI34)</f>
        <v>#DIV/0!</v>
      </c>
      <c r="I16" s="31" t="e">
        <f>AVERAGE(data_pauline_unite!BJ34:BN34)</f>
        <v>#DIV/0!</v>
      </c>
      <c r="J16" s="31" t="e">
        <f>AVERAGE(data_pauline_unite!BO34:BR34)</f>
        <v>#DIV/0!</v>
      </c>
      <c r="K16" s="31" t="e">
        <f>AVERAGE(data_pauline_unite!BS34:BU34)</f>
        <v>#DIV/0!</v>
      </c>
      <c r="L16" s="31" t="e">
        <f>AVERAGE(data_pauline_unite!BV34:CF34)</f>
        <v>#DIV/0!</v>
      </c>
      <c r="O16" s="31" t="e">
        <f>AVERAGE(data_pauline_unite!C71:K71)</f>
        <v>#DIV/0!</v>
      </c>
      <c r="P16" s="31" t="e">
        <f>AVERAGE(data_pauline_unite!L71:R71)</f>
        <v>#DIV/0!</v>
      </c>
      <c r="Q16" s="31" t="e">
        <f>AVERAGE(data_pauline_unite!S71:AK71)</f>
        <v>#DIV/0!</v>
      </c>
      <c r="R16" s="31" t="e">
        <f>AVERAGE(data_pauline_unite!AL71:AT71)</f>
        <v>#DIV/0!</v>
      </c>
      <c r="S16" s="31" t="e">
        <f>AVERAGE(data_pauline_unite!AU71:BI71)</f>
        <v>#DIV/0!</v>
      </c>
      <c r="T16" s="31" t="e">
        <f>AVERAGE(data_pauline_unite!BJ71:BN71)</f>
        <v>#DIV/0!</v>
      </c>
      <c r="U16" s="31" t="e">
        <f>AVERAGE(data_pauline_unite!BO71:BR71)</f>
        <v>#DIV/0!</v>
      </c>
      <c r="V16" s="31" t="e">
        <f>AVERAGE(data_pauline_unite!BS71:BU71)</f>
        <v>#DIV/0!</v>
      </c>
      <c r="W16" s="31" t="e">
        <f>AVERAGE(data_pauline_unite!BV71:CF71)</f>
        <v>#DIV/0!</v>
      </c>
      <c r="X16" s="23"/>
      <c r="Z16" s="31" t="e">
        <f>AVERAGE(data_pauline_unite!C108:K108)</f>
        <v>#DIV/0!</v>
      </c>
      <c r="AA16" s="31" t="e">
        <f>AVERAGE(data_pauline_unite!L108:R108)</f>
        <v>#DIV/0!</v>
      </c>
      <c r="AB16" s="31" t="e">
        <f>AVERAGE(data_pauline_unite!S108:AK108)</f>
        <v>#DIV/0!</v>
      </c>
      <c r="AC16" s="31" t="e">
        <f>AVERAGE(data_pauline_unite!AL108:AT108)</f>
        <v>#DIV/0!</v>
      </c>
      <c r="AD16" s="31" t="e">
        <f>AVERAGE(data_pauline_unite!AU108:BI108)</f>
        <v>#DIV/0!</v>
      </c>
      <c r="AE16" s="31" t="e">
        <f>AVERAGE(data_pauline_unite!BJ108:BN108)</f>
        <v>#DIV/0!</v>
      </c>
      <c r="AF16" s="31" t="e">
        <f>AVERAGE(data_pauline_unite!BO108:BR108)</f>
        <v>#DIV/0!</v>
      </c>
      <c r="AG16" s="31" t="e">
        <f>AVERAGE(data_pauline_unite!BS108:BU108)</f>
        <v>#DIV/0!</v>
      </c>
      <c r="AH16" s="31" t="e">
        <f>AVERAGE(data_pauline_unite!BV108:CF108)</f>
        <v>#DIV/0!</v>
      </c>
      <c r="AI16" s="23"/>
    </row>
    <row r="17" spans="1:35" x14ac:dyDescent="0.25">
      <c r="A17" s="23" t="str">
        <f>'Pilotage de Ma Classe'!A17&amp;" "&amp;'Pilotage de Ma Classe'!B17</f>
        <v>LLL lll</v>
      </c>
      <c r="B17" s="5" t="str">
        <f>'Pilotage de Ma Classe'!C17</f>
        <v>XX/XX/XXXX</v>
      </c>
      <c r="D17" s="31" t="e">
        <f>AVERAGE(data_pauline_unite!C35:K35)</f>
        <v>#DIV/0!</v>
      </c>
      <c r="E17" s="31" t="e">
        <f>AVERAGE(data_pauline_unite!L35:R35)</f>
        <v>#DIV/0!</v>
      </c>
      <c r="F17" s="31" t="e">
        <f>AVERAGE(data_pauline_unite!S35:AK35)</f>
        <v>#DIV/0!</v>
      </c>
      <c r="G17" s="31" t="e">
        <f>AVERAGE(data_pauline_unite!AL35:AT35)</f>
        <v>#DIV/0!</v>
      </c>
      <c r="H17" s="31" t="e">
        <f>AVERAGE(data_pauline_unite!AU35:BI35)</f>
        <v>#DIV/0!</v>
      </c>
      <c r="I17" s="31" t="e">
        <f>AVERAGE(data_pauline_unite!BJ35:BN35)</f>
        <v>#DIV/0!</v>
      </c>
      <c r="J17" s="31" t="e">
        <f>AVERAGE(data_pauline_unite!BO35:BR35)</f>
        <v>#DIV/0!</v>
      </c>
      <c r="K17" s="31" t="e">
        <f>AVERAGE(data_pauline_unite!BS35:BU35)</f>
        <v>#DIV/0!</v>
      </c>
      <c r="L17" s="31" t="e">
        <f>AVERAGE(data_pauline_unite!BV35:CF35)</f>
        <v>#DIV/0!</v>
      </c>
      <c r="O17" s="31" t="e">
        <f>AVERAGE(data_pauline_unite!C72:K72)</f>
        <v>#DIV/0!</v>
      </c>
      <c r="P17" s="31" t="e">
        <f>AVERAGE(data_pauline_unite!L72:R72)</f>
        <v>#DIV/0!</v>
      </c>
      <c r="Q17" s="31" t="e">
        <f>AVERAGE(data_pauline_unite!S72:AK72)</f>
        <v>#DIV/0!</v>
      </c>
      <c r="R17" s="31" t="e">
        <f>AVERAGE(data_pauline_unite!AL72:AT72)</f>
        <v>#DIV/0!</v>
      </c>
      <c r="S17" s="31" t="e">
        <f>AVERAGE(data_pauline_unite!AU72:BI72)</f>
        <v>#DIV/0!</v>
      </c>
      <c r="T17" s="31" t="e">
        <f>AVERAGE(data_pauline_unite!BJ72:BN72)</f>
        <v>#DIV/0!</v>
      </c>
      <c r="U17" s="31" t="e">
        <f>AVERAGE(data_pauline_unite!BO72:BR72)</f>
        <v>#DIV/0!</v>
      </c>
      <c r="V17" s="31" t="e">
        <f>AVERAGE(data_pauline_unite!BS72:BU72)</f>
        <v>#DIV/0!</v>
      </c>
      <c r="W17" s="31" t="e">
        <f>AVERAGE(data_pauline_unite!BV72:CF72)</f>
        <v>#DIV/0!</v>
      </c>
      <c r="X17" s="23"/>
      <c r="Z17" s="31" t="e">
        <f>AVERAGE(data_pauline_unite!C109:K109)</f>
        <v>#DIV/0!</v>
      </c>
      <c r="AA17" s="31" t="e">
        <f>AVERAGE(data_pauline_unite!L109:R109)</f>
        <v>#DIV/0!</v>
      </c>
      <c r="AB17" s="31" t="e">
        <f>AVERAGE(data_pauline_unite!S109:AK109)</f>
        <v>#DIV/0!</v>
      </c>
      <c r="AC17" s="31" t="e">
        <f>AVERAGE(data_pauline_unite!AL109:AT109)</f>
        <v>#DIV/0!</v>
      </c>
      <c r="AD17" s="31" t="e">
        <f>AVERAGE(data_pauline_unite!AU109:BI109)</f>
        <v>#DIV/0!</v>
      </c>
      <c r="AE17" s="31" t="e">
        <f>AVERAGE(data_pauline_unite!BJ109:BN109)</f>
        <v>#DIV/0!</v>
      </c>
      <c r="AF17" s="31" t="e">
        <f>AVERAGE(data_pauline_unite!BO109:BR109)</f>
        <v>#DIV/0!</v>
      </c>
      <c r="AG17" s="31" t="e">
        <f>AVERAGE(data_pauline_unite!BS109:BU109)</f>
        <v>#DIV/0!</v>
      </c>
      <c r="AH17" s="31" t="e">
        <f>AVERAGE(data_pauline_unite!BV109:CF109)</f>
        <v>#DIV/0!</v>
      </c>
      <c r="AI17" s="23"/>
    </row>
    <row r="18" spans="1:35" x14ac:dyDescent="0.25">
      <c r="A18" s="23" t="str">
        <f>'Pilotage de Ma Classe'!A18&amp;" "&amp;'Pilotage de Ma Classe'!B18</f>
        <v>MMM mmm</v>
      </c>
      <c r="B18" s="5" t="str">
        <f>'Pilotage de Ma Classe'!C18</f>
        <v>XX/XX/XXXX</v>
      </c>
      <c r="D18" s="31" t="e">
        <f>AVERAGE(data_pauline_unite!C36:K36)</f>
        <v>#DIV/0!</v>
      </c>
      <c r="E18" s="31" t="e">
        <f>AVERAGE(data_pauline_unite!L36:R36)</f>
        <v>#DIV/0!</v>
      </c>
      <c r="F18" s="31" t="e">
        <f>AVERAGE(data_pauline_unite!S36:AK36)</f>
        <v>#DIV/0!</v>
      </c>
      <c r="G18" s="31" t="e">
        <f>AVERAGE(data_pauline_unite!AL36:AT36)</f>
        <v>#DIV/0!</v>
      </c>
      <c r="H18" s="31" t="e">
        <f>AVERAGE(data_pauline_unite!AU36:BI36)</f>
        <v>#DIV/0!</v>
      </c>
      <c r="I18" s="31" t="e">
        <f>AVERAGE(data_pauline_unite!BJ36:BN36)</f>
        <v>#DIV/0!</v>
      </c>
      <c r="J18" s="31" t="e">
        <f>AVERAGE(data_pauline_unite!BO36:BR36)</f>
        <v>#DIV/0!</v>
      </c>
      <c r="K18" s="31" t="e">
        <f>AVERAGE(data_pauline_unite!BS36:BU36)</f>
        <v>#DIV/0!</v>
      </c>
      <c r="L18" s="31" t="e">
        <f>AVERAGE(data_pauline_unite!BV36:CF36)</f>
        <v>#DIV/0!</v>
      </c>
      <c r="O18" s="31" t="e">
        <f>AVERAGE(data_pauline_unite!C73:K73)</f>
        <v>#DIV/0!</v>
      </c>
      <c r="P18" s="31" t="e">
        <f>AVERAGE(data_pauline_unite!L73:R73)</f>
        <v>#DIV/0!</v>
      </c>
      <c r="Q18" s="31" t="e">
        <f>AVERAGE(data_pauline_unite!S73:AK73)</f>
        <v>#DIV/0!</v>
      </c>
      <c r="R18" s="31" t="e">
        <f>AVERAGE(data_pauline_unite!AL73:AT73)</f>
        <v>#DIV/0!</v>
      </c>
      <c r="S18" s="31" t="e">
        <f>AVERAGE(data_pauline_unite!AU73:BI73)</f>
        <v>#DIV/0!</v>
      </c>
      <c r="T18" s="31" t="e">
        <f>AVERAGE(data_pauline_unite!BJ73:BN73)</f>
        <v>#DIV/0!</v>
      </c>
      <c r="U18" s="31" t="e">
        <f>AVERAGE(data_pauline_unite!BO73:BR73)</f>
        <v>#DIV/0!</v>
      </c>
      <c r="V18" s="31" t="e">
        <f>AVERAGE(data_pauline_unite!BS73:BU73)</f>
        <v>#DIV/0!</v>
      </c>
      <c r="W18" s="31" t="e">
        <f>AVERAGE(data_pauline_unite!BV73:CF73)</f>
        <v>#DIV/0!</v>
      </c>
      <c r="X18" s="23"/>
      <c r="Z18" s="31" t="e">
        <f>AVERAGE(data_pauline_unite!C110:K110)</f>
        <v>#DIV/0!</v>
      </c>
      <c r="AA18" s="31" t="e">
        <f>AVERAGE(data_pauline_unite!L110:R110)</f>
        <v>#DIV/0!</v>
      </c>
      <c r="AB18" s="31" t="e">
        <f>AVERAGE(data_pauline_unite!S110:AK110)</f>
        <v>#DIV/0!</v>
      </c>
      <c r="AC18" s="31" t="e">
        <f>AVERAGE(data_pauline_unite!AL110:AT110)</f>
        <v>#DIV/0!</v>
      </c>
      <c r="AD18" s="31" t="e">
        <f>AVERAGE(data_pauline_unite!AU110:BI110)</f>
        <v>#DIV/0!</v>
      </c>
      <c r="AE18" s="31" t="e">
        <f>AVERAGE(data_pauline_unite!BJ110:BN110)</f>
        <v>#DIV/0!</v>
      </c>
      <c r="AF18" s="31" t="e">
        <f>AVERAGE(data_pauline_unite!BO110:BR110)</f>
        <v>#DIV/0!</v>
      </c>
      <c r="AG18" s="31" t="e">
        <f>AVERAGE(data_pauline_unite!BS110:BU110)</f>
        <v>#DIV/0!</v>
      </c>
      <c r="AH18" s="31" t="e">
        <f>AVERAGE(data_pauline_unite!BV110:CF110)</f>
        <v>#DIV/0!</v>
      </c>
      <c r="AI18" s="23"/>
    </row>
    <row r="19" spans="1:35" x14ac:dyDescent="0.25">
      <c r="A19" s="23" t="str">
        <f>'Pilotage de Ma Classe'!A19&amp;" "&amp;'Pilotage de Ma Classe'!B19</f>
        <v>NNN nnn</v>
      </c>
      <c r="B19" s="5" t="str">
        <f>'Pilotage de Ma Classe'!C19</f>
        <v>XX/XX/XXXX</v>
      </c>
      <c r="D19" s="31" t="e">
        <f>AVERAGE(data_pauline_unite!C37:K37)</f>
        <v>#DIV/0!</v>
      </c>
      <c r="E19" s="31" t="e">
        <f>AVERAGE(data_pauline_unite!L37:R37)</f>
        <v>#DIV/0!</v>
      </c>
      <c r="F19" s="31" t="e">
        <f>AVERAGE(data_pauline_unite!S37:AK37)</f>
        <v>#DIV/0!</v>
      </c>
      <c r="G19" s="31" t="e">
        <f>AVERAGE(data_pauline_unite!AL37:AT37)</f>
        <v>#DIV/0!</v>
      </c>
      <c r="H19" s="31" t="e">
        <f>AVERAGE(data_pauline_unite!AU37:BI37)</f>
        <v>#DIV/0!</v>
      </c>
      <c r="I19" s="31" t="e">
        <f>AVERAGE(data_pauline_unite!BJ37:BN37)</f>
        <v>#DIV/0!</v>
      </c>
      <c r="J19" s="31" t="e">
        <f>AVERAGE(data_pauline_unite!BO37:BR37)</f>
        <v>#DIV/0!</v>
      </c>
      <c r="K19" s="31" t="e">
        <f>AVERAGE(data_pauline_unite!BS37:BU37)</f>
        <v>#DIV/0!</v>
      </c>
      <c r="L19" s="31" t="e">
        <f>AVERAGE(data_pauline_unite!BV37:CF37)</f>
        <v>#DIV/0!</v>
      </c>
      <c r="O19" s="31" t="e">
        <f>AVERAGE(data_pauline_unite!C74:K74)</f>
        <v>#DIV/0!</v>
      </c>
      <c r="P19" s="31" t="e">
        <f>AVERAGE(data_pauline_unite!L74:R74)</f>
        <v>#DIV/0!</v>
      </c>
      <c r="Q19" s="31" t="e">
        <f>AVERAGE(data_pauline_unite!S74:AK74)</f>
        <v>#DIV/0!</v>
      </c>
      <c r="R19" s="31" t="e">
        <f>AVERAGE(data_pauline_unite!AL74:AT74)</f>
        <v>#DIV/0!</v>
      </c>
      <c r="S19" s="31" t="e">
        <f>AVERAGE(data_pauline_unite!AU74:BI74)</f>
        <v>#DIV/0!</v>
      </c>
      <c r="T19" s="31" t="e">
        <f>AVERAGE(data_pauline_unite!BJ74:BN74)</f>
        <v>#DIV/0!</v>
      </c>
      <c r="U19" s="31" t="e">
        <f>AVERAGE(data_pauline_unite!BO74:BR74)</f>
        <v>#DIV/0!</v>
      </c>
      <c r="V19" s="31" t="e">
        <f>AVERAGE(data_pauline_unite!BS74:BU74)</f>
        <v>#DIV/0!</v>
      </c>
      <c r="W19" s="31" t="e">
        <f>AVERAGE(data_pauline_unite!BV74:CF74)</f>
        <v>#DIV/0!</v>
      </c>
      <c r="X19" s="23"/>
      <c r="Z19" s="31" t="e">
        <f>AVERAGE(data_pauline_unite!C111:K111)</f>
        <v>#DIV/0!</v>
      </c>
      <c r="AA19" s="31" t="e">
        <f>AVERAGE(data_pauline_unite!L111:R111)</f>
        <v>#DIV/0!</v>
      </c>
      <c r="AB19" s="31" t="e">
        <f>AVERAGE(data_pauline_unite!S111:AK111)</f>
        <v>#DIV/0!</v>
      </c>
      <c r="AC19" s="31" t="e">
        <f>AVERAGE(data_pauline_unite!AL111:AT111)</f>
        <v>#DIV/0!</v>
      </c>
      <c r="AD19" s="31" t="e">
        <f>AVERAGE(data_pauline_unite!AU111:BI111)</f>
        <v>#DIV/0!</v>
      </c>
      <c r="AE19" s="31" t="e">
        <f>AVERAGE(data_pauline_unite!BJ111:BN111)</f>
        <v>#DIV/0!</v>
      </c>
      <c r="AF19" s="31" t="e">
        <f>AVERAGE(data_pauline_unite!BO111:BR111)</f>
        <v>#DIV/0!</v>
      </c>
      <c r="AG19" s="31" t="e">
        <f>AVERAGE(data_pauline_unite!BS111:BU111)</f>
        <v>#DIV/0!</v>
      </c>
      <c r="AH19" s="31" t="e">
        <f>AVERAGE(data_pauline_unite!BV111:CF111)</f>
        <v>#DIV/0!</v>
      </c>
      <c r="AI19" s="23"/>
    </row>
    <row r="20" spans="1:35" x14ac:dyDescent="0.25">
      <c r="A20" s="23" t="str">
        <f>'Pilotage de Ma Classe'!A20&amp;" "&amp;'Pilotage de Ma Classe'!B20</f>
        <v>OOO ooo</v>
      </c>
      <c r="B20" s="5" t="str">
        <f>'Pilotage de Ma Classe'!C20</f>
        <v>XX/XX/XXXX</v>
      </c>
      <c r="D20" s="31" t="e">
        <f>AVERAGE(data_pauline_unite!C38:K38)</f>
        <v>#DIV/0!</v>
      </c>
      <c r="E20" s="31" t="e">
        <f>AVERAGE(data_pauline_unite!L38:R38)</f>
        <v>#DIV/0!</v>
      </c>
      <c r="F20" s="31" t="e">
        <f>AVERAGE(data_pauline_unite!S38:AK38)</f>
        <v>#DIV/0!</v>
      </c>
      <c r="G20" s="31" t="e">
        <f>AVERAGE(data_pauline_unite!AL38:AT38)</f>
        <v>#DIV/0!</v>
      </c>
      <c r="H20" s="31" t="e">
        <f>AVERAGE(data_pauline_unite!AU38:BI38)</f>
        <v>#DIV/0!</v>
      </c>
      <c r="I20" s="31" t="e">
        <f>AVERAGE(data_pauline_unite!BJ38:BN38)</f>
        <v>#DIV/0!</v>
      </c>
      <c r="J20" s="31" t="e">
        <f>AVERAGE(data_pauline_unite!BO38:BR38)</f>
        <v>#DIV/0!</v>
      </c>
      <c r="K20" s="31" t="e">
        <f>AVERAGE(data_pauline_unite!BS38:BU38)</f>
        <v>#DIV/0!</v>
      </c>
      <c r="L20" s="31" t="e">
        <f>AVERAGE(data_pauline_unite!BV38:CF38)</f>
        <v>#DIV/0!</v>
      </c>
      <c r="O20" s="31" t="e">
        <f>AVERAGE(data_pauline_unite!C75:K75)</f>
        <v>#DIV/0!</v>
      </c>
      <c r="P20" s="31" t="e">
        <f>AVERAGE(data_pauline_unite!L75:R75)</f>
        <v>#DIV/0!</v>
      </c>
      <c r="Q20" s="31" t="e">
        <f>AVERAGE(data_pauline_unite!S75:AK75)</f>
        <v>#DIV/0!</v>
      </c>
      <c r="R20" s="31" t="e">
        <f>AVERAGE(data_pauline_unite!AL75:AT75)</f>
        <v>#DIV/0!</v>
      </c>
      <c r="S20" s="31" t="e">
        <f>AVERAGE(data_pauline_unite!AU75:BI75)</f>
        <v>#DIV/0!</v>
      </c>
      <c r="T20" s="31" t="e">
        <f>AVERAGE(data_pauline_unite!BJ75:BN75)</f>
        <v>#DIV/0!</v>
      </c>
      <c r="U20" s="31" t="e">
        <f>AVERAGE(data_pauline_unite!BO75:BR75)</f>
        <v>#DIV/0!</v>
      </c>
      <c r="V20" s="31" t="e">
        <f>AVERAGE(data_pauline_unite!BS75:BU75)</f>
        <v>#DIV/0!</v>
      </c>
      <c r="W20" s="31" t="e">
        <f>AVERAGE(data_pauline_unite!BV75:CF75)</f>
        <v>#DIV/0!</v>
      </c>
      <c r="X20" s="23"/>
      <c r="Z20" s="31" t="e">
        <f>AVERAGE(data_pauline_unite!C112:K112)</f>
        <v>#DIV/0!</v>
      </c>
      <c r="AA20" s="31" t="e">
        <f>AVERAGE(data_pauline_unite!L112:R112)</f>
        <v>#DIV/0!</v>
      </c>
      <c r="AB20" s="31" t="e">
        <f>AVERAGE(data_pauline_unite!S112:AK112)</f>
        <v>#DIV/0!</v>
      </c>
      <c r="AC20" s="31" t="e">
        <f>AVERAGE(data_pauline_unite!AL112:AT112)</f>
        <v>#DIV/0!</v>
      </c>
      <c r="AD20" s="31" t="e">
        <f>AVERAGE(data_pauline_unite!AU112:BI112)</f>
        <v>#DIV/0!</v>
      </c>
      <c r="AE20" s="31" t="e">
        <f>AVERAGE(data_pauline_unite!BJ112:BN112)</f>
        <v>#DIV/0!</v>
      </c>
      <c r="AF20" s="31" t="e">
        <f>AVERAGE(data_pauline_unite!BO112:BR112)</f>
        <v>#DIV/0!</v>
      </c>
      <c r="AG20" s="31" t="e">
        <f>AVERAGE(data_pauline_unite!BS112:BU112)</f>
        <v>#DIV/0!</v>
      </c>
      <c r="AH20" s="31" t="e">
        <f>AVERAGE(data_pauline_unite!BV112:CF112)</f>
        <v>#DIV/0!</v>
      </c>
      <c r="AI20" s="23"/>
    </row>
    <row r="21" spans="1:35" x14ac:dyDescent="0.25">
      <c r="A21" s="23" t="str">
        <f>'Pilotage de Ma Classe'!A21&amp;" "&amp;'Pilotage de Ma Classe'!B21</f>
        <v>PPP ppp</v>
      </c>
      <c r="B21" s="5" t="str">
        <f>'Pilotage de Ma Classe'!C21</f>
        <v>XX/XX/XXXX</v>
      </c>
      <c r="D21" s="31" t="e">
        <f>AVERAGE(data_pauline_unite!C39:K39)</f>
        <v>#DIV/0!</v>
      </c>
      <c r="E21" s="31" t="e">
        <f>AVERAGE(data_pauline_unite!L39:R39)</f>
        <v>#DIV/0!</v>
      </c>
      <c r="F21" s="31" t="e">
        <f>AVERAGE(data_pauline_unite!S39:AK39)</f>
        <v>#DIV/0!</v>
      </c>
      <c r="G21" s="31" t="e">
        <f>AVERAGE(data_pauline_unite!AL39:AT39)</f>
        <v>#DIV/0!</v>
      </c>
      <c r="H21" s="31" t="e">
        <f>AVERAGE(data_pauline_unite!AU39:BI39)</f>
        <v>#DIV/0!</v>
      </c>
      <c r="I21" s="31" t="e">
        <f>AVERAGE(data_pauline_unite!BJ39:BN39)</f>
        <v>#DIV/0!</v>
      </c>
      <c r="J21" s="31" t="e">
        <f>AVERAGE(data_pauline_unite!BO39:BR39)</f>
        <v>#DIV/0!</v>
      </c>
      <c r="K21" s="31" t="e">
        <f>AVERAGE(data_pauline_unite!BS39:BU39)</f>
        <v>#DIV/0!</v>
      </c>
      <c r="L21" s="31" t="e">
        <f>AVERAGE(data_pauline_unite!BV39:CF39)</f>
        <v>#DIV/0!</v>
      </c>
      <c r="O21" s="31" t="e">
        <f>AVERAGE(data_pauline_unite!C76:K76)</f>
        <v>#DIV/0!</v>
      </c>
      <c r="P21" s="31" t="e">
        <f>AVERAGE(data_pauline_unite!L76:R76)</f>
        <v>#DIV/0!</v>
      </c>
      <c r="Q21" s="31" t="e">
        <f>AVERAGE(data_pauline_unite!S76:AK76)</f>
        <v>#DIV/0!</v>
      </c>
      <c r="R21" s="31" t="e">
        <f>AVERAGE(data_pauline_unite!AL76:AT76)</f>
        <v>#DIV/0!</v>
      </c>
      <c r="S21" s="31" t="e">
        <f>AVERAGE(data_pauline_unite!AU76:BI76)</f>
        <v>#DIV/0!</v>
      </c>
      <c r="T21" s="31" t="e">
        <f>AVERAGE(data_pauline_unite!BJ76:BN76)</f>
        <v>#DIV/0!</v>
      </c>
      <c r="U21" s="31" t="e">
        <f>AVERAGE(data_pauline_unite!BO76:BR76)</f>
        <v>#DIV/0!</v>
      </c>
      <c r="V21" s="31" t="e">
        <f>AVERAGE(data_pauline_unite!BS76:BU76)</f>
        <v>#DIV/0!</v>
      </c>
      <c r="W21" s="31" t="e">
        <f>AVERAGE(data_pauline_unite!BV76:CF76)</f>
        <v>#DIV/0!</v>
      </c>
      <c r="X21" s="23"/>
      <c r="Z21" s="31" t="e">
        <f>AVERAGE(data_pauline_unite!C113:K113)</f>
        <v>#DIV/0!</v>
      </c>
      <c r="AA21" s="31" t="e">
        <f>AVERAGE(data_pauline_unite!L113:R113)</f>
        <v>#DIV/0!</v>
      </c>
      <c r="AB21" s="31" t="e">
        <f>AVERAGE(data_pauline_unite!S113:AK113)</f>
        <v>#DIV/0!</v>
      </c>
      <c r="AC21" s="31" t="e">
        <f>AVERAGE(data_pauline_unite!AL113:AT113)</f>
        <v>#DIV/0!</v>
      </c>
      <c r="AD21" s="31" t="e">
        <f>AVERAGE(data_pauline_unite!AU113:BI113)</f>
        <v>#DIV/0!</v>
      </c>
      <c r="AE21" s="31" t="e">
        <f>AVERAGE(data_pauline_unite!BJ113:BN113)</f>
        <v>#DIV/0!</v>
      </c>
      <c r="AF21" s="31" t="e">
        <f>AVERAGE(data_pauline_unite!BO113:BR113)</f>
        <v>#DIV/0!</v>
      </c>
      <c r="AG21" s="31" t="e">
        <f>AVERAGE(data_pauline_unite!BS113:BU113)</f>
        <v>#DIV/0!</v>
      </c>
      <c r="AH21" s="31" t="e">
        <f>AVERAGE(data_pauline_unite!BV113:CF113)</f>
        <v>#DIV/0!</v>
      </c>
      <c r="AI21" s="23"/>
    </row>
    <row r="22" spans="1:35" x14ac:dyDescent="0.25">
      <c r="A22" s="23" t="str">
        <f>'Pilotage de Ma Classe'!A22&amp;" "&amp;'Pilotage de Ma Classe'!B22</f>
        <v>QQQ qqq</v>
      </c>
      <c r="B22" s="5" t="str">
        <f>'Pilotage de Ma Classe'!C22</f>
        <v>XX/XX/XXXX</v>
      </c>
      <c r="D22" s="31" t="e">
        <f>AVERAGE(data_pauline_unite!C40:K40)</f>
        <v>#DIV/0!</v>
      </c>
      <c r="E22" s="31" t="e">
        <f>AVERAGE(data_pauline_unite!L40:R40)</f>
        <v>#DIV/0!</v>
      </c>
      <c r="F22" s="31" t="e">
        <f>AVERAGE(data_pauline_unite!S40:AK40)</f>
        <v>#DIV/0!</v>
      </c>
      <c r="G22" s="31" t="e">
        <f>AVERAGE(data_pauline_unite!AL40:AT40)</f>
        <v>#DIV/0!</v>
      </c>
      <c r="H22" s="31" t="e">
        <f>AVERAGE(data_pauline_unite!AU40:BI40)</f>
        <v>#DIV/0!</v>
      </c>
      <c r="I22" s="31" t="e">
        <f>AVERAGE(data_pauline_unite!BJ40:BN40)</f>
        <v>#DIV/0!</v>
      </c>
      <c r="J22" s="31" t="e">
        <f>AVERAGE(data_pauline_unite!BO40:BR40)</f>
        <v>#DIV/0!</v>
      </c>
      <c r="K22" s="31" t="e">
        <f>AVERAGE(data_pauline_unite!BS40:BU40)</f>
        <v>#DIV/0!</v>
      </c>
      <c r="L22" s="31" t="e">
        <f>AVERAGE(data_pauline_unite!BV40:CF40)</f>
        <v>#DIV/0!</v>
      </c>
      <c r="O22" s="31" t="e">
        <f>AVERAGE(data_pauline_unite!C77:K77)</f>
        <v>#DIV/0!</v>
      </c>
      <c r="P22" s="31" t="e">
        <f>AVERAGE(data_pauline_unite!L77:R77)</f>
        <v>#DIV/0!</v>
      </c>
      <c r="Q22" s="31" t="e">
        <f>AVERAGE(data_pauline_unite!S77:AK77)</f>
        <v>#DIV/0!</v>
      </c>
      <c r="R22" s="31" t="e">
        <f>AVERAGE(data_pauline_unite!AL77:AT77)</f>
        <v>#DIV/0!</v>
      </c>
      <c r="S22" s="31" t="e">
        <f>AVERAGE(data_pauline_unite!AU77:BI77)</f>
        <v>#DIV/0!</v>
      </c>
      <c r="T22" s="31" t="e">
        <f>AVERAGE(data_pauline_unite!BJ77:BN77)</f>
        <v>#DIV/0!</v>
      </c>
      <c r="U22" s="31" t="e">
        <f>AVERAGE(data_pauline_unite!BO77:BR77)</f>
        <v>#DIV/0!</v>
      </c>
      <c r="V22" s="31" t="e">
        <f>AVERAGE(data_pauline_unite!BS77:BU77)</f>
        <v>#DIV/0!</v>
      </c>
      <c r="W22" s="31" t="e">
        <f>AVERAGE(data_pauline_unite!BV77:CF77)</f>
        <v>#DIV/0!</v>
      </c>
      <c r="X22" s="23"/>
      <c r="Z22" s="31" t="e">
        <f>AVERAGE(data_pauline_unite!C114:K114)</f>
        <v>#DIV/0!</v>
      </c>
      <c r="AA22" s="31" t="e">
        <f>AVERAGE(data_pauline_unite!L114:R114)</f>
        <v>#DIV/0!</v>
      </c>
      <c r="AB22" s="31" t="e">
        <f>AVERAGE(data_pauline_unite!S114:AK114)</f>
        <v>#DIV/0!</v>
      </c>
      <c r="AC22" s="31" t="e">
        <f>AVERAGE(data_pauline_unite!AL114:AT114)</f>
        <v>#DIV/0!</v>
      </c>
      <c r="AD22" s="31" t="e">
        <f>AVERAGE(data_pauline_unite!AU114:BI114)</f>
        <v>#DIV/0!</v>
      </c>
      <c r="AE22" s="31" t="e">
        <f>AVERAGE(data_pauline_unite!BJ114:BN114)</f>
        <v>#DIV/0!</v>
      </c>
      <c r="AF22" s="31" t="e">
        <f>AVERAGE(data_pauline_unite!BO114:BR114)</f>
        <v>#DIV/0!</v>
      </c>
      <c r="AG22" s="31" t="e">
        <f>AVERAGE(data_pauline_unite!BS114:BU114)</f>
        <v>#DIV/0!</v>
      </c>
      <c r="AH22" s="31" t="e">
        <f>AVERAGE(data_pauline_unite!BV114:CF114)</f>
        <v>#DIV/0!</v>
      </c>
      <c r="AI22" s="23"/>
    </row>
    <row r="23" spans="1:35" x14ac:dyDescent="0.25">
      <c r="A23" s="23" t="str">
        <f>'Pilotage de Ma Classe'!A23&amp;" "&amp;'Pilotage de Ma Classe'!B23</f>
        <v>RRR rrr</v>
      </c>
      <c r="B23" s="5" t="str">
        <f>'Pilotage de Ma Classe'!C23</f>
        <v>XX/XX/XXXX</v>
      </c>
      <c r="D23" s="31" t="e">
        <f>AVERAGE(data_pauline_unite!C41:K41)</f>
        <v>#DIV/0!</v>
      </c>
      <c r="E23" s="31" t="e">
        <f>AVERAGE(data_pauline_unite!L41:R41)</f>
        <v>#DIV/0!</v>
      </c>
      <c r="F23" s="31" t="e">
        <f>AVERAGE(data_pauline_unite!S41:AK41)</f>
        <v>#DIV/0!</v>
      </c>
      <c r="G23" s="31" t="e">
        <f>AVERAGE(data_pauline_unite!AL41:AT41)</f>
        <v>#DIV/0!</v>
      </c>
      <c r="H23" s="31" t="e">
        <f>AVERAGE(data_pauline_unite!AU41:BI41)</f>
        <v>#DIV/0!</v>
      </c>
      <c r="I23" s="31" t="e">
        <f>AVERAGE(data_pauline_unite!BJ41:BN41)</f>
        <v>#DIV/0!</v>
      </c>
      <c r="J23" s="31" t="e">
        <f>AVERAGE(data_pauline_unite!BO41:BR41)</f>
        <v>#DIV/0!</v>
      </c>
      <c r="K23" s="31" t="e">
        <f>AVERAGE(data_pauline_unite!BS41:BU41)</f>
        <v>#DIV/0!</v>
      </c>
      <c r="L23" s="31" t="e">
        <f>AVERAGE(data_pauline_unite!BV41:CF41)</f>
        <v>#DIV/0!</v>
      </c>
      <c r="O23" s="31" t="e">
        <f>AVERAGE(data_pauline_unite!C78:K78)</f>
        <v>#DIV/0!</v>
      </c>
      <c r="P23" s="31" t="e">
        <f>AVERAGE(data_pauline_unite!L78:R78)</f>
        <v>#DIV/0!</v>
      </c>
      <c r="Q23" s="31" t="e">
        <f>AVERAGE(data_pauline_unite!S78:AK78)</f>
        <v>#DIV/0!</v>
      </c>
      <c r="R23" s="31" t="e">
        <f>AVERAGE(data_pauline_unite!AL78:AT78)</f>
        <v>#DIV/0!</v>
      </c>
      <c r="S23" s="31" t="e">
        <f>AVERAGE(data_pauline_unite!AU78:BI78)</f>
        <v>#DIV/0!</v>
      </c>
      <c r="T23" s="31" t="e">
        <f>AVERAGE(data_pauline_unite!BJ78:BN78)</f>
        <v>#DIV/0!</v>
      </c>
      <c r="U23" s="31" t="e">
        <f>AVERAGE(data_pauline_unite!BO78:BR78)</f>
        <v>#DIV/0!</v>
      </c>
      <c r="V23" s="31" t="e">
        <f>AVERAGE(data_pauline_unite!BS78:BU78)</f>
        <v>#DIV/0!</v>
      </c>
      <c r="W23" s="31" t="e">
        <f>AVERAGE(data_pauline_unite!BV78:CF78)</f>
        <v>#DIV/0!</v>
      </c>
      <c r="X23" s="23"/>
      <c r="Z23" s="31" t="e">
        <f>AVERAGE(data_pauline_unite!C115:K115)</f>
        <v>#DIV/0!</v>
      </c>
      <c r="AA23" s="31" t="e">
        <f>AVERAGE(data_pauline_unite!L115:R115)</f>
        <v>#DIV/0!</v>
      </c>
      <c r="AB23" s="31" t="e">
        <f>AVERAGE(data_pauline_unite!S115:AK115)</f>
        <v>#DIV/0!</v>
      </c>
      <c r="AC23" s="31" t="e">
        <f>AVERAGE(data_pauline_unite!AL115:AT115)</f>
        <v>#DIV/0!</v>
      </c>
      <c r="AD23" s="31" t="e">
        <f>AVERAGE(data_pauline_unite!AU115:BI115)</f>
        <v>#DIV/0!</v>
      </c>
      <c r="AE23" s="31" t="e">
        <f>AVERAGE(data_pauline_unite!BJ115:BN115)</f>
        <v>#DIV/0!</v>
      </c>
      <c r="AF23" s="31" t="e">
        <f>AVERAGE(data_pauline_unite!BO115:BR115)</f>
        <v>#DIV/0!</v>
      </c>
      <c r="AG23" s="31" t="e">
        <f>AVERAGE(data_pauline_unite!BS115:BU115)</f>
        <v>#DIV/0!</v>
      </c>
      <c r="AH23" s="31" t="e">
        <f>AVERAGE(data_pauline_unite!BV115:CF115)</f>
        <v>#DIV/0!</v>
      </c>
      <c r="AI23" s="23"/>
    </row>
    <row r="24" spans="1:35" x14ac:dyDescent="0.25">
      <c r="A24" s="23" t="str">
        <f>'Pilotage de Ma Classe'!A24&amp;" "&amp;'Pilotage de Ma Classe'!B24</f>
        <v>SSS sss</v>
      </c>
      <c r="B24" s="5" t="str">
        <f>'Pilotage de Ma Classe'!C24</f>
        <v>XX/XX/XXXX</v>
      </c>
      <c r="D24" s="31" t="e">
        <f>AVERAGE(data_pauline_unite!C42:K42)</f>
        <v>#DIV/0!</v>
      </c>
      <c r="E24" s="31" t="e">
        <f>AVERAGE(data_pauline_unite!L42:R42)</f>
        <v>#DIV/0!</v>
      </c>
      <c r="F24" s="31" t="e">
        <f>AVERAGE(data_pauline_unite!S42:AK42)</f>
        <v>#DIV/0!</v>
      </c>
      <c r="G24" s="31" t="e">
        <f>AVERAGE(data_pauline_unite!AL42:AT42)</f>
        <v>#DIV/0!</v>
      </c>
      <c r="H24" s="31" t="e">
        <f>AVERAGE(data_pauline_unite!AU42:BI42)</f>
        <v>#DIV/0!</v>
      </c>
      <c r="I24" s="31" t="e">
        <f>AVERAGE(data_pauline_unite!BJ42:BN42)</f>
        <v>#DIV/0!</v>
      </c>
      <c r="J24" s="31" t="e">
        <f>AVERAGE(data_pauline_unite!BO42:BR42)</f>
        <v>#DIV/0!</v>
      </c>
      <c r="K24" s="31" t="e">
        <f>AVERAGE(data_pauline_unite!BS42:BU42)</f>
        <v>#DIV/0!</v>
      </c>
      <c r="L24" s="31" t="e">
        <f>AVERAGE(data_pauline_unite!BV42:CF42)</f>
        <v>#DIV/0!</v>
      </c>
      <c r="O24" s="31" t="e">
        <f>AVERAGE(data_pauline_unite!C79:K79)</f>
        <v>#DIV/0!</v>
      </c>
      <c r="P24" s="31" t="e">
        <f>AVERAGE(data_pauline_unite!L79:R79)</f>
        <v>#DIV/0!</v>
      </c>
      <c r="Q24" s="31" t="e">
        <f>AVERAGE(data_pauline_unite!S79:AK79)</f>
        <v>#DIV/0!</v>
      </c>
      <c r="R24" s="31" t="e">
        <f>AVERAGE(data_pauline_unite!AL79:AT79)</f>
        <v>#DIV/0!</v>
      </c>
      <c r="S24" s="31" t="e">
        <f>AVERAGE(data_pauline_unite!AU79:BI79)</f>
        <v>#DIV/0!</v>
      </c>
      <c r="T24" s="31" t="e">
        <f>AVERAGE(data_pauline_unite!BJ79:BN79)</f>
        <v>#DIV/0!</v>
      </c>
      <c r="U24" s="31" t="e">
        <f>AVERAGE(data_pauline_unite!BO79:BR79)</f>
        <v>#DIV/0!</v>
      </c>
      <c r="V24" s="31" t="e">
        <f>AVERAGE(data_pauline_unite!BS79:BU79)</f>
        <v>#DIV/0!</v>
      </c>
      <c r="W24" s="31" t="e">
        <f>AVERAGE(data_pauline_unite!BV79:CF79)</f>
        <v>#DIV/0!</v>
      </c>
      <c r="X24" s="23"/>
      <c r="Z24" s="31" t="e">
        <f>AVERAGE(data_pauline_unite!C116:K116)</f>
        <v>#DIV/0!</v>
      </c>
      <c r="AA24" s="31" t="e">
        <f>AVERAGE(data_pauline_unite!L116:R116)</f>
        <v>#DIV/0!</v>
      </c>
      <c r="AB24" s="31" t="e">
        <f>AVERAGE(data_pauline_unite!S116:AK116)</f>
        <v>#DIV/0!</v>
      </c>
      <c r="AC24" s="31" t="e">
        <f>AVERAGE(data_pauline_unite!AL116:AT116)</f>
        <v>#DIV/0!</v>
      </c>
      <c r="AD24" s="31" t="e">
        <f>AVERAGE(data_pauline_unite!AU116:BI116)</f>
        <v>#DIV/0!</v>
      </c>
      <c r="AE24" s="31" t="e">
        <f>AVERAGE(data_pauline_unite!BJ116:BN116)</f>
        <v>#DIV/0!</v>
      </c>
      <c r="AF24" s="31" t="e">
        <f>AVERAGE(data_pauline_unite!BO116:BR116)</f>
        <v>#DIV/0!</v>
      </c>
      <c r="AG24" s="31" t="e">
        <f>AVERAGE(data_pauline_unite!BS116:BU116)</f>
        <v>#DIV/0!</v>
      </c>
      <c r="AH24" s="31" t="e">
        <f>AVERAGE(data_pauline_unite!BV116:CF116)</f>
        <v>#DIV/0!</v>
      </c>
      <c r="AI24" s="23"/>
    </row>
    <row r="25" spans="1:35" x14ac:dyDescent="0.25">
      <c r="A25" s="23" t="str">
        <f>'Pilotage de Ma Classe'!A25&amp;" "&amp;'Pilotage de Ma Classe'!B25</f>
        <v>TTT ttt</v>
      </c>
      <c r="B25" s="5" t="str">
        <f>'Pilotage de Ma Classe'!C25</f>
        <v>XX/XX/XXXX</v>
      </c>
      <c r="D25" s="31" t="e">
        <f>AVERAGE(data_pauline_unite!C43:K43)</f>
        <v>#DIV/0!</v>
      </c>
      <c r="E25" s="31" t="e">
        <f>AVERAGE(data_pauline_unite!L43:R43)</f>
        <v>#DIV/0!</v>
      </c>
      <c r="F25" s="31" t="e">
        <f>AVERAGE(data_pauline_unite!S43:AK43)</f>
        <v>#DIV/0!</v>
      </c>
      <c r="G25" s="31" t="e">
        <f>AVERAGE(data_pauline_unite!AL43:AT43)</f>
        <v>#DIV/0!</v>
      </c>
      <c r="H25" s="31" t="e">
        <f>AVERAGE(data_pauline_unite!AU43:BI43)</f>
        <v>#DIV/0!</v>
      </c>
      <c r="I25" s="31" t="e">
        <f>AVERAGE(data_pauline_unite!BJ43:BN43)</f>
        <v>#DIV/0!</v>
      </c>
      <c r="J25" s="31" t="e">
        <f>AVERAGE(data_pauline_unite!BO43:BR43)</f>
        <v>#DIV/0!</v>
      </c>
      <c r="K25" s="31" t="e">
        <f>AVERAGE(data_pauline_unite!BS43:BU43)</f>
        <v>#DIV/0!</v>
      </c>
      <c r="L25" s="31" t="e">
        <f>AVERAGE(data_pauline_unite!BV43:CF43)</f>
        <v>#DIV/0!</v>
      </c>
      <c r="O25" s="31" t="e">
        <f>AVERAGE(data_pauline_unite!C80:K80)</f>
        <v>#DIV/0!</v>
      </c>
      <c r="P25" s="31" t="e">
        <f>AVERAGE(data_pauline_unite!L80:R80)</f>
        <v>#DIV/0!</v>
      </c>
      <c r="Q25" s="31" t="e">
        <f>AVERAGE(data_pauline_unite!S80:AK80)</f>
        <v>#DIV/0!</v>
      </c>
      <c r="R25" s="31" t="e">
        <f>AVERAGE(data_pauline_unite!AL80:AT80)</f>
        <v>#DIV/0!</v>
      </c>
      <c r="S25" s="31" t="e">
        <f>AVERAGE(data_pauline_unite!AU80:BI80)</f>
        <v>#DIV/0!</v>
      </c>
      <c r="T25" s="31" t="e">
        <f>AVERAGE(data_pauline_unite!BJ80:BN80)</f>
        <v>#DIV/0!</v>
      </c>
      <c r="U25" s="31" t="e">
        <f>AVERAGE(data_pauline_unite!BO80:BR80)</f>
        <v>#DIV/0!</v>
      </c>
      <c r="V25" s="31" t="e">
        <f>AVERAGE(data_pauline_unite!BS80:BU80)</f>
        <v>#DIV/0!</v>
      </c>
      <c r="W25" s="31" t="e">
        <f>AVERAGE(data_pauline_unite!BV80:CF80)</f>
        <v>#DIV/0!</v>
      </c>
      <c r="X25" s="23"/>
      <c r="Z25" s="31" t="e">
        <f>AVERAGE(data_pauline_unite!C117:K117)</f>
        <v>#DIV/0!</v>
      </c>
      <c r="AA25" s="31" t="e">
        <f>AVERAGE(data_pauline_unite!L117:R117)</f>
        <v>#DIV/0!</v>
      </c>
      <c r="AB25" s="31" t="e">
        <f>AVERAGE(data_pauline_unite!S117:AK117)</f>
        <v>#DIV/0!</v>
      </c>
      <c r="AC25" s="31" t="e">
        <f>AVERAGE(data_pauline_unite!AL117:AT117)</f>
        <v>#DIV/0!</v>
      </c>
      <c r="AD25" s="31" t="e">
        <f>AVERAGE(data_pauline_unite!AU117:BI117)</f>
        <v>#DIV/0!</v>
      </c>
      <c r="AE25" s="31" t="e">
        <f>AVERAGE(data_pauline_unite!BJ117:BN117)</f>
        <v>#DIV/0!</v>
      </c>
      <c r="AF25" s="31" t="e">
        <f>AVERAGE(data_pauline_unite!BO117:BR117)</f>
        <v>#DIV/0!</v>
      </c>
      <c r="AG25" s="31" t="e">
        <f>AVERAGE(data_pauline_unite!BS117:BU117)</f>
        <v>#DIV/0!</v>
      </c>
      <c r="AH25" s="31" t="e">
        <f>AVERAGE(data_pauline_unite!BV117:CF117)</f>
        <v>#DIV/0!</v>
      </c>
      <c r="AI25" s="23"/>
    </row>
    <row r="26" spans="1:35" x14ac:dyDescent="0.25">
      <c r="A26" s="23" t="str">
        <f>'Pilotage de Ma Classe'!A26&amp;" "&amp;'Pilotage de Ma Classe'!B26</f>
        <v>UUU uuu</v>
      </c>
      <c r="B26" s="5" t="str">
        <f>'Pilotage de Ma Classe'!C26</f>
        <v>XX/XX/XXXX</v>
      </c>
      <c r="D26" s="31" t="e">
        <f>AVERAGE(data_pauline_unite!C44:K44)</f>
        <v>#DIV/0!</v>
      </c>
      <c r="E26" s="31" t="e">
        <f>AVERAGE(data_pauline_unite!L44:R44)</f>
        <v>#DIV/0!</v>
      </c>
      <c r="F26" s="31" t="e">
        <f>AVERAGE(data_pauline_unite!S44:AK44)</f>
        <v>#DIV/0!</v>
      </c>
      <c r="G26" s="31" t="e">
        <f>AVERAGE(data_pauline_unite!AL44:AT44)</f>
        <v>#DIV/0!</v>
      </c>
      <c r="H26" s="31" t="e">
        <f>AVERAGE(data_pauline_unite!AU44:BI44)</f>
        <v>#DIV/0!</v>
      </c>
      <c r="I26" s="31" t="e">
        <f>AVERAGE(data_pauline_unite!BJ44:BN44)</f>
        <v>#DIV/0!</v>
      </c>
      <c r="J26" s="31" t="e">
        <f>AVERAGE(data_pauline_unite!BO44:BR44)</f>
        <v>#DIV/0!</v>
      </c>
      <c r="K26" s="31" t="e">
        <f>AVERAGE(data_pauline_unite!BS44:BU44)</f>
        <v>#DIV/0!</v>
      </c>
      <c r="L26" s="31" t="e">
        <f>AVERAGE(data_pauline_unite!BV44:CF44)</f>
        <v>#DIV/0!</v>
      </c>
      <c r="O26" s="31" t="e">
        <f>AVERAGE(data_pauline_unite!C81:K81)</f>
        <v>#DIV/0!</v>
      </c>
      <c r="P26" s="31" t="e">
        <f>AVERAGE(data_pauline_unite!L81:R81)</f>
        <v>#DIV/0!</v>
      </c>
      <c r="Q26" s="31" t="e">
        <f>AVERAGE(data_pauline_unite!S81:AK81)</f>
        <v>#DIV/0!</v>
      </c>
      <c r="R26" s="31" t="e">
        <f>AVERAGE(data_pauline_unite!AL81:AT81)</f>
        <v>#DIV/0!</v>
      </c>
      <c r="S26" s="31" t="e">
        <f>AVERAGE(data_pauline_unite!AU81:BI81)</f>
        <v>#DIV/0!</v>
      </c>
      <c r="T26" s="31" t="e">
        <f>AVERAGE(data_pauline_unite!BJ81:BN81)</f>
        <v>#DIV/0!</v>
      </c>
      <c r="U26" s="31" t="e">
        <f>AVERAGE(data_pauline_unite!BO81:BR81)</f>
        <v>#DIV/0!</v>
      </c>
      <c r="V26" s="31" t="e">
        <f>AVERAGE(data_pauline_unite!BS81:BU81)</f>
        <v>#DIV/0!</v>
      </c>
      <c r="W26" s="31" t="e">
        <f>AVERAGE(data_pauline_unite!BV81:CF81)</f>
        <v>#DIV/0!</v>
      </c>
      <c r="X26" s="23"/>
      <c r="Z26" s="31" t="e">
        <f>AVERAGE(data_pauline_unite!C118:K118)</f>
        <v>#DIV/0!</v>
      </c>
      <c r="AA26" s="31" t="e">
        <f>AVERAGE(data_pauline_unite!L118:R118)</f>
        <v>#DIV/0!</v>
      </c>
      <c r="AB26" s="31" t="e">
        <f>AVERAGE(data_pauline_unite!S118:AK118)</f>
        <v>#DIV/0!</v>
      </c>
      <c r="AC26" s="31" t="e">
        <f>AVERAGE(data_pauline_unite!AL118:AT118)</f>
        <v>#DIV/0!</v>
      </c>
      <c r="AD26" s="31" t="e">
        <f>AVERAGE(data_pauline_unite!AU118:BI118)</f>
        <v>#DIV/0!</v>
      </c>
      <c r="AE26" s="31" t="e">
        <f>AVERAGE(data_pauline_unite!BJ118:BN118)</f>
        <v>#DIV/0!</v>
      </c>
      <c r="AF26" s="31" t="e">
        <f>AVERAGE(data_pauline_unite!BO118:BR118)</f>
        <v>#DIV/0!</v>
      </c>
      <c r="AG26" s="31" t="e">
        <f>AVERAGE(data_pauline_unite!BS118:BU118)</f>
        <v>#DIV/0!</v>
      </c>
      <c r="AH26" s="31" t="e">
        <f>AVERAGE(data_pauline_unite!BV118:CF118)</f>
        <v>#DIV/0!</v>
      </c>
      <c r="AI26" s="23"/>
    </row>
    <row r="27" spans="1:35" x14ac:dyDescent="0.25">
      <c r="A27" s="23" t="str">
        <f>'Pilotage de Ma Classe'!A27&amp;" "&amp;'Pilotage de Ma Classe'!B27</f>
        <v>VVV vvv</v>
      </c>
      <c r="B27" s="5" t="str">
        <f>'Pilotage de Ma Classe'!C27</f>
        <v>XX/XX/XXXX</v>
      </c>
      <c r="D27" s="31" t="e">
        <f>AVERAGE(data_pauline_unite!C45:K45)</f>
        <v>#DIV/0!</v>
      </c>
      <c r="E27" s="31" t="e">
        <f>AVERAGE(data_pauline_unite!L45:R45)</f>
        <v>#DIV/0!</v>
      </c>
      <c r="F27" s="31" t="e">
        <f>AVERAGE(data_pauline_unite!S45:AK45)</f>
        <v>#DIV/0!</v>
      </c>
      <c r="G27" s="31" t="e">
        <f>AVERAGE(data_pauline_unite!AL45:AT45)</f>
        <v>#DIV/0!</v>
      </c>
      <c r="H27" s="31" t="e">
        <f>AVERAGE(data_pauline_unite!AU45:BI45)</f>
        <v>#DIV/0!</v>
      </c>
      <c r="I27" s="31" t="e">
        <f>AVERAGE(data_pauline_unite!BJ45:BN45)</f>
        <v>#DIV/0!</v>
      </c>
      <c r="J27" s="31" t="e">
        <f>AVERAGE(data_pauline_unite!BO45:BR45)</f>
        <v>#DIV/0!</v>
      </c>
      <c r="K27" s="31" t="e">
        <f>AVERAGE(data_pauline_unite!BS45:BU45)</f>
        <v>#DIV/0!</v>
      </c>
      <c r="L27" s="31" t="e">
        <f>AVERAGE(data_pauline_unite!BV45:CF45)</f>
        <v>#DIV/0!</v>
      </c>
      <c r="O27" s="31" t="e">
        <f>AVERAGE(data_pauline_unite!C82:K82)</f>
        <v>#DIV/0!</v>
      </c>
      <c r="P27" s="31" t="e">
        <f>AVERAGE(data_pauline_unite!L82:R82)</f>
        <v>#DIV/0!</v>
      </c>
      <c r="Q27" s="31" t="e">
        <f>AVERAGE(data_pauline_unite!S82:AK82)</f>
        <v>#DIV/0!</v>
      </c>
      <c r="R27" s="31" t="e">
        <f>AVERAGE(data_pauline_unite!AL82:AT82)</f>
        <v>#DIV/0!</v>
      </c>
      <c r="S27" s="31" t="e">
        <f>AVERAGE(data_pauline_unite!AU82:BI82)</f>
        <v>#DIV/0!</v>
      </c>
      <c r="T27" s="31" t="e">
        <f>AVERAGE(data_pauline_unite!BJ82:BN82)</f>
        <v>#DIV/0!</v>
      </c>
      <c r="U27" s="31" t="e">
        <f>AVERAGE(data_pauline_unite!BO82:BR82)</f>
        <v>#DIV/0!</v>
      </c>
      <c r="V27" s="31" t="e">
        <f>AVERAGE(data_pauline_unite!BS82:BU82)</f>
        <v>#DIV/0!</v>
      </c>
      <c r="W27" s="31" t="e">
        <f>AVERAGE(data_pauline_unite!BV82:CF82)</f>
        <v>#DIV/0!</v>
      </c>
      <c r="X27" s="23"/>
      <c r="Z27" s="31" t="e">
        <f>AVERAGE(data_pauline_unite!C119:K119)</f>
        <v>#DIV/0!</v>
      </c>
      <c r="AA27" s="31" t="e">
        <f>AVERAGE(data_pauline_unite!L119:R119)</f>
        <v>#DIV/0!</v>
      </c>
      <c r="AB27" s="31" t="e">
        <f>AVERAGE(data_pauline_unite!S119:AK119)</f>
        <v>#DIV/0!</v>
      </c>
      <c r="AC27" s="31" t="e">
        <f>AVERAGE(data_pauline_unite!AL119:AT119)</f>
        <v>#DIV/0!</v>
      </c>
      <c r="AD27" s="31" t="e">
        <f>AVERAGE(data_pauline_unite!AU119:BI119)</f>
        <v>#DIV/0!</v>
      </c>
      <c r="AE27" s="31" t="e">
        <f>AVERAGE(data_pauline_unite!BJ119:BN119)</f>
        <v>#DIV/0!</v>
      </c>
      <c r="AF27" s="31" t="e">
        <f>AVERAGE(data_pauline_unite!BO119:BR119)</f>
        <v>#DIV/0!</v>
      </c>
      <c r="AG27" s="31" t="e">
        <f>AVERAGE(data_pauline_unite!BS119:BU119)</f>
        <v>#DIV/0!</v>
      </c>
      <c r="AH27" s="31" t="e">
        <f>AVERAGE(data_pauline_unite!BV119:CF119)</f>
        <v>#DIV/0!</v>
      </c>
      <c r="AI27" s="23"/>
    </row>
    <row r="28" spans="1:35" x14ac:dyDescent="0.25">
      <c r="A28" s="23" t="str">
        <f>'Pilotage de Ma Classe'!A28&amp;" "&amp;'Pilotage de Ma Classe'!B28</f>
        <v>WWW www</v>
      </c>
      <c r="B28" s="5" t="str">
        <f>'Pilotage de Ma Classe'!C28</f>
        <v>XX/XX/XXXX</v>
      </c>
      <c r="D28" s="31" t="e">
        <f>AVERAGE(data_pauline_unite!C46:K46)</f>
        <v>#DIV/0!</v>
      </c>
      <c r="E28" s="31" t="e">
        <f>AVERAGE(data_pauline_unite!L46:R46)</f>
        <v>#DIV/0!</v>
      </c>
      <c r="F28" s="31" t="e">
        <f>AVERAGE(data_pauline_unite!S46:AK46)</f>
        <v>#DIV/0!</v>
      </c>
      <c r="G28" s="31" t="e">
        <f>AVERAGE(data_pauline_unite!AL46:AT46)</f>
        <v>#DIV/0!</v>
      </c>
      <c r="H28" s="31" t="e">
        <f>AVERAGE(data_pauline_unite!AU46:BI46)</f>
        <v>#DIV/0!</v>
      </c>
      <c r="I28" s="31" t="e">
        <f>AVERAGE(data_pauline_unite!BJ46:BN46)</f>
        <v>#DIV/0!</v>
      </c>
      <c r="J28" s="31" t="e">
        <f>AVERAGE(data_pauline_unite!BO46:BR46)</f>
        <v>#DIV/0!</v>
      </c>
      <c r="K28" s="31" t="e">
        <f>AVERAGE(data_pauline_unite!BS46:BU46)</f>
        <v>#DIV/0!</v>
      </c>
      <c r="L28" s="31" t="e">
        <f>AVERAGE(data_pauline_unite!BV46:CF46)</f>
        <v>#DIV/0!</v>
      </c>
      <c r="O28" s="31" t="e">
        <f>AVERAGE(data_pauline_unite!C83:K83)</f>
        <v>#DIV/0!</v>
      </c>
      <c r="P28" s="31" t="e">
        <f>AVERAGE(data_pauline_unite!L83:R83)</f>
        <v>#DIV/0!</v>
      </c>
      <c r="Q28" s="31" t="e">
        <f>AVERAGE(data_pauline_unite!S83:AK83)</f>
        <v>#DIV/0!</v>
      </c>
      <c r="R28" s="31" t="e">
        <f>AVERAGE(data_pauline_unite!AL83:AT83)</f>
        <v>#DIV/0!</v>
      </c>
      <c r="S28" s="31" t="e">
        <f>AVERAGE(data_pauline_unite!AU83:BI83)</f>
        <v>#DIV/0!</v>
      </c>
      <c r="T28" s="31" t="e">
        <f>AVERAGE(data_pauline_unite!BJ83:BN83)</f>
        <v>#DIV/0!</v>
      </c>
      <c r="U28" s="31" t="e">
        <f>AVERAGE(data_pauline_unite!BO83:BR83)</f>
        <v>#DIV/0!</v>
      </c>
      <c r="V28" s="31" t="e">
        <f>AVERAGE(data_pauline_unite!BS83:BU83)</f>
        <v>#DIV/0!</v>
      </c>
      <c r="W28" s="31" t="e">
        <f>AVERAGE(data_pauline_unite!BV83:CF83)</f>
        <v>#DIV/0!</v>
      </c>
      <c r="X28" s="23"/>
      <c r="Z28" s="31" t="e">
        <f>AVERAGE(data_pauline_unite!C120:K120)</f>
        <v>#DIV/0!</v>
      </c>
      <c r="AA28" s="31" t="e">
        <f>AVERAGE(data_pauline_unite!L120:R120)</f>
        <v>#DIV/0!</v>
      </c>
      <c r="AB28" s="31" t="e">
        <f>AVERAGE(data_pauline_unite!S120:AK120)</f>
        <v>#DIV/0!</v>
      </c>
      <c r="AC28" s="31" t="e">
        <f>AVERAGE(data_pauline_unite!AL120:AT120)</f>
        <v>#DIV/0!</v>
      </c>
      <c r="AD28" s="31" t="e">
        <f>AVERAGE(data_pauline_unite!AU120:BI120)</f>
        <v>#DIV/0!</v>
      </c>
      <c r="AE28" s="31" t="e">
        <f>AVERAGE(data_pauline_unite!BJ120:BN120)</f>
        <v>#DIV/0!</v>
      </c>
      <c r="AF28" s="31" t="e">
        <f>AVERAGE(data_pauline_unite!BO120:BR120)</f>
        <v>#DIV/0!</v>
      </c>
      <c r="AG28" s="31" t="e">
        <f>AVERAGE(data_pauline_unite!BS120:BU120)</f>
        <v>#DIV/0!</v>
      </c>
      <c r="AH28" s="31" t="e">
        <f>AVERAGE(data_pauline_unite!BV120:CF120)</f>
        <v>#DIV/0!</v>
      </c>
      <c r="AI28" s="23"/>
    </row>
    <row r="29" spans="1:35" x14ac:dyDescent="0.25">
      <c r="A29" s="23" t="str">
        <f>'Pilotage de Ma Classe'!A29&amp;" "&amp;'Pilotage de Ma Classe'!B29</f>
        <v>XXX xxx</v>
      </c>
      <c r="B29" s="5" t="str">
        <f>'Pilotage de Ma Classe'!C29</f>
        <v>XX/XX/XXXX</v>
      </c>
      <c r="D29" s="31" t="e">
        <f>AVERAGE(data_pauline_unite!C47:K47)</f>
        <v>#DIV/0!</v>
      </c>
      <c r="E29" s="31" t="e">
        <f>AVERAGE(data_pauline_unite!L47:R47)</f>
        <v>#DIV/0!</v>
      </c>
      <c r="F29" s="31" t="e">
        <f>AVERAGE(data_pauline_unite!S47:AK47)</f>
        <v>#DIV/0!</v>
      </c>
      <c r="G29" s="31" t="e">
        <f>AVERAGE(data_pauline_unite!AL47:AT47)</f>
        <v>#DIV/0!</v>
      </c>
      <c r="H29" s="31" t="e">
        <f>AVERAGE(data_pauline_unite!AU47:BI47)</f>
        <v>#DIV/0!</v>
      </c>
      <c r="I29" s="31" t="e">
        <f>AVERAGE(data_pauline_unite!BJ47:BN47)</f>
        <v>#DIV/0!</v>
      </c>
      <c r="J29" s="31" t="e">
        <f>AVERAGE(data_pauline_unite!BO47:BR47)</f>
        <v>#DIV/0!</v>
      </c>
      <c r="K29" s="31" t="e">
        <f>AVERAGE(data_pauline_unite!BS47:BU47)</f>
        <v>#DIV/0!</v>
      </c>
      <c r="L29" s="31" t="e">
        <f>AVERAGE(data_pauline_unite!BV47:CF47)</f>
        <v>#DIV/0!</v>
      </c>
      <c r="O29" s="31" t="e">
        <f>AVERAGE(data_pauline_unite!C84:K84)</f>
        <v>#DIV/0!</v>
      </c>
      <c r="P29" s="31" t="e">
        <f>AVERAGE(data_pauline_unite!L84:R84)</f>
        <v>#DIV/0!</v>
      </c>
      <c r="Q29" s="31" t="e">
        <f>AVERAGE(data_pauline_unite!S84:AK84)</f>
        <v>#DIV/0!</v>
      </c>
      <c r="R29" s="31" t="e">
        <f>AVERAGE(data_pauline_unite!AL84:AT84)</f>
        <v>#DIV/0!</v>
      </c>
      <c r="S29" s="31" t="e">
        <f>AVERAGE(data_pauline_unite!AU84:BI84)</f>
        <v>#DIV/0!</v>
      </c>
      <c r="T29" s="31" t="e">
        <f>AVERAGE(data_pauline_unite!BJ84:BN84)</f>
        <v>#DIV/0!</v>
      </c>
      <c r="U29" s="31" t="e">
        <f>AVERAGE(data_pauline_unite!BO84:BR84)</f>
        <v>#DIV/0!</v>
      </c>
      <c r="V29" s="31" t="e">
        <f>AVERAGE(data_pauline_unite!BS84:BU84)</f>
        <v>#DIV/0!</v>
      </c>
      <c r="W29" s="31" t="e">
        <f>AVERAGE(data_pauline_unite!BV84:CF84)</f>
        <v>#DIV/0!</v>
      </c>
      <c r="X29" s="23"/>
      <c r="Z29" s="31" t="e">
        <f>AVERAGE(data_pauline_unite!C121:K121)</f>
        <v>#DIV/0!</v>
      </c>
      <c r="AA29" s="31" t="e">
        <f>AVERAGE(data_pauline_unite!L121:R121)</f>
        <v>#DIV/0!</v>
      </c>
      <c r="AB29" s="31" t="e">
        <f>AVERAGE(data_pauline_unite!S121:AK121)</f>
        <v>#DIV/0!</v>
      </c>
      <c r="AC29" s="31" t="e">
        <f>AVERAGE(data_pauline_unite!AL121:AT121)</f>
        <v>#DIV/0!</v>
      </c>
      <c r="AD29" s="31" t="e">
        <f>AVERAGE(data_pauline_unite!AU121:BI121)</f>
        <v>#DIV/0!</v>
      </c>
      <c r="AE29" s="31" t="e">
        <f>AVERAGE(data_pauline_unite!BJ121:BN121)</f>
        <v>#DIV/0!</v>
      </c>
      <c r="AF29" s="31" t="e">
        <f>AVERAGE(data_pauline_unite!BO121:BR121)</f>
        <v>#DIV/0!</v>
      </c>
      <c r="AG29" s="31" t="e">
        <f>AVERAGE(data_pauline_unite!BS121:BU121)</f>
        <v>#DIV/0!</v>
      </c>
      <c r="AH29" s="31" t="e">
        <f>AVERAGE(data_pauline_unite!BV121:CF121)</f>
        <v>#DIV/0!</v>
      </c>
      <c r="AI29" s="23"/>
    </row>
    <row r="30" spans="1:35" x14ac:dyDescent="0.25">
      <c r="A30" s="23" t="str">
        <f>'Pilotage de Ma Classe'!A30&amp;" "&amp;'Pilotage de Ma Classe'!B30</f>
        <v>YYY yyy</v>
      </c>
      <c r="B30" s="5" t="str">
        <f>'Pilotage de Ma Classe'!C30</f>
        <v>XX/XX/XXXX</v>
      </c>
      <c r="D30" s="31" t="e">
        <f>AVERAGE(data_pauline_unite!C48:K48)</f>
        <v>#DIV/0!</v>
      </c>
      <c r="E30" s="31" t="e">
        <f>AVERAGE(data_pauline_unite!L48:R48)</f>
        <v>#DIV/0!</v>
      </c>
      <c r="F30" s="31" t="e">
        <f>AVERAGE(data_pauline_unite!S48:AK48)</f>
        <v>#DIV/0!</v>
      </c>
      <c r="G30" s="31" t="e">
        <f>AVERAGE(data_pauline_unite!AL48:AT48)</f>
        <v>#DIV/0!</v>
      </c>
      <c r="H30" s="31" t="e">
        <f>AVERAGE(data_pauline_unite!AU48:BI48)</f>
        <v>#DIV/0!</v>
      </c>
      <c r="I30" s="31" t="e">
        <f>AVERAGE(data_pauline_unite!BJ48:BN48)</f>
        <v>#DIV/0!</v>
      </c>
      <c r="J30" s="31" t="e">
        <f>AVERAGE(data_pauline_unite!BO48:BR48)</f>
        <v>#DIV/0!</v>
      </c>
      <c r="K30" s="31" t="e">
        <f>AVERAGE(data_pauline_unite!BS48:BU48)</f>
        <v>#DIV/0!</v>
      </c>
      <c r="L30" s="31" t="e">
        <f>AVERAGE(data_pauline_unite!BV48:CF48)</f>
        <v>#DIV/0!</v>
      </c>
      <c r="O30" s="31" t="e">
        <f>AVERAGE(data_pauline_unite!C85:K85)</f>
        <v>#DIV/0!</v>
      </c>
      <c r="P30" s="31" t="e">
        <f>AVERAGE(data_pauline_unite!L85:R85)</f>
        <v>#DIV/0!</v>
      </c>
      <c r="Q30" s="31" t="e">
        <f>AVERAGE(data_pauline_unite!S85:AK85)</f>
        <v>#DIV/0!</v>
      </c>
      <c r="R30" s="31" t="e">
        <f>AVERAGE(data_pauline_unite!AL85:AT85)</f>
        <v>#DIV/0!</v>
      </c>
      <c r="S30" s="31" t="e">
        <f>AVERAGE(data_pauline_unite!AU85:BI85)</f>
        <v>#DIV/0!</v>
      </c>
      <c r="T30" s="31" t="e">
        <f>AVERAGE(data_pauline_unite!BJ85:BN85)</f>
        <v>#DIV/0!</v>
      </c>
      <c r="U30" s="31" t="e">
        <f>AVERAGE(data_pauline_unite!BO85:BR85)</f>
        <v>#DIV/0!</v>
      </c>
      <c r="V30" s="31" t="e">
        <f>AVERAGE(data_pauline_unite!BS85:BU85)</f>
        <v>#DIV/0!</v>
      </c>
      <c r="W30" s="31" t="e">
        <f>AVERAGE(data_pauline_unite!BV85:CF85)</f>
        <v>#DIV/0!</v>
      </c>
      <c r="X30" s="23"/>
      <c r="Z30" s="31" t="e">
        <f>AVERAGE(data_pauline_unite!C122:K122)</f>
        <v>#DIV/0!</v>
      </c>
      <c r="AA30" s="31" t="e">
        <f>AVERAGE(data_pauline_unite!L122:R122)</f>
        <v>#DIV/0!</v>
      </c>
      <c r="AB30" s="31" t="e">
        <f>AVERAGE(data_pauline_unite!S122:AK122)</f>
        <v>#DIV/0!</v>
      </c>
      <c r="AC30" s="31" t="e">
        <f>AVERAGE(data_pauline_unite!AL122:AT122)</f>
        <v>#DIV/0!</v>
      </c>
      <c r="AD30" s="31" t="e">
        <f>AVERAGE(data_pauline_unite!AU122:BI122)</f>
        <v>#DIV/0!</v>
      </c>
      <c r="AE30" s="31" t="e">
        <f>AVERAGE(data_pauline_unite!BJ122:BN122)</f>
        <v>#DIV/0!</v>
      </c>
      <c r="AF30" s="31" t="e">
        <f>AVERAGE(data_pauline_unite!BO122:BR122)</f>
        <v>#DIV/0!</v>
      </c>
      <c r="AG30" s="31" t="e">
        <f>AVERAGE(data_pauline_unite!BS122:BU122)</f>
        <v>#DIV/0!</v>
      </c>
      <c r="AH30" s="31" t="e">
        <f>AVERAGE(data_pauline_unite!BV122:CF122)</f>
        <v>#DIV/0!</v>
      </c>
      <c r="AI30" s="23"/>
    </row>
    <row r="31" spans="1:35" x14ac:dyDescent="0.25">
      <c r="A31" s="23" t="str">
        <f>'Pilotage de Ma Classe'!A31&amp;" "&amp;'Pilotage de Ma Classe'!B31</f>
        <v>ZZZ zzz</v>
      </c>
      <c r="B31" s="5" t="str">
        <f>'Pilotage de Ma Classe'!C31</f>
        <v>XX/XX/XXXX</v>
      </c>
      <c r="D31" s="31" t="e">
        <f>AVERAGE(data_pauline_unite!C49:K49)</f>
        <v>#DIV/0!</v>
      </c>
      <c r="E31" s="31" t="e">
        <f>AVERAGE(data_pauline_unite!L49:R49)</f>
        <v>#DIV/0!</v>
      </c>
      <c r="F31" s="31" t="e">
        <f>AVERAGE(data_pauline_unite!S49:AK49)</f>
        <v>#DIV/0!</v>
      </c>
      <c r="G31" s="31" t="e">
        <f>AVERAGE(data_pauline_unite!AL49:AT49)</f>
        <v>#DIV/0!</v>
      </c>
      <c r="H31" s="31" t="e">
        <f>AVERAGE(data_pauline_unite!AU49:BI49)</f>
        <v>#DIV/0!</v>
      </c>
      <c r="I31" s="31" t="e">
        <f>AVERAGE(data_pauline_unite!BJ49:BN49)</f>
        <v>#DIV/0!</v>
      </c>
      <c r="J31" s="31" t="e">
        <f>AVERAGE(data_pauline_unite!BO49:BR49)</f>
        <v>#DIV/0!</v>
      </c>
      <c r="K31" s="31" t="e">
        <f>AVERAGE(data_pauline_unite!BS49:BU49)</f>
        <v>#DIV/0!</v>
      </c>
      <c r="L31" s="31" t="e">
        <f>AVERAGE(data_pauline_unite!BV49:CF49)</f>
        <v>#DIV/0!</v>
      </c>
      <c r="O31" s="31" t="e">
        <f>AVERAGE(data_pauline_unite!C86:K86)</f>
        <v>#DIV/0!</v>
      </c>
      <c r="P31" s="31" t="e">
        <f>AVERAGE(data_pauline_unite!L86:R86)</f>
        <v>#DIV/0!</v>
      </c>
      <c r="Q31" s="31" t="e">
        <f>AVERAGE(data_pauline_unite!S86:AK86)</f>
        <v>#DIV/0!</v>
      </c>
      <c r="R31" s="31" t="e">
        <f>AVERAGE(data_pauline_unite!AL86:AT86)</f>
        <v>#DIV/0!</v>
      </c>
      <c r="S31" s="31" t="e">
        <f>AVERAGE(data_pauline_unite!AU86:BI86)</f>
        <v>#DIV/0!</v>
      </c>
      <c r="T31" s="31" t="e">
        <f>AVERAGE(data_pauline_unite!BJ86:BN86)</f>
        <v>#DIV/0!</v>
      </c>
      <c r="U31" s="31" t="e">
        <f>AVERAGE(data_pauline_unite!BO86:BR86)</f>
        <v>#DIV/0!</v>
      </c>
      <c r="V31" s="31" t="e">
        <f>AVERAGE(data_pauline_unite!BS86:BU86)</f>
        <v>#DIV/0!</v>
      </c>
      <c r="W31" s="31" t="e">
        <f>AVERAGE(data_pauline_unite!BV86:CF86)</f>
        <v>#DIV/0!</v>
      </c>
      <c r="X31" s="23"/>
      <c r="Z31" s="31" t="e">
        <f>AVERAGE(data_pauline_unite!C123:K123)</f>
        <v>#DIV/0!</v>
      </c>
      <c r="AA31" s="31" t="e">
        <f>AVERAGE(data_pauline_unite!L123:R123)</f>
        <v>#DIV/0!</v>
      </c>
      <c r="AB31" s="31" t="e">
        <f>AVERAGE(data_pauline_unite!S123:AK123)</f>
        <v>#DIV/0!</v>
      </c>
      <c r="AC31" s="31" t="e">
        <f>AVERAGE(data_pauline_unite!AL123:AT123)</f>
        <v>#DIV/0!</v>
      </c>
      <c r="AD31" s="31" t="e">
        <f>AVERAGE(data_pauline_unite!AU123:BI123)</f>
        <v>#DIV/0!</v>
      </c>
      <c r="AE31" s="31" t="e">
        <f>AVERAGE(data_pauline_unite!BJ123:BN123)</f>
        <v>#DIV/0!</v>
      </c>
      <c r="AF31" s="31" t="e">
        <f>AVERAGE(data_pauline_unite!BO123:BR123)</f>
        <v>#DIV/0!</v>
      </c>
      <c r="AG31" s="31" t="e">
        <f>AVERAGE(data_pauline_unite!BS123:BU123)</f>
        <v>#DIV/0!</v>
      </c>
      <c r="AH31" s="31" t="e">
        <f>AVERAGE(data_pauline_unite!BV123:CF123)</f>
        <v>#DIV/0!</v>
      </c>
      <c r="AI31" s="23"/>
    </row>
    <row r="32" spans="1:35" x14ac:dyDescent="0.25">
      <c r="A32" s="23" t="str">
        <f>'Pilotage de Ma Classe'!A32&amp;" "&amp;'Pilotage de Ma Classe'!B32</f>
        <v>ABA aba</v>
      </c>
      <c r="B32" s="5" t="str">
        <f>'Pilotage de Ma Classe'!C32</f>
        <v>XX/XX/XXXX</v>
      </c>
      <c r="D32" s="31" t="e">
        <f>AVERAGE(data_pauline_unite!C50:K50)</f>
        <v>#DIV/0!</v>
      </c>
      <c r="E32" s="31" t="e">
        <f>AVERAGE(data_pauline_unite!L50:R50)</f>
        <v>#DIV/0!</v>
      </c>
      <c r="F32" s="31" t="e">
        <f>AVERAGE(data_pauline_unite!S50:AK50)</f>
        <v>#DIV/0!</v>
      </c>
      <c r="G32" s="31" t="e">
        <f>AVERAGE(data_pauline_unite!AL50:AT50)</f>
        <v>#DIV/0!</v>
      </c>
      <c r="H32" s="31" t="e">
        <f>AVERAGE(data_pauline_unite!AU50:BI50)</f>
        <v>#DIV/0!</v>
      </c>
      <c r="I32" s="31" t="e">
        <f>AVERAGE(data_pauline_unite!BJ50:BN50)</f>
        <v>#DIV/0!</v>
      </c>
      <c r="J32" s="31" t="e">
        <f>AVERAGE(data_pauline_unite!BO50:BR50)</f>
        <v>#DIV/0!</v>
      </c>
      <c r="K32" s="31" t="e">
        <f>AVERAGE(data_pauline_unite!BS50:BU50)</f>
        <v>#DIV/0!</v>
      </c>
      <c r="L32" s="31" t="e">
        <f>AVERAGE(data_pauline_unite!BV50:CF50)</f>
        <v>#DIV/0!</v>
      </c>
      <c r="O32" s="31" t="e">
        <f>AVERAGE(data_pauline_unite!C87:K87)</f>
        <v>#DIV/0!</v>
      </c>
      <c r="P32" s="31" t="e">
        <f>AVERAGE(data_pauline_unite!L87:R87)</f>
        <v>#DIV/0!</v>
      </c>
      <c r="Q32" s="31" t="e">
        <f>AVERAGE(data_pauline_unite!S87:AK87)</f>
        <v>#DIV/0!</v>
      </c>
      <c r="R32" s="31" t="e">
        <f>AVERAGE(data_pauline_unite!AL87:AT87)</f>
        <v>#DIV/0!</v>
      </c>
      <c r="S32" s="31" t="e">
        <f>AVERAGE(data_pauline_unite!AU87:BI87)</f>
        <v>#DIV/0!</v>
      </c>
      <c r="T32" s="31" t="e">
        <f>AVERAGE(data_pauline_unite!BJ87:BN87)</f>
        <v>#DIV/0!</v>
      </c>
      <c r="U32" s="31" t="e">
        <f>AVERAGE(data_pauline_unite!BO87:BR87)</f>
        <v>#DIV/0!</v>
      </c>
      <c r="V32" s="31" t="e">
        <f>AVERAGE(data_pauline_unite!BS87:BU87)</f>
        <v>#DIV/0!</v>
      </c>
      <c r="W32" s="31" t="e">
        <f>AVERAGE(data_pauline_unite!BV87:CF87)</f>
        <v>#DIV/0!</v>
      </c>
      <c r="X32" s="23"/>
      <c r="Z32" s="31" t="e">
        <f>AVERAGE(data_pauline_unite!C124:K124)</f>
        <v>#DIV/0!</v>
      </c>
      <c r="AA32" s="31" t="e">
        <f>AVERAGE(data_pauline_unite!L124:R124)</f>
        <v>#DIV/0!</v>
      </c>
      <c r="AB32" s="31" t="e">
        <f>AVERAGE(data_pauline_unite!S124:AK124)</f>
        <v>#DIV/0!</v>
      </c>
      <c r="AC32" s="31" t="e">
        <f>AVERAGE(data_pauline_unite!AL124:AT124)</f>
        <v>#DIV/0!</v>
      </c>
      <c r="AD32" s="31" t="e">
        <f>AVERAGE(data_pauline_unite!AU124:BI124)</f>
        <v>#DIV/0!</v>
      </c>
      <c r="AE32" s="31" t="e">
        <f>AVERAGE(data_pauline_unite!BJ124:BN124)</f>
        <v>#DIV/0!</v>
      </c>
      <c r="AF32" s="31" t="e">
        <f>AVERAGE(data_pauline_unite!BO124:BR124)</f>
        <v>#DIV/0!</v>
      </c>
      <c r="AG32" s="31" t="e">
        <f>AVERAGE(data_pauline_unite!BS124:BU124)</f>
        <v>#DIV/0!</v>
      </c>
      <c r="AH32" s="31" t="e">
        <f>AVERAGE(data_pauline_unite!BV124:CF124)</f>
        <v>#DIV/0!</v>
      </c>
      <c r="AI32" s="23"/>
    </row>
    <row r="33" spans="1:35" x14ac:dyDescent="0.25">
      <c r="A33" s="23" t="str">
        <f>'Pilotage de Ma Classe'!A33&amp;" "&amp;'Pilotage de Ma Classe'!B33</f>
        <v>ACA aca</v>
      </c>
      <c r="B33" s="5" t="str">
        <f>'Pilotage de Ma Classe'!C33</f>
        <v>XX/XX/XXXX</v>
      </c>
      <c r="D33" s="31" t="e">
        <f>AVERAGE(data_pauline_unite!C51:K51)</f>
        <v>#DIV/0!</v>
      </c>
      <c r="E33" s="31" t="e">
        <f>AVERAGE(data_pauline_unite!L51:R51)</f>
        <v>#DIV/0!</v>
      </c>
      <c r="F33" s="31" t="e">
        <f>AVERAGE(data_pauline_unite!S51:AK51)</f>
        <v>#DIV/0!</v>
      </c>
      <c r="G33" s="31" t="e">
        <f>AVERAGE(data_pauline_unite!AL51:AT51)</f>
        <v>#DIV/0!</v>
      </c>
      <c r="H33" s="31" t="e">
        <f>AVERAGE(data_pauline_unite!AU51:BI51)</f>
        <v>#DIV/0!</v>
      </c>
      <c r="I33" s="31" t="e">
        <f>AVERAGE(data_pauline_unite!BJ51:BN51)</f>
        <v>#DIV/0!</v>
      </c>
      <c r="J33" s="31" t="e">
        <f>AVERAGE(data_pauline_unite!BO51:BR51)</f>
        <v>#DIV/0!</v>
      </c>
      <c r="K33" s="31" t="e">
        <f>AVERAGE(data_pauline_unite!BS51:BU51)</f>
        <v>#DIV/0!</v>
      </c>
      <c r="L33" s="31" t="e">
        <f>AVERAGE(data_pauline_unite!BV51:CF51)</f>
        <v>#DIV/0!</v>
      </c>
      <c r="O33" s="31" t="e">
        <f>AVERAGE(data_pauline_unite!C88:K88)</f>
        <v>#DIV/0!</v>
      </c>
      <c r="P33" s="31" t="e">
        <f>AVERAGE(data_pauline_unite!L88:R88)</f>
        <v>#DIV/0!</v>
      </c>
      <c r="Q33" s="31" t="e">
        <f>AVERAGE(data_pauline_unite!S88:AK88)</f>
        <v>#DIV/0!</v>
      </c>
      <c r="R33" s="31" t="e">
        <f>AVERAGE(data_pauline_unite!AL88:AT88)</f>
        <v>#DIV/0!</v>
      </c>
      <c r="S33" s="31" t="e">
        <f>AVERAGE(data_pauline_unite!AU88:BI88)</f>
        <v>#DIV/0!</v>
      </c>
      <c r="T33" s="31" t="e">
        <f>AVERAGE(data_pauline_unite!BJ88:BN88)</f>
        <v>#DIV/0!</v>
      </c>
      <c r="U33" s="31" t="e">
        <f>AVERAGE(data_pauline_unite!BO88:BR88)</f>
        <v>#DIV/0!</v>
      </c>
      <c r="V33" s="31" t="e">
        <f>AVERAGE(data_pauline_unite!BS88:BU88)</f>
        <v>#DIV/0!</v>
      </c>
      <c r="W33" s="31" t="e">
        <f>AVERAGE(data_pauline_unite!BV88:CF88)</f>
        <v>#DIV/0!</v>
      </c>
      <c r="X33" s="23"/>
      <c r="Z33" s="31" t="e">
        <f>AVERAGE(data_pauline_unite!C125:K125)</f>
        <v>#DIV/0!</v>
      </c>
      <c r="AA33" s="31" t="e">
        <f>AVERAGE(data_pauline_unite!L125:R125)</f>
        <v>#DIV/0!</v>
      </c>
      <c r="AB33" s="31" t="e">
        <f>AVERAGE(data_pauline_unite!S125:AK125)</f>
        <v>#DIV/0!</v>
      </c>
      <c r="AC33" s="31" t="e">
        <f>AVERAGE(data_pauline_unite!AL125:AT125)</f>
        <v>#DIV/0!</v>
      </c>
      <c r="AD33" s="31" t="e">
        <f>AVERAGE(data_pauline_unite!AU125:BI125)</f>
        <v>#DIV/0!</v>
      </c>
      <c r="AE33" s="31" t="e">
        <f>AVERAGE(data_pauline_unite!BJ125:BN125)</f>
        <v>#DIV/0!</v>
      </c>
      <c r="AF33" s="31" t="e">
        <f>AVERAGE(data_pauline_unite!BO125:BR125)</f>
        <v>#DIV/0!</v>
      </c>
      <c r="AG33" s="31" t="e">
        <f>AVERAGE(data_pauline_unite!BS125:BU125)</f>
        <v>#DIV/0!</v>
      </c>
      <c r="AH33" s="31" t="e">
        <f>AVERAGE(data_pauline_unite!BV125:CF125)</f>
        <v>#DIV/0!</v>
      </c>
      <c r="AI33" s="23"/>
    </row>
    <row r="34" spans="1:35" x14ac:dyDescent="0.25">
      <c r="A34" s="23" t="str">
        <f>'Pilotage de Ma Classe'!A34&amp;" "&amp;'Pilotage de Ma Classe'!B34</f>
        <v>ADA ada</v>
      </c>
      <c r="B34" s="5" t="str">
        <f>'Pilotage de Ma Classe'!C34</f>
        <v>XX/XX/XXXX</v>
      </c>
      <c r="D34" s="31" t="e">
        <f>AVERAGE(data_pauline_unite!C52:K52)</f>
        <v>#DIV/0!</v>
      </c>
      <c r="E34" s="31" t="e">
        <f>AVERAGE(data_pauline_unite!L52:R52)</f>
        <v>#DIV/0!</v>
      </c>
      <c r="F34" s="31" t="e">
        <f>AVERAGE(data_pauline_unite!S52:AK52)</f>
        <v>#DIV/0!</v>
      </c>
      <c r="G34" s="31" t="e">
        <f>AVERAGE(data_pauline_unite!AL52:AT52)</f>
        <v>#DIV/0!</v>
      </c>
      <c r="H34" s="31" t="e">
        <f>AVERAGE(data_pauline_unite!AU52:BI52)</f>
        <v>#DIV/0!</v>
      </c>
      <c r="I34" s="31" t="e">
        <f>AVERAGE(data_pauline_unite!BJ52:BN52)</f>
        <v>#DIV/0!</v>
      </c>
      <c r="J34" s="31" t="e">
        <f>AVERAGE(data_pauline_unite!BO52:BR52)</f>
        <v>#DIV/0!</v>
      </c>
      <c r="K34" s="31" t="e">
        <f>AVERAGE(data_pauline_unite!BS52:BU52)</f>
        <v>#DIV/0!</v>
      </c>
      <c r="L34" s="31" t="e">
        <f>AVERAGE(data_pauline_unite!BV52:CF52)</f>
        <v>#DIV/0!</v>
      </c>
      <c r="O34" s="31" t="e">
        <f>AVERAGE(data_pauline_unite!C89:K89)</f>
        <v>#DIV/0!</v>
      </c>
      <c r="P34" s="31" t="e">
        <f>AVERAGE(data_pauline_unite!L89:R89)</f>
        <v>#DIV/0!</v>
      </c>
      <c r="Q34" s="31" t="e">
        <f>AVERAGE(data_pauline_unite!S89:AK89)</f>
        <v>#DIV/0!</v>
      </c>
      <c r="R34" s="31" t="e">
        <f>AVERAGE(data_pauline_unite!AL89:AT89)</f>
        <v>#DIV/0!</v>
      </c>
      <c r="S34" s="31" t="e">
        <f>AVERAGE(data_pauline_unite!AU89:BI89)</f>
        <v>#DIV/0!</v>
      </c>
      <c r="T34" s="31" t="e">
        <f>AVERAGE(data_pauline_unite!BJ89:BN89)</f>
        <v>#DIV/0!</v>
      </c>
      <c r="U34" s="31" t="e">
        <f>AVERAGE(data_pauline_unite!BO89:BR89)</f>
        <v>#DIV/0!</v>
      </c>
      <c r="V34" s="31" t="e">
        <f>AVERAGE(data_pauline_unite!BS89:BU89)</f>
        <v>#DIV/0!</v>
      </c>
      <c r="W34" s="31" t="e">
        <f>AVERAGE(data_pauline_unite!BV89:CF89)</f>
        <v>#DIV/0!</v>
      </c>
      <c r="X34" s="23"/>
      <c r="Z34" s="31" t="e">
        <f>AVERAGE(data_pauline_unite!C126:K126)</f>
        <v>#DIV/0!</v>
      </c>
      <c r="AA34" s="31" t="e">
        <f>AVERAGE(data_pauline_unite!L126:R126)</f>
        <v>#DIV/0!</v>
      </c>
      <c r="AB34" s="31" t="e">
        <f>AVERAGE(data_pauline_unite!S126:AK126)</f>
        <v>#DIV/0!</v>
      </c>
      <c r="AC34" s="31" t="e">
        <f>AVERAGE(data_pauline_unite!AL126:AT126)</f>
        <v>#DIV/0!</v>
      </c>
      <c r="AD34" s="31" t="e">
        <f>AVERAGE(data_pauline_unite!AU126:BI126)</f>
        <v>#DIV/0!</v>
      </c>
      <c r="AE34" s="31" t="e">
        <f>AVERAGE(data_pauline_unite!BJ126:BN126)</f>
        <v>#DIV/0!</v>
      </c>
      <c r="AF34" s="31" t="e">
        <f>AVERAGE(data_pauline_unite!BO126:BR126)</f>
        <v>#DIV/0!</v>
      </c>
      <c r="AG34" s="31" t="e">
        <f>AVERAGE(data_pauline_unite!BS126:BU126)</f>
        <v>#DIV/0!</v>
      </c>
      <c r="AH34" s="31" t="e">
        <f>AVERAGE(data_pauline_unite!BV126:CF126)</f>
        <v>#DIV/0!</v>
      </c>
      <c r="AI34" s="23"/>
    </row>
    <row r="35" spans="1:35" x14ac:dyDescent="0.25">
      <c r="A35" s="23" t="str">
        <f>'Pilotage de Ma Classe'!A35&amp;" "&amp;'Pilotage de Ma Classe'!B35</f>
        <v>AEA aea</v>
      </c>
      <c r="B35" s="5" t="str">
        <f>'Pilotage de Ma Classe'!C35</f>
        <v>XX/XX/XXXX</v>
      </c>
      <c r="D35" s="31" t="e">
        <f>AVERAGE(data_pauline_unite!C53:K53)</f>
        <v>#DIV/0!</v>
      </c>
      <c r="E35" s="31" t="e">
        <f>AVERAGE(data_pauline_unite!L53:R53)</f>
        <v>#DIV/0!</v>
      </c>
      <c r="F35" s="31" t="e">
        <f>AVERAGE(data_pauline_unite!S53:AK53)</f>
        <v>#DIV/0!</v>
      </c>
      <c r="G35" s="31" t="e">
        <f>AVERAGE(data_pauline_unite!AL53:AT53)</f>
        <v>#DIV/0!</v>
      </c>
      <c r="H35" s="31" t="e">
        <f>AVERAGE(data_pauline_unite!AU53:BI53)</f>
        <v>#DIV/0!</v>
      </c>
      <c r="I35" s="31" t="e">
        <f>AVERAGE(data_pauline_unite!BJ53:BN53)</f>
        <v>#DIV/0!</v>
      </c>
      <c r="J35" s="31" t="e">
        <f>AVERAGE(data_pauline_unite!BO53:BR53)</f>
        <v>#DIV/0!</v>
      </c>
      <c r="K35" s="31" t="e">
        <f>AVERAGE(data_pauline_unite!BS53:BU53)</f>
        <v>#DIV/0!</v>
      </c>
      <c r="L35" s="31" t="e">
        <f>AVERAGE(data_pauline_unite!BV53:CF53)</f>
        <v>#DIV/0!</v>
      </c>
      <c r="O35" s="31" t="e">
        <f>AVERAGE(data_pauline_unite!C90:K90)</f>
        <v>#DIV/0!</v>
      </c>
      <c r="P35" s="31" t="e">
        <f>AVERAGE(data_pauline_unite!L90:R90)</f>
        <v>#DIV/0!</v>
      </c>
      <c r="Q35" s="31" t="e">
        <f>AVERAGE(data_pauline_unite!S90:AK90)</f>
        <v>#DIV/0!</v>
      </c>
      <c r="R35" s="31" t="e">
        <f>AVERAGE(data_pauline_unite!AL90:AT90)</f>
        <v>#DIV/0!</v>
      </c>
      <c r="S35" s="31" t="e">
        <f>AVERAGE(data_pauline_unite!AU90:BI90)</f>
        <v>#DIV/0!</v>
      </c>
      <c r="T35" s="31" t="e">
        <f>AVERAGE(data_pauline_unite!BJ90:BN90)</f>
        <v>#DIV/0!</v>
      </c>
      <c r="U35" s="31" t="e">
        <f>AVERAGE(data_pauline_unite!BO90:BR90)</f>
        <v>#DIV/0!</v>
      </c>
      <c r="V35" s="31" t="e">
        <f>AVERAGE(data_pauline_unite!BS90:BU90)</f>
        <v>#DIV/0!</v>
      </c>
      <c r="W35" s="31" t="e">
        <f>AVERAGE(data_pauline_unite!BV90:CF90)</f>
        <v>#DIV/0!</v>
      </c>
      <c r="X35" s="23"/>
      <c r="Z35" s="31" t="e">
        <f>AVERAGE(data_pauline_unite!C127:K127)</f>
        <v>#DIV/0!</v>
      </c>
      <c r="AA35" s="31" t="e">
        <f>AVERAGE(data_pauline_unite!L127:R127)</f>
        <v>#DIV/0!</v>
      </c>
      <c r="AB35" s="31" t="e">
        <f>AVERAGE(data_pauline_unite!S127:AK127)</f>
        <v>#DIV/0!</v>
      </c>
      <c r="AC35" s="31" t="e">
        <f>AVERAGE(data_pauline_unite!AL127:AT127)</f>
        <v>#DIV/0!</v>
      </c>
      <c r="AD35" s="31" t="e">
        <f>AVERAGE(data_pauline_unite!AU127:BI127)</f>
        <v>#DIV/0!</v>
      </c>
      <c r="AE35" s="31" t="e">
        <f>AVERAGE(data_pauline_unite!BJ127:BN127)</f>
        <v>#DIV/0!</v>
      </c>
      <c r="AF35" s="31" t="e">
        <f>AVERAGE(data_pauline_unite!BO127:BR127)</f>
        <v>#DIV/0!</v>
      </c>
      <c r="AG35" s="31" t="e">
        <f>AVERAGE(data_pauline_unite!BS127:BU127)</f>
        <v>#DIV/0!</v>
      </c>
      <c r="AH35" s="31" t="e">
        <f>AVERAGE(data_pauline_unite!BV127:CF127)</f>
        <v>#DIV/0!</v>
      </c>
      <c r="AI35" s="23"/>
    </row>
    <row r="38" spans="1:35" x14ac:dyDescent="0.25">
      <c r="C38" s="16"/>
      <c r="D38" s="16"/>
      <c r="E38" s="16"/>
    </row>
    <row r="39" spans="1:35" x14ac:dyDescent="0.25">
      <c r="C39" s="16"/>
      <c r="D39" s="16"/>
      <c r="E39" s="16"/>
    </row>
    <row r="40" spans="1:35" x14ac:dyDescent="0.25">
      <c r="C40" s="16"/>
      <c r="D40" s="17"/>
      <c r="E40" s="16"/>
    </row>
    <row r="41" spans="1:35" x14ac:dyDescent="0.25">
      <c r="C41" s="16"/>
      <c r="D41" s="16"/>
      <c r="E41" s="16"/>
    </row>
    <row r="42" spans="1:35" x14ac:dyDescent="0.25">
      <c r="C42" s="16"/>
      <c r="D42" s="16"/>
      <c r="E42" s="16"/>
    </row>
    <row r="43" spans="1:35" x14ac:dyDescent="0.25">
      <c r="C43" s="16"/>
      <c r="D43" s="16"/>
      <c r="E43" s="16"/>
    </row>
  </sheetData>
  <sheetProtection algorithmName="SHA-512" hashValue="JmxtbtbGSj/3M67Y5Q8Cki+aBrhMQ16R+g1jExllcIHHgCjcEK/pcC+uBQIjPE4yegB9s4nM9VeqBvvlKsfOGQ==" saltValue="SZTgTYt4SG7VAH6Yzg7Nbg==" spinCount="100000" sheet="1" selectLockedCells="1" selectUnlockedCells="1"/>
  <mergeCells count="3">
    <mergeCell ref="D4:M4"/>
    <mergeCell ref="O4:X4"/>
    <mergeCell ref="Z4:AI4"/>
  </mergeCells>
  <dataValidations disablePrompts="1" count="1">
    <dataValidation type="list" allowBlank="1" showInputMessage="1" showErrorMessage="1" sqref="C40" xr:uid="{307F4737-4FC2-4BFF-966D-DCD14667E56E}">
      <formula1>liste_eleves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88CC-F26B-498A-B1DD-3726CA6B2D96}">
  <sheetPr codeName="Feuil15"/>
  <dimension ref="A1:CH127"/>
  <sheetViews>
    <sheetView topLeftCell="A49" workbookViewId="0">
      <selection activeCell="Z121" sqref="Z121"/>
    </sheetView>
  </sheetViews>
  <sheetFormatPr baseColWidth="10" defaultRowHeight="15" x14ac:dyDescent="0.25"/>
  <cols>
    <col min="1" max="1" width="21.28515625" style="23" customWidth="1"/>
    <col min="2" max="2" width="13.85546875" customWidth="1"/>
    <col min="3" max="3" width="7.28515625" style="23" customWidth="1"/>
    <col min="4" max="4" width="6.5703125" style="23" customWidth="1"/>
    <col min="5" max="6" width="6.5703125" customWidth="1"/>
    <col min="7" max="15" width="7.7109375" customWidth="1"/>
    <col min="16" max="16" width="7.7109375" style="23" customWidth="1"/>
    <col min="17" max="23" width="7.7109375" customWidth="1"/>
    <col min="24" max="79" width="6.5703125" customWidth="1"/>
    <col min="80" max="80" width="6.5703125" style="23" customWidth="1"/>
    <col min="81" max="85" width="6.5703125" customWidth="1"/>
  </cols>
  <sheetData>
    <row r="1" spans="3:28" x14ac:dyDescent="0.25">
      <c r="C1" s="362" t="s">
        <v>7</v>
      </c>
      <c r="D1" s="362" t="s">
        <v>24</v>
      </c>
      <c r="E1" s="362" t="s">
        <v>32</v>
      </c>
      <c r="F1" s="362" t="s">
        <v>58</v>
      </c>
      <c r="G1" s="362" t="s">
        <v>100</v>
      </c>
      <c r="H1" s="362" t="s">
        <v>11</v>
      </c>
      <c r="I1" s="362" t="s">
        <v>61</v>
      </c>
      <c r="J1" s="362" t="s">
        <v>75</v>
      </c>
      <c r="K1" s="362" t="s">
        <v>15</v>
      </c>
      <c r="L1" s="362" t="s">
        <v>82</v>
      </c>
      <c r="M1" s="362" t="s">
        <v>35</v>
      </c>
      <c r="N1" s="362" t="s">
        <v>94</v>
      </c>
      <c r="O1" s="362" t="s">
        <v>28</v>
      </c>
      <c r="P1" s="362" t="s">
        <v>87</v>
      </c>
      <c r="Q1" s="362" t="s">
        <v>39</v>
      </c>
      <c r="R1" s="362" t="s">
        <v>91</v>
      </c>
      <c r="W1" s="47" t="s">
        <v>47</v>
      </c>
      <c r="X1" s="47"/>
    </row>
    <row r="2" spans="3:28" x14ac:dyDescent="0.25">
      <c r="C2" s="372" t="s">
        <v>6</v>
      </c>
      <c r="D2" s="372" t="s">
        <v>101</v>
      </c>
      <c r="E2" s="372" t="s">
        <v>66</v>
      </c>
      <c r="F2" s="372" t="s">
        <v>31</v>
      </c>
      <c r="G2" s="378" t="s">
        <v>74</v>
      </c>
      <c r="H2" s="378" t="s">
        <v>37</v>
      </c>
      <c r="I2" s="378" t="s">
        <v>93</v>
      </c>
      <c r="J2" s="378" t="s">
        <v>19</v>
      </c>
      <c r="K2" s="378" t="s">
        <v>46</v>
      </c>
      <c r="L2" s="378" t="s">
        <v>83</v>
      </c>
      <c r="M2" s="378" t="s">
        <v>60</v>
      </c>
      <c r="N2" s="378" t="s">
        <v>267</v>
      </c>
      <c r="O2" s="378" t="s">
        <v>90</v>
      </c>
      <c r="P2" s="378" t="s">
        <v>21</v>
      </c>
      <c r="Q2" s="378" t="s">
        <v>298</v>
      </c>
      <c r="R2" s="378" t="s">
        <v>282</v>
      </c>
      <c r="S2" s="384"/>
      <c r="T2" s="385"/>
      <c r="U2" s="361"/>
      <c r="V2" s="360"/>
      <c r="W2" s="361"/>
      <c r="X2" s="47"/>
    </row>
    <row r="3" spans="3:28" x14ac:dyDescent="0.25">
      <c r="C3" s="372" t="s">
        <v>8</v>
      </c>
      <c r="D3" s="372" t="s">
        <v>103</v>
      </c>
      <c r="E3" s="372" t="s">
        <v>67</v>
      </c>
      <c r="F3" s="372" t="s">
        <v>33</v>
      </c>
      <c r="G3" s="378" t="s">
        <v>76</v>
      </c>
      <c r="H3" s="378" t="s">
        <v>40</v>
      </c>
      <c r="I3" s="378" t="s">
        <v>95</v>
      </c>
      <c r="J3" s="378" t="s">
        <v>44</v>
      </c>
      <c r="K3" s="383"/>
      <c r="L3" s="378" t="s">
        <v>85</v>
      </c>
      <c r="M3" s="378" t="s">
        <v>62</v>
      </c>
      <c r="N3" s="378" t="s">
        <v>265</v>
      </c>
      <c r="O3" s="378" t="s">
        <v>92</v>
      </c>
      <c r="P3" s="378" t="s">
        <v>22</v>
      </c>
      <c r="Q3" s="378" t="s">
        <v>296</v>
      </c>
      <c r="R3" s="383"/>
      <c r="S3" s="384"/>
      <c r="T3" s="385"/>
      <c r="U3" s="361"/>
      <c r="V3" s="360"/>
      <c r="W3" s="47"/>
      <c r="X3" s="47"/>
    </row>
    <row r="4" spans="3:28" x14ac:dyDescent="0.25">
      <c r="C4" s="372" t="s">
        <v>9</v>
      </c>
      <c r="D4" s="372" t="s">
        <v>104</v>
      </c>
      <c r="E4" s="372" t="s">
        <v>68</v>
      </c>
      <c r="F4" s="372" t="s">
        <v>34</v>
      </c>
      <c r="G4" s="378" t="s">
        <v>77</v>
      </c>
      <c r="H4" s="378" t="s">
        <v>42</v>
      </c>
      <c r="I4" s="378" t="s">
        <v>96</v>
      </c>
      <c r="J4" s="378" t="s">
        <v>51</v>
      </c>
      <c r="K4" s="383"/>
      <c r="L4" s="378" t="s">
        <v>88</v>
      </c>
      <c r="M4" s="378" t="s">
        <v>63</v>
      </c>
      <c r="N4" s="378" t="s">
        <v>263</v>
      </c>
      <c r="O4" s="378" t="s">
        <v>300</v>
      </c>
      <c r="P4" s="378" t="s">
        <v>23</v>
      </c>
      <c r="Q4" s="378" t="s">
        <v>294</v>
      </c>
      <c r="R4" s="383"/>
      <c r="S4" s="384"/>
      <c r="T4" s="386"/>
      <c r="U4" s="361"/>
      <c r="V4" s="47"/>
      <c r="W4" s="47"/>
      <c r="X4" s="48"/>
    </row>
    <row r="5" spans="3:28" x14ac:dyDescent="0.25">
      <c r="C5" s="372" t="s">
        <v>10</v>
      </c>
      <c r="D5" s="372" t="s">
        <v>105</v>
      </c>
      <c r="E5" s="372" t="s">
        <v>70</v>
      </c>
      <c r="F5" s="372" t="s">
        <v>36</v>
      </c>
      <c r="G5" s="378" t="s">
        <v>78</v>
      </c>
      <c r="H5" s="383"/>
      <c r="I5" s="378" t="s">
        <v>98</v>
      </c>
      <c r="J5" s="378" t="s">
        <v>52</v>
      </c>
      <c r="K5" s="383"/>
      <c r="L5" s="378" t="s">
        <v>288</v>
      </c>
      <c r="M5" s="378" t="s">
        <v>64</v>
      </c>
      <c r="N5" s="378" t="s">
        <v>261</v>
      </c>
      <c r="O5" s="378" t="s">
        <v>286</v>
      </c>
      <c r="P5" s="378" t="s">
        <v>25</v>
      </c>
      <c r="Q5" s="378" t="s">
        <v>292</v>
      </c>
      <c r="R5" s="383"/>
      <c r="S5" s="387"/>
      <c r="T5" s="386"/>
      <c r="U5" s="361"/>
      <c r="V5" s="47"/>
      <c r="W5" s="47"/>
      <c r="X5" s="48"/>
    </row>
    <row r="6" spans="3:28" x14ac:dyDescent="0.25">
      <c r="C6" s="372" t="s">
        <v>12</v>
      </c>
      <c r="D6" s="372" t="s">
        <v>106</v>
      </c>
      <c r="E6" s="372" t="s">
        <v>71</v>
      </c>
      <c r="F6" s="382"/>
      <c r="G6" s="378" t="s">
        <v>80</v>
      </c>
      <c r="H6" s="383"/>
      <c r="I6" s="383"/>
      <c r="J6" s="378" t="s">
        <v>53</v>
      </c>
      <c r="K6" s="383"/>
      <c r="L6" s="383"/>
      <c r="M6" s="378" t="s">
        <v>65</v>
      </c>
      <c r="N6" s="378" t="s">
        <v>259</v>
      </c>
      <c r="O6" s="378" t="s">
        <v>284</v>
      </c>
      <c r="P6" s="378" t="s">
        <v>26</v>
      </c>
      <c r="Q6" s="383"/>
      <c r="R6" s="383"/>
      <c r="S6" s="387"/>
      <c r="T6" s="386"/>
      <c r="U6" s="361"/>
      <c r="V6" s="47"/>
      <c r="W6" s="47"/>
      <c r="X6" s="48"/>
    </row>
    <row r="7" spans="3:28" x14ac:dyDescent="0.25">
      <c r="C7" s="372" t="s">
        <v>13</v>
      </c>
      <c r="D7" s="372" t="s">
        <v>271</v>
      </c>
      <c r="E7" s="372" t="s">
        <v>72</v>
      </c>
      <c r="F7" s="382"/>
      <c r="G7" s="378" t="s">
        <v>290</v>
      </c>
      <c r="H7" s="383"/>
      <c r="I7" s="383"/>
      <c r="J7" s="378" t="s">
        <v>54</v>
      </c>
      <c r="K7" s="383"/>
      <c r="L7" s="383"/>
      <c r="M7" s="383"/>
      <c r="N7" s="378" t="s">
        <v>257</v>
      </c>
      <c r="O7" s="383"/>
      <c r="P7" s="378" t="s">
        <v>27</v>
      </c>
      <c r="Q7" s="383"/>
      <c r="R7" s="383"/>
      <c r="S7" s="387"/>
      <c r="T7" s="386"/>
      <c r="U7" s="47"/>
      <c r="V7" s="47"/>
      <c r="W7" s="47"/>
      <c r="X7" s="48"/>
    </row>
    <row r="8" spans="3:28" x14ac:dyDescent="0.25">
      <c r="C8" s="372" t="s">
        <v>14</v>
      </c>
      <c r="D8" s="382"/>
      <c r="E8" s="372" t="s">
        <v>313</v>
      </c>
      <c r="F8" s="382"/>
      <c r="G8" s="378" t="s">
        <v>269</v>
      </c>
      <c r="H8" s="383"/>
      <c r="I8" s="383"/>
      <c r="J8" s="378" t="s">
        <v>56</v>
      </c>
      <c r="K8" s="383"/>
      <c r="L8" s="383"/>
      <c r="M8" s="383"/>
      <c r="N8" s="378" t="s">
        <v>255</v>
      </c>
      <c r="O8" s="383"/>
      <c r="P8" s="383"/>
      <c r="Q8" s="383"/>
      <c r="R8" s="383"/>
      <c r="S8" s="388"/>
      <c r="T8" s="386"/>
      <c r="U8" s="47"/>
      <c r="V8" s="47"/>
      <c r="W8" s="47"/>
      <c r="X8" s="47"/>
    </row>
    <row r="9" spans="3:28" x14ac:dyDescent="0.25">
      <c r="C9" s="372" t="s">
        <v>16</v>
      </c>
      <c r="D9" s="382"/>
      <c r="E9" s="382"/>
      <c r="F9" s="382"/>
      <c r="G9" s="383"/>
      <c r="H9" s="383"/>
      <c r="I9" s="383"/>
      <c r="J9" s="378" t="s">
        <v>57</v>
      </c>
      <c r="K9" s="383"/>
      <c r="L9" s="383"/>
      <c r="M9" s="383"/>
      <c r="N9" s="383"/>
      <c r="O9" s="383"/>
      <c r="P9" s="383"/>
      <c r="Q9" s="383"/>
      <c r="R9" s="383"/>
      <c r="S9" s="386"/>
      <c r="T9" s="386"/>
      <c r="U9" s="47"/>
      <c r="V9" s="47"/>
      <c r="W9" s="47"/>
      <c r="X9" s="47"/>
    </row>
    <row r="10" spans="3:28" x14ac:dyDescent="0.25">
      <c r="C10" s="372" t="s">
        <v>17</v>
      </c>
      <c r="D10" s="382"/>
      <c r="E10" s="382"/>
      <c r="F10" s="382"/>
      <c r="G10" s="383"/>
      <c r="H10" s="383"/>
      <c r="I10" s="383"/>
      <c r="J10" s="378" t="s">
        <v>59</v>
      </c>
      <c r="K10" s="383"/>
      <c r="L10" s="383"/>
      <c r="M10" s="383"/>
      <c r="N10" s="383"/>
      <c r="O10" s="383"/>
      <c r="P10" s="383"/>
      <c r="Q10" s="383"/>
      <c r="R10" s="383"/>
      <c r="S10" s="386"/>
      <c r="T10" s="386"/>
      <c r="U10" s="47"/>
      <c r="V10" s="47"/>
      <c r="W10" s="47"/>
      <c r="X10" s="47"/>
    </row>
    <row r="11" spans="3:28" x14ac:dyDescent="0.25">
      <c r="C11" s="370"/>
      <c r="D11" s="370"/>
      <c r="E11" s="370"/>
      <c r="F11" s="371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47"/>
      <c r="T11" s="47"/>
      <c r="U11" s="47"/>
      <c r="V11" s="47"/>
      <c r="W11" s="47"/>
      <c r="X11" s="47"/>
      <c r="AB11" s="82" t="s">
        <v>210</v>
      </c>
    </row>
    <row r="12" spans="3:28" x14ac:dyDescent="0.25">
      <c r="C12" s="370"/>
      <c r="D12" s="370"/>
      <c r="E12" s="370"/>
      <c r="F12" s="371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47"/>
      <c r="T12" s="47"/>
      <c r="U12" s="47"/>
      <c r="V12" s="47"/>
      <c r="W12" s="47"/>
      <c r="X12" s="47"/>
      <c r="AB12" s="82" t="s">
        <v>211</v>
      </c>
    </row>
    <row r="13" spans="3:28" x14ac:dyDescent="0.25">
      <c r="F13" s="32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361"/>
      <c r="R13" s="361"/>
      <c r="S13" s="47"/>
      <c r="T13" s="47"/>
      <c r="U13" s="47"/>
      <c r="V13" s="47"/>
      <c r="W13" s="47"/>
      <c r="X13" s="47"/>
      <c r="AB13" s="83" t="str">
        <f>IF(ISBLANK(data_pauline_unite!C17),"",AVERAGE('U2'!C15,'U2'!M15,'U2'!W15))</f>
        <v/>
      </c>
    </row>
    <row r="14" spans="3:28" x14ac:dyDescent="0.25">
      <c r="F14" s="32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3:28" x14ac:dyDescent="0.25"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3:28" x14ac:dyDescent="0.25"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85" x14ac:dyDescent="0.25">
      <c r="B17" s="780" t="s">
        <v>226</v>
      </c>
      <c r="C17" s="780"/>
      <c r="D17" s="780"/>
      <c r="E17" s="780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3"/>
      <c r="W17" s="43"/>
      <c r="X17" s="32"/>
      <c r="Y17" s="32"/>
      <c r="Z17" s="32"/>
    </row>
    <row r="18" spans="1:85" x14ac:dyDescent="0.25">
      <c r="B18" s="780"/>
      <c r="C18" s="780"/>
      <c r="D18" s="780"/>
      <c r="E18" s="780"/>
      <c r="F18" s="32"/>
      <c r="G18" s="32"/>
      <c r="H18" s="32"/>
      <c r="I18" s="32"/>
      <c r="J18" s="32"/>
      <c r="K18" s="32"/>
      <c r="L18" s="32"/>
      <c r="M18" s="32"/>
      <c r="N18" s="32" t="s">
        <v>212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85" x14ac:dyDescent="0.25">
      <c r="B19" s="780"/>
      <c r="C19" s="780"/>
      <c r="D19" s="780"/>
      <c r="E19" s="780"/>
    </row>
    <row r="20" spans="1:85" ht="17.25" customHeight="1" x14ac:dyDescent="0.25"/>
    <row r="21" spans="1:85" ht="18" customHeight="1" thickBot="1" x14ac:dyDescent="0.3">
      <c r="C21" s="785" t="s">
        <v>5</v>
      </c>
      <c r="D21" s="785"/>
      <c r="E21" s="785"/>
      <c r="F21" s="785"/>
      <c r="G21" s="785"/>
      <c r="H21" s="785"/>
      <c r="I21" s="785"/>
      <c r="J21" s="785"/>
      <c r="K21" s="785"/>
      <c r="L21" s="785"/>
      <c r="M21" s="785"/>
      <c r="N21" s="785"/>
      <c r="O21" s="785"/>
      <c r="P21" s="785"/>
      <c r="Q21" s="785"/>
      <c r="R21" s="785"/>
      <c r="S21" s="786" t="s">
        <v>221</v>
      </c>
      <c r="T21" s="786"/>
      <c r="U21" s="786"/>
      <c r="V21" s="786"/>
      <c r="W21" s="786"/>
      <c r="X21" s="786"/>
      <c r="Y21" s="786"/>
      <c r="Z21" s="786"/>
      <c r="AA21" s="786"/>
      <c r="AB21" s="786"/>
      <c r="AC21" s="786"/>
      <c r="AD21" s="786"/>
      <c r="AE21" s="786"/>
      <c r="AF21" s="786"/>
      <c r="AG21" s="786"/>
      <c r="AH21" s="786"/>
      <c r="AI21" s="786"/>
      <c r="AJ21" s="786"/>
      <c r="AK21" s="786"/>
      <c r="AL21" s="774" t="s">
        <v>416</v>
      </c>
      <c r="AM21" s="774"/>
      <c r="AN21" s="774"/>
      <c r="AO21" s="774"/>
      <c r="AP21" s="774"/>
      <c r="AQ21" s="774"/>
      <c r="AR21" s="774"/>
      <c r="AS21" s="774"/>
      <c r="AT21" s="774"/>
      <c r="AU21" s="775" t="s">
        <v>108</v>
      </c>
      <c r="AV21" s="775"/>
      <c r="AW21" s="775"/>
      <c r="AX21" s="775"/>
      <c r="AY21" s="775"/>
      <c r="AZ21" s="775"/>
      <c r="BA21" s="775"/>
      <c r="BB21" s="775"/>
      <c r="BC21" s="775"/>
      <c r="BD21" s="775"/>
      <c r="BE21" s="775"/>
      <c r="BF21" s="775"/>
      <c r="BG21" s="775"/>
      <c r="BH21" s="775"/>
      <c r="BI21" s="775"/>
      <c r="BJ21" s="775"/>
      <c r="BK21" s="775"/>
      <c r="BL21" s="775"/>
      <c r="BM21" s="775"/>
      <c r="BN21" s="775"/>
      <c r="BO21" s="776" t="s">
        <v>182</v>
      </c>
      <c r="BP21" s="776"/>
      <c r="BQ21" s="776"/>
      <c r="BR21" s="776"/>
      <c r="BS21" s="776"/>
      <c r="BT21" s="776"/>
      <c r="BU21" s="776"/>
      <c r="BV21" s="776"/>
      <c r="BW21" s="776"/>
      <c r="BX21" s="776"/>
      <c r="BY21" s="776"/>
      <c r="BZ21" s="776"/>
      <c r="CA21" s="776"/>
      <c r="CB21" s="776"/>
      <c r="CC21" s="776"/>
      <c r="CD21" s="776"/>
      <c r="CE21" s="776"/>
      <c r="CF21" s="776"/>
    </row>
    <row r="22" spans="1:85" s="66" customFormat="1" ht="24" customHeight="1" x14ac:dyDescent="0.25">
      <c r="B22" s="66" t="s">
        <v>201</v>
      </c>
      <c r="C22" s="782" t="s">
        <v>176</v>
      </c>
      <c r="D22" s="783"/>
      <c r="E22" s="783"/>
      <c r="F22" s="783"/>
      <c r="G22" s="783"/>
      <c r="H22" s="783"/>
      <c r="I22" s="783"/>
      <c r="J22" s="783"/>
      <c r="K22" s="784"/>
      <c r="L22" s="782" t="s">
        <v>178</v>
      </c>
      <c r="M22" s="783"/>
      <c r="N22" s="783"/>
      <c r="O22" s="783"/>
      <c r="P22" s="783"/>
      <c r="Q22" s="783"/>
      <c r="R22" s="784"/>
      <c r="S22" s="787" t="s">
        <v>179</v>
      </c>
      <c r="T22" s="788"/>
      <c r="U22" s="788"/>
      <c r="V22" s="788"/>
      <c r="W22" s="788"/>
      <c r="X22" s="788"/>
      <c r="Y22" s="788"/>
      <c r="Z22" s="788"/>
      <c r="AA22" s="788"/>
      <c r="AB22" s="788"/>
      <c r="AC22" s="788"/>
      <c r="AD22" s="788"/>
      <c r="AE22" s="788"/>
      <c r="AF22" s="788"/>
      <c r="AG22" s="788"/>
      <c r="AH22" s="788"/>
      <c r="AI22" s="788"/>
      <c r="AJ22" s="788"/>
      <c r="AK22" s="789"/>
      <c r="AL22" s="768" t="s">
        <v>180</v>
      </c>
      <c r="AM22" s="769"/>
      <c r="AN22" s="769"/>
      <c r="AO22" s="769"/>
      <c r="AP22" s="769"/>
      <c r="AQ22" s="769"/>
      <c r="AR22" s="769"/>
      <c r="AS22" s="769"/>
      <c r="AT22" s="770"/>
      <c r="AU22" s="771" t="s">
        <v>417</v>
      </c>
      <c r="AV22" s="772"/>
      <c r="AW22" s="772"/>
      <c r="AX22" s="772"/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3"/>
      <c r="BJ22" s="777" t="s">
        <v>181</v>
      </c>
      <c r="BK22" s="778"/>
      <c r="BL22" s="778"/>
      <c r="BM22" s="778"/>
      <c r="BN22" s="779"/>
      <c r="BO22" s="777" t="s">
        <v>183</v>
      </c>
      <c r="BP22" s="778"/>
      <c r="BQ22" s="778"/>
      <c r="BR22" s="779"/>
      <c r="BS22" s="777" t="s">
        <v>185</v>
      </c>
      <c r="BT22" s="778"/>
      <c r="BU22" s="779"/>
      <c r="BV22" s="790" t="s">
        <v>418</v>
      </c>
      <c r="BW22" s="791"/>
      <c r="BX22" s="791"/>
      <c r="BY22" s="791"/>
      <c r="BZ22" s="791"/>
      <c r="CA22" s="791"/>
      <c r="CB22" s="791"/>
      <c r="CC22" s="791"/>
      <c r="CD22" s="791"/>
      <c r="CE22" s="791"/>
      <c r="CF22" s="792"/>
      <c r="CG22" s="363"/>
    </row>
    <row r="23" spans="1:85" s="18" customFormat="1" ht="19.5" customHeight="1" x14ac:dyDescent="0.25">
      <c r="B23" s="18" t="s">
        <v>200</v>
      </c>
      <c r="C23" s="94" t="s">
        <v>6</v>
      </c>
      <c r="D23" s="95" t="s">
        <v>8</v>
      </c>
      <c r="E23" s="95" t="s">
        <v>9</v>
      </c>
      <c r="F23" s="95" t="s">
        <v>21</v>
      </c>
      <c r="G23" s="95" t="s">
        <v>22</v>
      </c>
      <c r="H23" s="95" t="s">
        <v>23</v>
      </c>
      <c r="I23" s="95" t="s">
        <v>25</v>
      </c>
      <c r="J23" s="95" t="s">
        <v>26</v>
      </c>
      <c r="K23" s="102" t="s">
        <v>27</v>
      </c>
      <c r="L23" s="94" t="s">
        <v>10</v>
      </c>
      <c r="M23" s="95" t="s">
        <v>12</v>
      </c>
      <c r="N23" s="95" t="s">
        <v>13</v>
      </c>
      <c r="O23" s="95" t="s">
        <v>14</v>
      </c>
      <c r="P23" s="95" t="s">
        <v>16</v>
      </c>
      <c r="Q23" s="95" t="s">
        <v>17</v>
      </c>
      <c r="R23" s="102" t="s">
        <v>19</v>
      </c>
      <c r="S23" s="379" t="s">
        <v>51</v>
      </c>
      <c r="T23" s="97" t="s">
        <v>52</v>
      </c>
      <c r="U23" s="97" t="s">
        <v>53</v>
      </c>
      <c r="V23" s="97" t="s">
        <v>54</v>
      </c>
      <c r="W23" s="97" t="s">
        <v>56</v>
      </c>
      <c r="X23" s="97" t="s">
        <v>57</v>
      </c>
      <c r="Y23" s="97" t="s">
        <v>59</v>
      </c>
      <c r="Z23" s="97" t="s">
        <v>60</v>
      </c>
      <c r="AA23" s="97" t="s">
        <v>62</v>
      </c>
      <c r="AB23" s="97" t="s">
        <v>63</v>
      </c>
      <c r="AC23" s="97" t="s">
        <v>64</v>
      </c>
      <c r="AD23" s="97" t="s">
        <v>65</v>
      </c>
      <c r="AE23" s="97" t="s">
        <v>66</v>
      </c>
      <c r="AF23" s="97" t="s">
        <v>67</v>
      </c>
      <c r="AG23" s="97" t="s">
        <v>68</v>
      </c>
      <c r="AH23" s="97" t="s">
        <v>70</v>
      </c>
      <c r="AI23" s="97" t="s">
        <v>71</v>
      </c>
      <c r="AJ23" s="97" t="s">
        <v>72</v>
      </c>
      <c r="AK23" s="375" t="s">
        <v>313</v>
      </c>
      <c r="AL23" s="376" t="s">
        <v>31</v>
      </c>
      <c r="AM23" s="96" t="s">
        <v>33</v>
      </c>
      <c r="AN23" s="96" t="s">
        <v>34</v>
      </c>
      <c r="AO23" s="96" t="s">
        <v>36</v>
      </c>
      <c r="AP23" s="96" t="s">
        <v>37</v>
      </c>
      <c r="AQ23" s="96" t="s">
        <v>40</v>
      </c>
      <c r="AR23" s="96" t="s">
        <v>42</v>
      </c>
      <c r="AS23" s="96" t="s">
        <v>44</v>
      </c>
      <c r="AT23" s="380" t="s">
        <v>46</v>
      </c>
      <c r="AU23" s="377" t="s">
        <v>74</v>
      </c>
      <c r="AV23" s="99" t="s">
        <v>76</v>
      </c>
      <c r="AW23" s="99" t="s">
        <v>77</v>
      </c>
      <c r="AX23" s="99" t="s">
        <v>78</v>
      </c>
      <c r="AY23" s="99" t="s">
        <v>80</v>
      </c>
      <c r="AZ23" s="99" t="s">
        <v>83</v>
      </c>
      <c r="BA23" s="99" t="s">
        <v>85</v>
      </c>
      <c r="BB23" s="99" t="s">
        <v>88</v>
      </c>
      <c r="BC23" s="99" t="s">
        <v>90</v>
      </c>
      <c r="BD23" s="99" t="s">
        <v>92</v>
      </c>
      <c r="BE23" s="99" t="s">
        <v>300</v>
      </c>
      <c r="BF23" s="99" t="s">
        <v>298</v>
      </c>
      <c r="BG23" s="99" t="s">
        <v>296</v>
      </c>
      <c r="BH23" s="99" t="s">
        <v>294</v>
      </c>
      <c r="BI23" s="381" t="s">
        <v>292</v>
      </c>
      <c r="BJ23" s="377" t="s">
        <v>290</v>
      </c>
      <c r="BK23" s="99" t="s">
        <v>288</v>
      </c>
      <c r="BL23" s="99" t="s">
        <v>286</v>
      </c>
      <c r="BM23" s="99" t="s">
        <v>284</v>
      </c>
      <c r="BN23" s="381" t="s">
        <v>282</v>
      </c>
      <c r="BO23" s="373" t="s">
        <v>93</v>
      </c>
      <c r="BP23" s="98" t="s">
        <v>95</v>
      </c>
      <c r="BQ23" s="98" t="s">
        <v>96</v>
      </c>
      <c r="BR23" s="374" t="s">
        <v>98</v>
      </c>
      <c r="BS23" s="373" t="s">
        <v>101</v>
      </c>
      <c r="BT23" s="98" t="s">
        <v>103</v>
      </c>
      <c r="BU23" s="374" t="s">
        <v>104</v>
      </c>
      <c r="BV23" s="373" t="s">
        <v>105</v>
      </c>
      <c r="BW23" s="98" t="s">
        <v>106</v>
      </c>
      <c r="BX23" s="98" t="s">
        <v>271</v>
      </c>
      <c r="BY23" s="98" t="s">
        <v>269</v>
      </c>
      <c r="BZ23" s="98" t="s">
        <v>267</v>
      </c>
      <c r="CA23" s="98" t="s">
        <v>265</v>
      </c>
      <c r="CB23" s="98" t="s">
        <v>263</v>
      </c>
      <c r="CC23" s="98" t="s">
        <v>261</v>
      </c>
      <c r="CD23" s="98" t="s">
        <v>259</v>
      </c>
      <c r="CE23" s="98" t="s">
        <v>257</v>
      </c>
      <c r="CF23" s="374" t="s">
        <v>255</v>
      </c>
      <c r="CG23" s="364"/>
    </row>
    <row r="24" spans="1:85" x14ac:dyDescent="0.25">
      <c r="A24" s="23" t="str">
        <f>'Pilotage de Ma Classe'!A6&amp;" "&amp;'Pilotage de Ma Classe'!B6</f>
        <v>AAAAA aaaa</v>
      </c>
      <c r="B24" s="5" t="str">
        <f>'Pilotage de Ma Classe'!C6</f>
        <v>XX/XX/XXXX</v>
      </c>
      <c r="C24" s="367" t="str">
        <f>IF(ISBLANK('U1'!B19),"",'U1'!B19)</f>
        <v/>
      </c>
      <c r="D24" s="366" t="str">
        <f>IF(ISBLANK('U1'!C19),"",'U1'!C19)</f>
        <v/>
      </c>
      <c r="E24" s="366" t="str">
        <f>IF(ISBLANK('U1'!D19),"",'U1'!D19)</f>
        <v/>
      </c>
      <c r="F24" s="366" t="str">
        <f>IF(ISBLANK('U14'!B14),"",'U14'!B14)</f>
        <v/>
      </c>
      <c r="G24" s="366" t="str">
        <f>IF(ISBLANK('U14'!C14),"",'U14'!C14)</f>
        <v/>
      </c>
      <c r="H24" s="366" t="str">
        <f>IF(ISBLANK('U14'!D14),"",'U14'!D14)</f>
        <v/>
      </c>
      <c r="I24" s="366" t="str">
        <f>IF(ISBLANK('U14'!E14),"",'U14'!E14)</f>
        <v/>
      </c>
      <c r="J24" s="366" t="str">
        <f>IF(ISBLANK('U14'!F14),"",'U14'!F14)</f>
        <v/>
      </c>
      <c r="K24" s="366" t="str">
        <f>IF(ISBLANK('U14'!G14),"",'U14'!G14)</f>
        <v/>
      </c>
      <c r="L24" s="367" t="str">
        <f>IF(ISBLANK('U1'!E19),"",'U1'!E19)</f>
        <v/>
      </c>
      <c r="M24" s="366" t="str">
        <f>IF(ISBLANK('U1'!F19),"",'U1'!F19)</f>
        <v/>
      </c>
      <c r="N24" s="366" t="str">
        <f>IF(ISBLANK('U1'!G19),"",'U1'!G19)</f>
        <v/>
      </c>
      <c r="O24" s="366" t="str">
        <f>IF(ISBLANK('U1'!H19),"",'U1'!H19)</f>
        <v/>
      </c>
      <c r="P24" s="366" t="str">
        <f>IF(ISBLANK('U1'!I19),"",'U1'!I19)</f>
        <v/>
      </c>
      <c r="Q24" s="366" t="str">
        <f>IF(ISBLANK('U1'!J19),"",'U1'!J19)</f>
        <v/>
      </c>
      <c r="R24" s="368" t="str">
        <f>IF(ISBLANK('U8'!B19),"",'U8'!B19)</f>
        <v/>
      </c>
      <c r="S24" s="367" t="str">
        <f>IF(ISBLANK('U8'!D19),"",'U8'!D19)</f>
        <v/>
      </c>
      <c r="T24" s="366" t="str">
        <f>IF(ISBLANK('U8'!E19),"",'U8'!E19)</f>
        <v/>
      </c>
      <c r="U24" s="366" t="str">
        <f>IF(ISBLANK('U8'!F19),"",'U8'!F19)</f>
        <v/>
      </c>
      <c r="V24" s="366" t="str">
        <f>IF(ISBLANK('U8'!G19),"",'U8'!G19)</f>
        <v/>
      </c>
      <c r="W24" s="366" t="str">
        <f>IF(ISBLANK('U8'!H19),"",'U8'!H19)</f>
        <v/>
      </c>
      <c r="X24" s="366" t="str">
        <f>IF(ISBLANK('U8'!I19),"",'U8'!I19)</f>
        <v/>
      </c>
      <c r="Y24" s="366" t="str">
        <f>IF(ISBLANK('U8'!J19),"",'U8'!J19)</f>
        <v/>
      </c>
      <c r="Z24" s="366" t="str">
        <f>IF(ISBLANK('U11'!B13),"",'U11'!B13)</f>
        <v/>
      </c>
      <c r="AA24" s="366" t="str">
        <f>IF(ISBLANK('U11'!C13),"",'U11'!C13)</f>
        <v/>
      </c>
      <c r="AB24" s="366" t="str">
        <f>IF(ISBLANK('U11'!D13),"",'U11'!D13)</f>
        <v/>
      </c>
      <c r="AC24" s="366" t="str">
        <f>IF(ISBLANK('U11'!E13),"",'U11'!E13)</f>
        <v/>
      </c>
      <c r="AD24" s="366" t="str">
        <f>IF(ISBLANK('U11'!F13),"",'U11'!F13)</f>
        <v/>
      </c>
      <c r="AE24" s="366" t="str">
        <f>IF(ISBLANK('U3'!B17),"",'U3'!B17)</f>
        <v/>
      </c>
      <c r="AF24" s="366" t="str">
        <f>IF(ISBLANK('U3'!C17),"",'U3'!C17)</f>
        <v/>
      </c>
      <c r="AG24" s="366" t="str">
        <f>IF(ISBLANK('U3'!D17),"",'U3'!D17)</f>
        <v/>
      </c>
      <c r="AH24" s="366" t="str">
        <f>IF(ISBLANK('U3'!E17),"",'U3'!E17)</f>
        <v/>
      </c>
      <c r="AI24" s="366" t="str">
        <f>IF(ISBLANK('U3'!F17),"",'U3'!F17)</f>
        <v/>
      </c>
      <c r="AJ24" s="366" t="str">
        <f>IF(ISBLANK('U3'!G17),"",'U3'!G17)</f>
        <v/>
      </c>
      <c r="AK24" s="366" t="str">
        <f>IF(ISBLANK('U3'!H17),"",'U3'!H17)</f>
        <v/>
      </c>
      <c r="AL24" s="367" t="str">
        <f>IF(ISBLANK('U4'!B15),"",'U4'!B15)</f>
        <v/>
      </c>
      <c r="AM24" s="366" t="str">
        <f>IF(ISBLANK('U4'!C15),"",'U4'!C15)</f>
        <v/>
      </c>
      <c r="AN24" s="366" t="str">
        <f>IF(ISBLANK('U4'!D15),"",'U4'!D15)</f>
        <v/>
      </c>
      <c r="AO24" s="366" t="str">
        <f>IF(ISBLANK('U4'!E15),"",'U4'!E15)</f>
        <v/>
      </c>
      <c r="AP24" s="366" t="str">
        <f>IF(ISBLANK('U6'!B13),"",'U6'!B13)</f>
        <v/>
      </c>
      <c r="AQ24" s="366" t="str">
        <f>IF(ISBLANK('U6'!C13),"",'U6'!C13)</f>
        <v/>
      </c>
      <c r="AR24" s="366" t="str">
        <f>IF(ISBLANK('U6'!D13),"",'U6'!D13)</f>
        <v/>
      </c>
      <c r="AS24" s="366" t="str">
        <f>IF(ISBLANK('U8'!C19),"",'U8'!C19)</f>
        <v/>
      </c>
      <c r="AT24" s="368" t="str">
        <f>IF(ISBLANK('U9'!B12),"",'U9'!B12)</f>
        <v/>
      </c>
      <c r="AU24" s="367" t="str">
        <f>IF(ISBLANK('U5'!B17),"",'U5'!B17)</f>
        <v/>
      </c>
      <c r="AV24" s="366" t="str">
        <f>IF(ISBLANK('U5'!C17),"",'U5'!C17)</f>
        <v/>
      </c>
      <c r="AW24" s="366" t="str">
        <f>IF(ISBLANK('U5'!D17),"",'U5'!D17)</f>
        <v/>
      </c>
      <c r="AX24" s="366" t="str">
        <f>IF(ISBLANK('U5'!E17),"",'U5'!E17)</f>
        <v/>
      </c>
      <c r="AY24" s="366" t="str">
        <f>IF(ISBLANK('U5'!F17),"",'U5'!F17)</f>
        <v/>
      </c>
      <c r="AZ24" s="366" t="str">
        <f>IF(ISBLANK('U10'!B13),"",'U10'!B13)</f>
        <v/>
      </c>
      <c r="BA24" s="366" t="str">
        <f>IF(ISBLANK('U10'!C13),"",'U10'!C13)</f>
        <v/>
      </c>
      <c r="BB24" s="366" t="str">
        <f>IF(ISBLANK('U10'!D13),"",'U10'!D13)</f>
        <v/>
      </c>
      <c r="BC24" s="366" t="str">
        <f>IF(ISBLANK('U13'!B14),"",'U13'!B14)</f>
        <v/>
      </c>
      <c r="BD24" s="366" t="str">
        <f>IF(ISBLANK('U13'!C14),"",'U13'!C14)</f>
        <v/>
      </c>
      <c r="BE24" s="366" t="str">
        <f>IF(ISBLANK('U13'!D14),"",'U13'!D14)</f>
        <v/>
      </c>
      <c r="BF24" s="366" t="str">
        <f>IF(ISBLANK('U15'!B12),"",'U15'!B12)</f>
        <v/>
      </c>
      <c r="BG24" s="366" t="str">
        <f>IF(ISBLANK('U15'!C12),"",'U15'!C12)</f>
        <v/>
      </c>
      <c r="BH24" s="366" t="str">
        <f>IF(ISBLANK('U15'!D12),"",'U15'!D12)</f>
        <v/>
      </c>
      <c r="BI24" s="366" t="str">
        <f>IF(ISBLANK('U15'!E12),"",'U15'!E12)</f>
        <v/>
      </c>
      <c r="BJ24" s="367" t="str">
        <f>IF(ISBLANK('U5'!G17),"",'U5'!G17)</f>
        <v/>
      </c>
      <c r="BK24" s="366" t="str">
        <f>IF(ISBLANK('U10'!E13),"",'U10'!E13)</f>
        <v/>
      </c>
      <c r="BL24" s="366" t="str">
        <f>IF(ISBLANK('U13'!E14),"",'U13'!E14)</f>
        <v/>
      </c>
      <c r="BM24" s="366" t="str">
        <f>IF(ISBLANK('U13'!F14),"",'U13'!F14)</f>
        <v/>
      </c>
      <c r="BN24" s="368" t="str">
        <f>IF(ISBLANK('U16'!B13),"",'U16'!B13)</f>
        <v/>
      </c>
      <c r="BO24" s="367" t="str">
        <f>IF(ISBLANK('U7'!B12),"",'U7'!B12)</f>
        <v/>
      </c>
      <c r="BP24" s="366" t="str">
        <f>IF(ISBLANK('U7'!C12),"",'U7'!C12)</f>
        <v/>
      </c>
      <c r="BQ24" s="366" t="str">
        <f>IF(ISBLANK('U7'!D12),"",'U7'!D12)</f>
        <v/>
      </c>
      <c r="BR24" s="368" t="str">
        <f>IF(ISBLANK('U7'!E12),"",'U7'!E12)</f>
        <v/>
      </c>
      <c r="BS24" s="367" t="str">
        <f>IF(ISBLANK('U2'!B15),"",'U2'!B15)</f>
        <v/>
      </c>
      <c r="BT24" s="366" t="str">
        <f>IF(ISBLANK('U2'!C15),"",'U2'!C15)</f>
        <v/>
      </c>
      <c r="BU24" s="368" t="str">
        <f>IF(ISBLANK('U2'!D15),"",'U2'!D15)</f>
        <v/>
      </c>
      <c r="BV24" s="367" t="str">
        <f>IF(ISBLANK('U2'!E15),"",'U2'!E15)</f>
        <v/>
      </c>
      <c r="BW24" s="366" t="str">
        <f>IF(ISBLANK('U2'!F15),"",'U2'!F15)</f>
        <v/>
      </c>
      <c r="BX24" s="366" t="str">
        <f>IF(ISBLANK('U2'!G15),"",'U2'!G15)</f>
        <v/>
      </c>
      <c r="BY24" s="366" t="str">
        <f>IF(ISBLANK('U5'!H17),"",'U5'!H17)</f>
        <v/>
      </c>
      <c r="BZ24" s="366" t="str">
        <f>IF(ISBLANK('U12'!B16),"",'U12'!B16)</f>
        <v/>
      </c>
      <c r="CA24" s="366" t="str">
        <f>IF(ISBLANK('U12'!C16),"",'U12'!C16)</f>
        <v/>
      </c>
      <c r="CB24" s="366" t="str">
        <f>IF(ISBLANK('U12'!D16),"",'U12'!D16)</f>
        <v/>
      </c>
      <c r="CC24" s="366" t="str">
        <f>IF(ISBLANK('U12'!E16),"",'U12'!E16)</f>
        <v/>
      </c>
      <c r="CD24" s="366" t="str">
        <f>IF(ISBLANK('U12'!F16),"",'U12'!F16)</f>
        <v/>
      </c>
      <c r="CE24" s="366" t="str">
        <f>IF(ISBLANK('U12'!G16),"",'U12'!G16)</f>
        <v/>
      </c>
      <c r="CF24" s="366" t="str">
        <f>IF(ISBLANK('U12'!H16),"",'U12'!H16)</f>
        <v/>
      </c>
      <c r="CG24" s="67" t="str">
        <f>IF(ISBLANK('U5'!G17),"",'U5'!G17)</f>
        <v/>
      </c>
    </row>
    <row r="25" spans="1:85" x14ac:dyDescent="0.25">
      <c r="A25" s="23" t="str">
        <f>'Pilotage de Ma Classe'!A7&amp;" "&amp;'Pilotage de Ma Classe'!B7</f>
        <v>BBBB bbbb</v>
      </c>
      <c r="B25" s="5" t="str">
        <f>'Pilotage de Ma Classe'!C7</f>
        <v>XX/XX/XXXX</v>
      </c>
      <c r="C25" s="367" t="str">
        <f>IF(ISBLANK('U1'!B20),"",'U1'!B20)</f>
        <v/>
      </c>
      <c r="D25" s="366" t="str">
        <f>IF(ISBLANK('U1'!C20),"",'U1'!C20)</f>
        <v/>
      </c>
      <c r="E25" s="366" t="str">
        <f>IF(ISBLANK('U1'!D20),"",'U1'!D20)</f>
        <v/>
      </c>
      <c r="F25" s="366" t="str">
        <f>IF(ISBLANK('U14'!B15),"",'U14'!B15)</f>
        <v/>
      </c>
      <c r="G25" s="366" t="str">
        <f>IF(ISBLANK('U14'!C15),"",'U14'!C15)</f>
        <v/>
      </c>
      <c r="H25" s="366" t="str">
        <f>IF(ISBLANK('U14'!D15),"",'U14'!D15)</f>
        <v/>
      </c>
      <c r="I25" s="366" t="str">
        <f>IF(ISBLANK('U14'!E15),"",'U14'!E15)</f>
        <v/>
      </c>
      <c r="J25" s="366" t="str">
        <f>IF(ISBLANK('U14'!F15),"",'U14'!F15)</f>
        <v/>
      </c>
      <c r="K25" s="366" t="str">
        <f>IF(ISBLANK('U14'!G15),"",'U14'!G15)</f>
        <v/>
      </c>
      <c r="L25" s="367" t="str">
        <f>IF(ISBLANK('U1'!E20),"",'U1'!E20)</f>
        <v/>
      </c>
      <c r="M25" s="366" t="str">
        <f>IF(ISBLANK('U1'!F20),"",'U1'!F20)</f>
        <v/>
      </c>
      <c r="N25" s="366" t="str">
        <f>IF(ISBLANK('U1'!G20),"",'U1'!G20)</f>
        <v/>
      </c>
      <c r="O25" s="366" t="str">
        <f>IF(ISBLANK('U1'!H20),"",'U1'!H20)</f>
        <v/>
      </c>
      <c r="P25" s="366" t="str">
        <f>IF(ISBLANK('U1'!I20),"",'U1'!I20)</f>
        <v/>
      </c>
      <c r="Q25" s="366" t="str">
        <f>IF(ISBLANK('U1'!J20),"",'U1'!J20)</f>
        <v/>
      </c>
      <c r="R25" s="368" t="str">
        <f>IF(ISBLANK('U8'!B20),"",'U8'!B20)</f>
        <v/>
      </c>
      <c r="S25" s="367" t="str">
        <f>IF(ISBLANK('U8'!D20),"",'U8'!D20)</f>
        <v/>
      </c>
      <c r="T25" s="366" t="str">
        <f>IF(ISBLANK('U8'!E20),"",'U8'!E20)</f>
        <v/>
      </c>
      <c r="U25" s="366" t="str">
        <f>IF(ISBLANK('U8'!F20),"",'U8'!F20)</f>
        <v/>
      </c>
      <c r="V25" s="366" t="str">
        <f>IF(ISBLANK('U8'!G20),"",'U8'!G20)</f>
        <v/>
      </c>
      <c r="W25" s="366" t="str">
        <f>IF(ISBLANK('U8'!H20),"",'U8'!H20)</f>
        <v/>
      </c>
      <c r="X25" s="366" t="str">
        <f>IF(ISBLANK('U8'!I20),"",'U8'!I20)</f>
        <v/>
      </c>
      <c r="Y25" s="366" t="str">
        <f>IF(ISBLANK('U8'!J20),"",'U8'!J20)</f>
        <v/>
      </c>
      <c r="Z25" s="366" t="str">
        <f>IF(ISBLANK('U11'!B14),"",'U11'!B14)</f>
        <v/>
      </c>
      <c r="AA25" s="366" t="str">
        <f>IF(ISBLANK('U11'!C14),"",'U11'!C14)</f>
        <v/>
      </c>
      <c r="AB25" s="366" t="str">
        <f>IF(ISBLANK('U11'!D14),"",'U11'!D14)</f>
        <v/>
      </c>
      <c r="AC25" s="366" t="str">
        <f>IF(ISBLANK('U11'!E14),"",'U11'!E14)</f>
        <v/>
      </c>
      <c r="AD25" s="366" t="str">
        <f>IF(ISBLANK('U11'!F14),"",'U11'!F14)</f>
        <v/>
      </c>
      <c r="AE25" s="366" t="str">
        <f>IF(ISBLANK('U3'!B18),"",'U3'!B18)</f>
        <v/>
      </c>
      <c r="AF25" s="366" t="str">
        <f>IF(ISBLANK('U3'!C18),"",'U3'!C18)</f>
        <v/>
      </c>
      <c r="AG25" s="366" t="str">
        <f>IF(ISBLANK('U3'!D18),"",'U3'!D18)</f>
        <v/>
      </c>
      <c r="AH25" s="366" t="str">
        <f>IF(ISBLANK('U3'!E18),"",'U3'!E18)</f>
        <v/>
      </c>
      <c r="AI25" s="366" t="str">
        <f>IF(ISBLANK('U3'!F18),"",'U3'!F18)</f>
        <v/>
      </c>
      <c r="AJ25" s="366" t="str">
        <f>IF(ISBLANK('U3'!G18),"",'U3'!G18)</f>
        <v/>
      </c>
      <c r="AK25" s="366" t="str">
        <f>IF(ISBLANK('U3'!H18),"",'U3'!H18)</f>
        <v/>
      </c>
      <c r="AL25" s="367" t="str">
        <f>IF(ISBLANK('U4'!B16),"",'U4'!B16)</f>
        <v/>
      </c>
      <c r="AM25" s="366" t="str">
        <f>IF(ISBLANK('U4'!C16),"",'U4'!C16)</f>
        <v/>
      </c>
      <c r="AN25" s="366" t="str">
        <f>IF(ISBLANK('U4'!D16),"",'U4'!D16)</f>
        <v/>
      </c>
      <c r="AO25" s="366" t="str">
        <f>IF(ISBLANK('U4'!E16),"",'U4'!E16)</f>
        <v/>
      </c>
      <c r="AP25" s="366" t="str">
        <f>IF(ISBLANK('U6'!B14),"",'U6'!B14)</f>
        <v/>
      </c>
      <c r="AQ25" s="366" t="str">
        <f>IF(ISBLANK('U6'!C14),"",'U6'!C14)</f>
        <v/>
      </c>
      <c r="AR25" s="366" t="str">
        <f>IF(ISBLANK('U6'!D14),"",'U6'!D14)</f>
        <v/>
      </c>
      <c r="AS25" s="366" t="str">
        <f>IF(ISBLANK('U8'!C20),"",'U8'!C20)</f>
        <v/>
      </c>
      <c r="AT25" s="368" t="str">
        <f>IF(ISBLANK('U9'!B13),"",'U9'!B13)</f>
        <v/>
      </c>
      <c r="AU25" s="367" t="str">
        <f>IF(ISBLANK('U5'!B18),"",'U5'!B18)</f>
        <v/>
      </c>
      <c r="AV25" s="366" t="str">
        <f>IF(ISBLANK('U5'!C18),"",'U5'!C18)</f>
        <v/>
      </c>
      <c r="AW25" s="366" t="str">
        <f>IF(ISBLANK('U5'!D18),"",'U5'!D18)</f>
        <v/>
      </c>
      <c r="AX25" s="366" t="str">
        <f>IF(ISBLANK('U5'!E18),"",'U5'!E18)</f>
        <v/>
      </c>
      <c r="AY25" s="366" t="str">
        <f>IF(ISBLANK('U5'!F18),"",'U5'!F18)</f>
        <v/>
      </c>
      <c r="AZ25" s="366" t="str">
        <f>IF(ISBLANK('U10'!B14),"",'U10'!B14)</f>
        <v/>
      </c>
      <c r="BA25" s="366" t="str">
        <f>IF(ISBLANK('U10'!C14),"",'U10'!C14)</f>
        <v/>
      </c>
      <c r="BB25" s="366" t="str">
        <f>IF(ISBLANK('U10'!D14),"",'U10'!D14)</f>
        <v/>
      </c>
      <c r="BC25" s="366" t="str">
        <f>IF(ISBLANK('U13'!B15),"",'U13'!B15)</f>
        <v/>
      </c>
      <c r="BD25" s="366" t="str">
        <f>IF(ISBLANK('U13'!C15),"",'U13'!C15)</f>
        <v/>
      </c>
      <c r="BE25" s="366" t="str">
        <f>IF(ISBLANK('U13'!D15),"",'U13'!D15)</f>
        <v/>
      </c>
      <c r="BF25" s="366" t="str">
        <f>IF(ISBLANK('U15'!B13),"",'U15'!B13)</f>
        <v/>
      </c>
      <c r="BG25" s="366" t="str">
        <f>IF(ISBLANK('U15'!C13),"",'U15'!C13)</f>
        <v/>
      </c>
      <c r="BH25" s="366" t="str">
        <f>IF(ISBLANK('U15'!D13),"",'U15'!D13)</f>
        <v/>
      </c>
      <c r="BI25" s="366" t="str">
        <f>IF(ISBLANK('U15'!E13),"",'U15'!E13)</f>
        <v/>
      </c>
      <c r="BJ25" s="367" t="str">
        <f>IF(ISBLANK('U5'!G18),"",'U5'!G18)</f>
        <v/>
      </c>
      <c r="BK25" s="366" t="str">
        <f>IF(ISBLANK('U10'!E14),"",'U10'!E14)</f>
        <v/>
      </c>
      <c r="BL25" s="366" t="str">
        <f>IF(ISBLANK('U13'!E15),"",'U13'!E15)</f>
        <v/>
      </c>
      <c r="BM25" s="366" t="str">
        <f>IF(ISBLANK('U13'!F15),"",'U13'!F15)</f>
        <v/>
      </c>
      <c r="BN25" s="368" t="str">
        <f>IF(ISBLANK('U16'!B14),"",'U16'!B14)</f>
        <v/>
      </c>
      <c r="BO25" s="367" t="str">
        <f>IF(ISBLANK('U7'!B13),"",'U7'!B13)</f>
        <v/>
      </c>
      <c r="BP25" s="366" t="str">
        <f>IF(ISBLANK('U7'!C13),"",'U7'!C13)</f>
        <v/>
      </c>
      <c r="BQ25" s="366" t="str">
        <f>IF(ISBLANK('U7'!D13),"",'U7'!D13)</f>
        <v/>
      </c>
      <c r="BR25" s="368" t="str">
        <f>IF(ISBLANK('U7'!E13),"",'U7'!E13)</f>
        <v/>
      </c>
      <c r="BS25" s="367" t="str">
        <f>IF(ISBLANK('U2'!B16),"",'U2'!B16)</f>
        <v/>
      </c>
      <c r="BT25" s="366" t="str">
        <f>IF(ISBLANK('U2'!C16),"",'U2'!C16)</f>
        <v/>
      </c>
      <c r="BU25" s="368" t="str">
        <f>IF(ISBLANK('U2'!D16),"",'U2'!D16)</f>
        <v/>
      </c>
      <c r="BV25" s="367" t="str">
        <f>IF(ISBLANK('U2'!E16),"",'U2'!E16)</f>
        <v/>
      </c>
      <c r="BW25" s="366" t="str">
        <f>IF(ISBLANK('U2'!F16),"",'U2'!F16)</f>
        <v/>
      </c>
      <c r="BX25" s="366" t="str">
        <f>IF(ISBLANK('U2'!G16),"",'U2'!G16)</f>
        <v/>
      </c>
      <c r="BY25" s="366" t="str">
        <f>IF(ISBLANK('U5'!H18),"",'U5'!H18)</f>
        <v/>
      </c>
      <c r="BZ25" s="366" t="str">
        <f>IF(ISBLANK('U12'!B17),"",'U12'!B17)</f>
        <v/>
      </c>
      <c r="CA25" s="366" t="str">
        <f>IF(ISBLANK('U12'!C17),"",'U12'!C17)</f>
        <v/>
      </c>
      <c r="CB25" s="366" t="str">
        <f>IF(ISBLANK('U12'!D17),"",'U12'!D17)</f>
        <v/>
      </c>
      <c r="CC25" s="366" t="str">
        <f>IF(ISBLANK('U12'!E17),"",'U12'!E17)</f>
        <v/>
      </c>
      <c r="CD25" s="366" t="str">
        <f>IF(ISBLANK('U12'!F17),"",'U12'!F17)</f>
        <v/>
      </c>
      <c r="CE25" s="366" t="str">
        <f>IF(ISBLANK('U12'!G17),"",'U12'!G17)</f>
        <v/>
      </c>
      <c r="CF25" s="366" t="str">
        <f>IF(ISBLANK('U12'!H17),"",'U12'!H17)</f>
        <v/>
      </c>
      <c r="CG25" s="67" t="str">
        <f>IF(ISBLANK('U5'!G18),"",'U5'!G18)</f>
        <v/>
      </c>
    </row>
    <row r="26" spans="1:85" x14ac:dyDescent="0.25">
      <c r="A26" s="23" t="str">
        <f>'Pilotage de Ma Classe'!A8&amp;" "&amp;'Pilotage de Ma Classe'!B8</f>
        <v>CCCC cccc</v>
      </c>
      <c r="B26" s="5" t="str">
        <f>'Pilotage de Ma Classe'!C8</f>
        <v>XX/XX/XXXX</v>
      </c>
      <c r="C26" s="367" t="str">
        <f>IF(ISBLANK('U1'!B21),"",'U1'!B21)</f>
        <v/>
      </c>
      <c r="D26" s="366" t="str">
        <f>IF(ISBLANK('U1'!C21),"",'U1'!C21)</f>
        <v/>
      </c>
      <c r="E26" s="366" t="str">
        <f>IF(ISBLANK('U1'!D21),"",'U1'!D21)</f>
        <v/>
      </c>
      <c r="F26" s="366" t="str">
        <f>IF(ISBLANK('U14'!B16),"",'U14'!B16)</f>
        <v/>
      </c>
      <c r="G26" s="366" t="str">
        <f>IF(ISBLANK('U14'!C16),"",'U14'!C16)</f>
        <v/>
      </c>
      <c r="H26" s="366" t="str">
        <f>IF(ISBLANK('U14'!D16),"",'U14'!D16)</f>
        <v/>
      </c>
      <c r="I26" s="366" t="str">
        <f>IF(ISBLANK('U14'!E16),"",'U14'!E16)</f>
        <v/>
      </c>
      <c r="J26" s="366" t="str">
        <f>IF(ISBLANK('U14'!F16),"",'U14'!F16)</f>
        <v/>
      </c>
      <c r="K26" s="366" t="str">
        <f>IF(ISBLANK('U14'!G16),"",'U14'!G16)</f>
        <v/>
      </c>
      <c r="L26" s="367" t="str">
        <f>IF(ISBLANK('U1'!E21),"",'U1'!E21)</f>
        <v/>
      </c>
      <c r="M26" s="366" t="str">
        <f>IF(ISBLANK('U1'!F21),"",'U1'!F21)</f>
        <v/>
      </c>
      <c r="N26" s="366" t="str">
        <f>IF(ISBLANK('U1'!G21),"",'U1'!G21)</f>
        <v/>
      </c>
      <c r="O26" s="366" t="str">
        <f>IF(ISBLANK('U1'!H21),"",'U1'!H21)</f>
        <v/>
      </c>
      <c r="P26" s="366" t="str">
        <f>IF(ISBLANK('U1'!I21),"",'U1'!I21)</f>
        <v/>
      </c>
      <c r="Q26" s="366" t="str">
        <f>IF(ISBLANK('U1'!J21),"",'U1'!J21)</f>
        <v/>
      </c>
      <c r="R26" s="368" t="str">
        <f>IF(ISBLANK('U8'!B21),"",'U8'!B21)</f>
        <v/>
      </c>
      <c r="S26" s="367" t="str">
        <f>IF(ISBLANK('U8'!D21),"",'U8'!D21)</f>
        <v/>
      </c>
      <c r="T26" s="366" t="str">
        <f>IF(ISBLANK('U8'!E21),"",'U8'!E21)</f>
        <v/>
      </c>
      <c r="U26" s="366" t="str">
        <f>IF(ISBLANK('U8'!F21),"",'U8'!F21)</f>
        <v/>
      </c>
      <c r="V26" s="366" t="str">
        <f>IF(ISBLANK('U8'!G21),"",'U8'!G21)</f>
        <v/>
      </c>
      <c r="W26" s="366" t="str">
        <f>IF(ISBLANK('U8'!H21),"",'U8'!H21)</f>
        <v/>
      </c>
      <c r="X26" s="366" t="str">
        <f>IF(ISBLANK('U8'!I21),"",'U8'!I21)</f>
        <v/>
      </c>
      <c r="Y26" s="366" t="str">
        <f>IF(ISBLANK('U8'!J21),"",'U8'!J21)</f>
        <v/>
      </c>
      <c r="Z26" s="366" t="str">
        <f>IF(ISBLANK('U11'!B15),"",'U11'!B15)</f>
        <v/>
      </c>
      <c r="AA26" s="366" t="str">
        <f>IF(ISBLANK('U11'!C15),"",'U11'!C15)</f>
        <v/>
      </c>
      <c r="AB26" s="366" t="str">
        <f>IF(ISBLANK('U11'!D15),"",'U11'!D15)</f>
        <v/>
      </c>
      <c r="AC26" s="366" t="str">
        <f>IF(ISBLANK('U11'!E15),"",'U11'!E15)</f>
        <v/>
      </c>
      <c r="AD26" s="366" t="str">
        <f>IF(ISBLANK('U11'!F15),"",'U11'!F15)</f>
        <v/>
      </c>
      <c r="AE26" s="366" t="str">
        <f>IF(ISBLANK('U3'!B19),"",'U3'!B19)</f>
        <v/>
      </c>
      <c r="AF26" s="366" t="str">
        <f>IF(ISBLANK('U3'!C19),"",'U3'!C19)</f>
        <v/>
      </c>
      <c r="AG26" s="366" t="str">
        <f>IF(ISBLANK('U3'!D19),"",'U3'!D19)</f>
        <v/>
      </c>
      <c r="AH26" s="366" t="str">
        <f>IF(ISBLANK('U3'!E19),"",'U3'!E19)</f>
        <v/>
      </c>
      <c r="AI26" s="366" t="str">
        <f>IF(ISBLANK('U3'!F19),"",'U3'!F19)</f>
        <v/>
      </c>
      <c r="AJ26" s="366" t="str">
        <f>IF(ISBLANK('U3'!G19),"",'U3'!G19)</f>
        <v/>
      </c>
      <c r="AK26" s="366" t="str">
        <f>IF(ISBLANK('U3'!H19),"",'U3'!H19)</f>
        <v/>
      </c>
      <c r="AL26" s="367" t="str">
        <f>IF(ISBLANK('U4'!B17),"",'U4'!B17)</f>
        <v/>
      </c>
      <c r="AM26" s="366" t="str">
        <f>IF(ISBLANK('U4'!C17),"",'U4'!C17)</f>
        <v/>
      </c>
      <c r="AN26" s="366" t="str">
        <f>IF(ISBLANK('U4'!D17),"",'U4'!D17)</f>
        <v/>
      </c>
      <c r="AO26" s="366" t="str">
        <f>IF(ISBLANK('U4'!E17),"",'U4'!E17)</f>
        <v/>
      </c>
      <c r="AP26" s="366" t="str">
        <f>IF(ISBLANK('U6'!B15),"",'U6'!B15)</f>
        <v/>
      </c>
      <c r="AQ26" s="366" t="str">
        <f>IF(ISBLANK('U6'!C15),"",'U6'!C15)</f>
        <v/>
      </c>
      <c r="AR26" s="366" t="str">
        <f>IF(ISBLANK('U6'!D15),"",'U6'!D15)</f>
        <v/>
      </c>
      <c r="AS26" s="366" t="str">
        <f>IF(ISBLANK('U8'!C21),"",'U8'!C21)</f>
        <v/>
      </c>
      <c r="AT26" s="368" t="str">
        <f>IF(ISBLANK('U9'!B14),"",'U9'!B14)</f>
        <v/>
      </c>
      <c r="AU26" s="367" t="str">
        <f>IF(ISBLANK('U5'!B19),"",'U5'!B19)</f>
        <v/>
      </c>
      <c r="AV26" s="366" t="str">
        <f>IF(ISBLANK('U5'!C19),"",'U5'!C19)</f>
        <v/>
      </c>
      <c r="AW26" s="366" t="str">
        <f>IF(ISBLANK('U5'!D19),"",'U5'!D19)</f>
        <v/>
      </c>
      <c r="AX26" s="366" t="str">
        <f>IF(ISBLANK('U5'!E19),"",'U5'!E19)</f>
        <v/>
      </c>
      <c r="AY26" s="366" t="str">
        <f>IF(ISBLANK('U5'!F19),"",'U5'!F19)</f>
        <v/>
      </c>
      <c r="AZ26" s="366" t="str">
        <f>IF(ISBLANK('U10'!B15),"",'U10'!B15)</f>
        <v/>
      </c>
      <c r="BA26" s="366" t="str">
        <f>IF(ISBLANK('U10'!C15),"",'U10'!C15)</f>
        <v/>
      </c>
      <c r="BB26" s="366" t="str">
        <f>IF(ISBLANK('U10'!D15),"",'U10'!D15)</f>
        <v/>
      </c>
      <c r="BC26" s="366" t="str">
        <f>IF(ISBLANK('U13'!B16),"",'U13'!B16)</f>
        <v/>
      </c>
      <c r="BD26" s="366" t="str">
        <f>IF(ISBLANK('U13'!C16),"",'U13'!C16)</f>
        <v/>
      </c>
      <c r="BE26" s="366" t="str">
        <f>IF(ISBLANK('U13'!D16),"",'U13'!D16)</f>
        <v/>
      </c>
      <c r="BF26" s="366" t="str">
        <f>IF(ISBLANK('U15'!B14),"",'U15'!B14)</f>
        <v/>
      </c>
      <c r="BG26" s="366" t="str">
        <f>IF(ISBLANK('U15'!C14),"",'U15'!C14)</f>
        <v/>
      </c>
      <c r="BH26" s="366" t="str">
        <f>IF(ISBLANK('U15'!D14),"",'U15'!D14)</f>
        <v/>
      </c>
      <c r="BI26" s="366" t="str">
        <f>IF(ISBLANK('U15'!E14),"",'U15'!E14)</f>
        <v/>
      </c>
      <c r="BJ26" s="367" t="str">
        <f>IF(ISBLANK('U5'!G19),"",'U5'!G19)</f>
        <v/>
      </c>
      <c r="BK26" s="366" t="str">
        <f>IF(ISBLANK('U10'!E15),"",'U10'!E15)</f>
        <v/>
      </c>
      <c r="BL26" s="366" t="str">
        <f>IF(ISBLANK('U13'!E16),"",'U13'!E16)</f>
        <v/>
      </c>
      <c r="BM26" s="366" t="str">
        <f>IF(ISBLANK('U13'!F16),"",'U13'!F16)</f>
        <v/>
      </c>
      <c r="BN26" s="368" t="str">
        <f>IF(ISBLANK('U16'!B15),"",'U16'!B15)</f>
        <v/>
      </c>
      <c r="BO26" s="367" t="str">
        <f>IF(ISBLANK('U7'!B14),"",'U7'!B14)</f>
        <v/>
      </c>
      <c r="BP26" s="366" t="str">
        <f>IF(ISBLANK('U7'!C14),"",'U7'!C14)</f>
        <v/>
      </c>
      <c r="BQ26" s="366" t="str">
        <f>IF(ISBLANK('U7'!D14),"",'U7'!D14)</f>
        <v/>
      </c>
      <c r="BR26" s="368" t="str">
        <f>IF(ISBLANK('U7'!E14),"",'U7'!E14)</f>
        <v/>
      </c>
      <c r="BS26" s="367" t="str">
        <f>IF(ISBLANK('U2'!B17),"",'U2'!B17)</f>
        <v/>
      </c>
      <c r="BT26" s="366" t="str">
        <f>IF(ISBLANK('U2'!C17),"",'U2'!C17)</f>
        <v/>
      </c>
      <c r="BU26" s="368" t="str">
        <f>IF(ISBLANK('U2'!D17),"",'U2'!D17)</f>
        <v/>
      </c>
      <c r="BV26" s="367" t="str">
        <f>IF(ISBLANK('U2'!E17),"",'U2'!E17)</f>
        <v/>
      </c>
      <c r="BW26" s="366" t="str">
        <f>IF(ISBLANK('U2'!F17),"",'U2'!F17)</f>
        <v/>
      </c>
      <c r="BX26" s="366" t="str">
        <f>IF(ISBLANK('U2'!G17),"",'U2'!G17)</f>
        <v/>
      </c>
      <c r="BY26" s="366" t="str">
        <f>IF(ISBLANK('U5'!H19),"",'U5'!H19)</f>
        <v/>
      </c>
      <c r="BZ26" s="366" t="str">
        <f>IF(ISBLANK('U12'!B18),"",'U12'!B18)</f>
        <v/>
      </c>
      <c r="CA26" s="366" t="str">
        <f>IF(ISBLANK('U12'!C18),"",'U12'!C18)</f>
        <v/>
      </c>
      <c r="CB26" s="366" t="str">
        <f>IF(ISBLANK('U12'!D18),"",'U12'!D18)</f>
        <v/>
      </c>
      <c r="CC26" s="366" t="str">
        <f>IF(ISBLANK('U12'!E18),"",'U12'!E18)</f>
        <v/>
      </c>
      <c r="CD26" s="366" t="str">
        <f>IF(ISBLANK('U12'!F18),"",'U12'!F18)</f>
        <v/>
      </c>
      <c r="CE26" s="366" t="str">
        <f>IF(ISBLANK('U12'!G18),"",'U12'!G18)</f>
        <v/>
      </c>
      <c r="CF26" s="366" t="str">
        <f>IF(ISBLANK('U12'!H18),"",'U12'!H18)</f>
        <v/>
      </c>
      <c r="CG26" s="67" t="str">
        <f>IF(ISBLANK('U5'!G19),"",'U5'!G19)</f>
        <v/>
      </c>
    </row>
    <row r="27" spans="1:85" x14ac:dyDescent="0.25">
      <c r="A27" s="23" t="str">
        <f>'Pilotage de Ma Classe'!A9&amp;" "&amp;'Pilotage de Ma Classe'!B9</f>
        <v>DDD ddd</v>
      </c>
      <c r="B27" s="5" t="str">
        <f>'Pilotage de Ma Classe'!C9</f>
        <v>XX/XX/XXXX</v>
      </c>
      <c r="C27" s="367" t="str">
        <f>IF(ISBLANK('U1'!B22),"",'U1'!B22)</f>
        <v/>
      </c>
      <c r="D27" s="366" t="str">
        <f>IF(ISBLANK('U1'!C22),"",'U1'!C22)</f>
        <v/>
      </c>
      <c r="E27" s="366" t="str">
        <f>IF(ISBLANK('U1'!D22),"",'U1'!D22)</f>
        <v/>
      </c>
      <c r="F27" s="366" t="str">
        <f>IF(ISBLANK('U14'!B17),"",'U14'!B17)</f>
        <v/>
      </c>
      <c r="G27" s="366" t="str">
        <f>IF(ISBLANK('U14'!C17),"",'U14'!C17)</f>
        <v/>
      </c>
      <c r="H27" s="366" t="str">
        <f>IF(ISBLANK('U14'!D17),"",'U14'!D17)</f>
        <v/>
      </c>
      <c r="I27" s="366" t="str">
        <f>IF(ISBLANK('U14'!E17),"",'U14'!E17)</f>
        <v/>
      </c>
      <c r="J27" s="366" t="str">
        <f>IF(ISBLANK('U14'!F17),"",'U14'!F17)</f>
        <v/>
      </c>
      <c r="K27" s="366" t="str">
        <f>IF(ISBLANK('U14'!G17),"",'U14'!G17)</f>
        <v/>
      </c>
      <c r="L27" s="367" t="str">
        <f>IF(ISBLANK('U1'!E22),"",'U1'!E22)</f>
        <v/>
      </c>
      <c r="M27" s="366" t="str">
        <f>IF(ISBLANK('U1'!F22),"",'U1'!F22)</f>
        <v/>
      </c>
      <c r="N27" s="366" t="str">
        <f>IF(ISBLANK('U1'!G22),"",'U1'!G22)</f>
        <v/>
      </c>
      <c r="O27" s="366" t="str">
        <f>IF(ISBLANK('U1'!H22),"",'U1'!H22)</f>
        <v/>
      </c>
      <c r="P27" s="366" t="str">
        <f>IF(ISBLANK('U1'!I22),"",'U1'!I22)</f>
        <v/>
      </c>
      <c r="Q27" s="366" t="str">
        <f>IF(ISBLANK('U1'!J22),"",'U1'!J22)</f>
        <v/>
      </c>
      <c r="R27" s="368" t="str">
        <f>IF(ISBLANK('U8'!B22),"",'U8'!B22)</f>
        <v/>
      </c>
      <c r="S27" s="367" t="str">
        <f>IF(ISBLANK('U8'!D22),"",'U8'!D22)</f>
        <v/>
      </c>
      <c r="T27" s="366" t="str">
        <f>IF(ISBLANK('U8'!E22),"",'U8'!E22)</f>
        <v/>
      </c>
      <c r="U27" s="366" t="str">
        <f>IF(ISBLANK('U8'!F22),"",'U8'!F22)</f>
        <v/>
      </c>
      <c r="V27" s="366" t="str">
        <f>IF(ISBLANK('U8'!G22),"",'U8'!G22)</f>
        <v/>
      </c>
      <c r="W27" s="366" t="str">
        <f>IF(ISBLANK('U8'!H22),"",'U8'!H22)</f>
        <v/>
      </c>
      <c r="X27" s="366" t="str">
        <f>IF(ISBLANK('U8'!I22),"",'U8'!I22)</f>
        <v/>
      </c>
      <c r="Y27" s="366" t="str">
        <f>IF(ISBLANK('U8'!J22),"",'U8'!J22)</f>
        <v/>
      </c>
      <c r="Z27" s="366" t="str">
        <f>IF(ISBLANK('U11'!B16),"",'U11'!B16)</f>
        <v/>
      </c>
      <c r="AA27" s="366" t="str">
        <f>IF(ISBLANK('U11'!C16),"",'U11'!C16)</f>
        <v/>
      </c>
      <c r="AB27" s="366" t="str">
        <f>IF(ISBLANK('U11'!D16),"",'U11'!D16)</f>
        <v/>
      </c>
      <c r="AC27" s="366" t="str">
        <f>IF(ISBLANK('U11'!E16),"",'U11'!E16)</f>
        <v/>
      </c>
      <c r="AD27" s="366" t="str">
        <f>IF(ISBLANK('U11'!F16),"",'U11'!F16)</f>
        <v/>
      </c>
      <c r="AE27" s="366" t="str">
        <f>IF(ISBLANK('U3'!B20),"",'U3'!B20)</f>
        <v/>
      </c>
      <c r="AF27" s="366" t="str">
        <f>IF(ISBLANK('U3'!C20),"",'U3'!C20)</f>
        <v/>
      </c>
      <c r="AG27" s="366" t="str">
        <f>IF(ISBLANK('U3'!D20),"",'U3'!D20)</f>
        <v/>
      </c>
      <c r="AH27" s="366" t="str">
        <f>IF(ISBLANK('U3'!E20),"",'U3'!E20)</f>
        <v/>
      </c>
      <c r="AI27" s="366" t="str">
        <f>IF(ISBLANK('U3'!F20),"",'U3'!F20)</f>
        <v/>
      </c>
      <c r="AJ27" s="366" t="str">
        <f>IF(ISBLANK('U3'!G20),"",'U3'!G20)</f>
        <v/>
      </c>
      <c r="AK27" s="366" t="str">
        <f>IF(ISBLANK('U3'!H20),"",'U3'!H20)</f>
        <v/>
      </c>
      <c r="AL27" s="367" t="str">
        <f>IF(ISBLANK('U4'!B18),"",'U4'!B18)</f>
        <v/>
      </c>
      <c r="AM27" s="366" t="str">
        <f>IF(ISBLANK('U4'!C18),"",'U4'!C18)</f>
        <v/>
      </c>
      <c r="AN27" s="366" t="str">
        <f>IF(ISBLANK('U4'!D18),"",'U4'!D18)</f>
        <v/>
      </c>
      <c r="AO27" s="366" t="str">
        <f>IF(ISBLANK('U4'!E18),"",'U4'!E18)</f>
        <v/>
      </c>
      <c r="AP27" s="366" t="str">
        <f>IF(ISBLANK('U6'!B16),"",'U6'!B16)</f>
        <v/>
      </c>
      <c r="AQ27" s="366" t="str">
        <f>IF(ISBLANK('U6'!C16),"",'U6'!C16)</f>
        <v/>
      </c>
      <c r="AR27" s="366" t="str">
        <f>IF(ISBLANK('U6'!D16),"",'U6'!D16)</f>
        <v/>
      </c>
      <c r="AS27" s="366" t="str">
        <f>IF(ISBLANK('U8'!C22),"",'U8'!C22)</f>
        <v/>
      </c>
      <c r="AT27" s="368" t="str">
        <f>IF(ISBLANK('U9'!B15),"",'U9'!B15)</f>
        <v/>
      </c>
      <c r="AU27" s="367" t="str">
        <f>IF(ISBLANK('U5'!B20),"",'U5'!B20)</f>
        <v/>
      </c>
      <c r="AV27" s="366" t="str">
        <f>IF(ISBLANK('U5'!C20),"",'U5'!C20)</f>
        <v/>
      </c>
      <c r="AW27" s="366" t="str">
        <f>IF(ISBLANK('U5'!D20),"",'U5'!D20)</f>
        <v/>
      </c>
      <c r="AX27" s="366" t="str">
        <f>IF(ISBLANK('U5'!E20),"",'U5'!E20)</f>
        <v/>
      </c>
      <c r="AY27" s="366" t="str">
        <f>IF(ISBLANK('U5'!F20),"",'U5'!F20)</f>
        <v/>
      </c>
      <c r="AZ27" s="366" t="str">
        <f>IF(ISBLANK('U10'!B16),"",'U10'!B16)</f>
        <v/>
      </c>
      <c r="BA27" s="366" t="str">
        <f>IF(ISBLANK('U10'!C16),"",'U10'!C16)</f>
        <v/>
      </c>
      <c r="BB27" s="366" t="str">
        <f>IF(ISBLANK('U10'!D16),"",'U10'!D16)</f>
        <v/>
      </c>
      <c r="BC27" s="366" t="str">
        <f>IF(ISBLANK('U13'!B17),"",'U13'!B17)</f>
        <v/>
      </c>
      <c r="BD27" s="366" t="str">
        <f>IF(ISBLANK('U13'!C17),"",'U13'!C17)</f>
        <v/>
      </c>
      <c r="BE27" s="366" t="str">
        <f>IF(ISBLANK('U13'!D17),"",'U13'!D17)</f>
        <v/>
      </c>
      <c r="BF27" s="366" t="str">
        <f>IF(ISBLANK('U15'!B15),"",'U15'!B15)</f>
        <v/>
      </c>
      <c r="BG27" s="366" t="str">
        <f>IF(ISBLANK('U15'!C15),"",'U15'!C15)</f>
        <v/>
      </c>
      <c r="BH27" s="366" t="str">
        <f>IF(ISBLANK('U15'!D15),"",'U15'!D15)</f>
        <v/>
      </c>
      <c r="BI27" s="366" t="str">
        <f>IF(ISBLANK('U15'!E15),"",'U15'!E15)</f>
        <v/>
      </c>
      <c r="BJ27" s="367" t="str">
        <f>IF(ISBLANK('U5'!G20),"",'U5'!G20)</f>
        <v/>
      </c>
      <c r="BK27" s="366" t="str">
        <f>IF(ISBLANK('U10'!E16),"",'U10'!E16)</f>
        <v/>
      </c>
      <c r="BL27" s="366" t="str">
        <f>IF(ISBLANK('U13'!E17),"",'U13'!E17)</f>
        <v/>
      </c>
      <c r="BM27" s="366" t="str">
        <f>IF(ISBLANK('U13'!F17),"",'U13'!F17)</f>
        <v/>
      </c>
      <c r="BN27" s="368" t="str">
        <f>IF(ISBLANK('U16'!B16),"",'U16'!B16)</f>
        <v/>
      </c>
      <c r="BO27" s="367" t="str">
        <f>IF(ISBLANK('U7'!B15),"",'U7'!B15)</f>
        <v/>
      </c>
      <c r="BP27" s="366" t="str">
        <f>IF(ISBLANK('U7'!C15),"",'U7'!C15)</f>
        <v/>
      </c>
      <c r="BQ27" s="366" t="str">
        <f>IF(ISBLANK('U7'!D15),"",'U7'!D15)</f>
        <v/>
      </c>
      <c r="BR27" s="368" t="str">
        <f>IF(ISBLANK('U7'!E15),"",'U7'!E15)</f>
        <v/>
      </c>
      <c r="BS27" s="367" t="str">
        <f>IF(ISBLANK('U2'!B18),"",'U2'!B18)</f>
        <v/>
      </c>
      <c r="BT27" s="366" t="str">
        <f>IF(ISBLANK('U2'!C18),"",'U2'!C18)</f>
        <v/>
      </c>
      <c r="BU27" s="368" t="str">
        <f>IF(ISBLANK('U2'!D18),"",'U2'!D18)</f>
        <v/>
      </c>
      <c r="BV27" s="367" t="str">
        <f>IF(ISBLANK('U2'!E18),"",'U2'!E18)</f>
        <v/>
      </c>
      <c r="BW27" s="366" t="str">
        <f>IF(ISBLANK('U2'!F18),"",'U2'!F18)</f>
        <v/>
      </c>
      <c r="BX27" s="366" t="str">
        <f>IF(ISBLANK('U2'!G18),"",'U2'!G18)</f>
        <v/>
      </c>
      <c r="BY27" s="366" t="str">
        <f>IF(ISBLANK('U5'!H20),"",'U5'!H20)</f>
        <v/>
      </c>
      <c r="BZ27" s="366" t="str">
        <f>IF(ISBLANK('U12'!B19),"",'U12'!B19)</f>
        <v/>
      </c>
      <c r="CA27" s="366" t="str">
        <f>IF(ISBLANK('U12'!C19),"",'U12'!C19)</f>
        <v/>
      </c>
      <c r="CB27" s="366" t="str">
        <f>IF(ISBLANK('U12'!D19),"",'U12'!D19)</f>
        <v/>
      </c>
      <c r="CC27" s="366" t="str">
        <f>IF(ISBLANK('U12'!E19),"",'U12'!E19)</f>
        <v/>
      </c>
      <c r="CD27" s="366" t="str">
        <f>IF(ISBLANK('U12'!F19),"",'U12'!F19)</f>
        <v/>
      </c>
      <c r="CE27" s="366" t="str">
        <f>IF(ISBLANK('U12'!G19),"",'U12'!G19)</f>
        <v/>
      </c>
      <c r="CF27" s="366" t="str">
        <f>IF(ISBLANK('U12'!H19),"",'U12'!H19)</f>
        <v/>
      </c>
      <c r="CG27" s="67" t="str">
        <f>IF(ISBLANK('U5'!G20),"",'U5'!G20)</f>
        <v/>
      </c>
    </row>
    <row r="28" spans="1:85" x14ac:dyDescent="0.25">
      <c r="A28" s="23" t="str">
        <f>'Pilotage de Ma Classe'!A10&amp;" "&amp;'Pilotage de Ma Classe'!B10</f>
        <v>EEE eee</v>
      </c>
      <c r="B28" s="5" t="str">
        <f>'Pilotage de Ma Classe'!C10</f>
        <v>XX/XX/XXXX</v>
      </c>
      <c r="C28" s="367" t="str">
        <f>IF(ISBLANK('U1'!B23),"",'U1'!B23)</f>
        <v/>
      </c>
      <c r="D28" s="366" t="str">
        <f>IF(ISBLANK('U1'!C23),"",'U1'!C23)</f>
        <v/>
      </c>
      <c r="E28" s="366" t="str">
        <f>IF(ISBLANK('U1'!D23),"",'U1'!D23)</f>
        <v/>
      </c>
      <c r="F28" s="366" t="str">
        <f>IF(ISBLANK('U14'!B18),"",'U14'!B18)</f>
        <v/>
      </c>
      <c r="G28" s="366" t="str">
        <f>IF(ISBLANK('U14'!C18),"",'U14'!C18)</f>
        <v/>
      </c>
      <c r="H28" s="366" t="str">
        <f>IF(ISBLANK('U14'!D18),"",'U14'!D18)</f>
        <v/>
      </c>
      <c r="I28" s="366" t="str">
        <f>IF(ISBLANK('U14'!E18),"",'U14'!E18)</f>
        <v/>
      </c>
      <c r="J28" s="366" t="str">
        <f>IF(ISBLANK('U14'!F18),"",'U14'!F18)</f>
        <v/>
      </c>
      <c r="K28" s="366" t="str">
        <f>IF(ISBLANK('U14'!G18),"",'U14'!G18)</f>
        <v/>
      </c>
      <c r="L28" s="367" t="str">
        <f>IF(ISBLANK('U1'!E23),"",'U1'!E23)</f>
        <v/>
      </c>
      <c r="M28" s="366" t="str">
        <f>IF(ISBLANK('U1'!F23),"",'U1'!F23)</f>
        <v/>
      </c>
      <c r="N28" s="366" t="str">
        <f>IF(ISBLANK('U1'!G23),"",'U1'!G23)</f>
        <v/>
      </c>
      <c r="O28" s="366" t="str">
        <f>IF(ISBLANK('U1'!H23),"",'U1'!H23)</f>
        <v/>
      </c>
      <c r="P28" s="366" t="str">
        <f>IF(ISBLANK('U1'!I23),"",'U1'!I23)</f>
        <v/>
      </c>
      <c r="Q28" s="366" t="str">
        <f>IF(ISBLANK('U1'!J23),"",'U1'!J23)</f>
        <v/>
      </c>
      <c r="R28" s="368" t="str">
        <f>IF(ISBLANK('U8'!B23),"",'U8'!B23)</f>
        <v/>
      </c>
      <c r="S28" s="367" t="str">
        <f>IF(ISBLANK('U8'!D23),"",'U8'!D23)</f>
        <v/>
      </c>
      <c r="T28" s="366" t="str">
        <f>IF(ISBLANK('U8'!E23),"",'U8'!E23)</f>
        <v/>
      </c>
      <c r="U28" s="366" t="str">
        <f>IF(ISBLANK('U8'!F23),"",'U8'!F23)</f>
        <v/>
      </c>
      <c r="V28" s="366" t="str">
        <f>IF(ISBLANK('U8'!G23),"",'U8'!G23)</f>
        <v/>
      </c>
      <c r="W28" s="366" t="str">
        <f>IF(ISBLANK('U8'!H23),"",'U8'!H23)</f>
        <v/>
      </c>
      <c r="X28" s="366" t="str">
        <f>IF(ISBLANK('U8'!I23),"",'U8'!I23)</f>
        <v/>
      </c>
      <c r="Y28" s="366" t="str">
        <f>IF(ISBLANK('U8'!J23),"",'U8'!J23)</f>
        <v/>
      </c>
      <c r="Z28" s="366" t="str">
        <f>IF(ISBLANK('U11'!B17),"",'U11'!B17)</f>
        <v/>
      </c>
      <c r="AA28" s="366" t="str">
        <f>IF(ISBLANK('U11'!C17),"",'U11'!C17)</f>
        <v/>
      </c>
      <c r="AB28" s="366" t="str">
        <f>IF(ISBLANK('U11'!D17),"",'U11'!D17)</f>
        <v/>
      </c>
      <c r="AC28" s="366" t="str">
        <f>IF(ISBLANK('U11'!E17),"",'U11'!E17)</f>
        <v/>
      </c>
      <c r="AD28" s="366" t="str">
        <f>IF(ISBLANK('U11'!F17),"",'U11'!F17)</f>
        <v/>
      </c>
      <c r="AE28" s="366" t="str">
        <f>IF(ISBLANK('U3'!B21),"",'U3'!B21)</f>
        <v/>
      </c>
      <c r="AF28" s="366" t="str">
        <f>IF(ISBLANK('U3'!C21),"",'U3'!C21)</f>
        <v/>
      </c>
      <c r="AG28" s="366" t="str">
        <f>IF(ISBLANK('U3'!D21),"",'U3'!D21)</f>
        <v/>
      </c>
      <c r="AH28" s="366" t="str">
        <f>IF(ISBLANK('U3'!E21),"",'U3'!E21)</f>
        <v/>
      </c>
      <c r="AI28" s="366" t="str">
        <f>IF(ISBLANK('U3'!F21),"",'U3'!F21)</f>
        <v/>
      </c>
      <c r="AJ28" s="366" t="str">
        <f>IF(ISBLANK('U3'!G21),"",'U3'!G21)</f>
        <v/>
      </c>
      <c r="AK28" s="366" t="str">
        <f>IF(ISBLANK('U3'!H21),"",'U3'!H21)</f>
        <v/>
      </c>
      <c r="AL28" s="367" t="str">
        <f>IF(ISBLANK('U4'!B19),"",'U4'!B19)</f>
        <v/>
      </c>
      <c r="AM28" s="366" t="str">
        <f>IF(ISBLANK('U4'!C19),"",'U4'!C19)</f>
        <v/>
      </c>
      <c r="AN28" s="366" t="str">
        <f>IF(ISBLANK('U4'!D19),"",'U4'!D19)</f>
        <v/>
      </c>
      <c r="AO28" s="366" t="str">
        <f>IF(ISBLANK('U4'!E19),"",'U4'!E19)</f>
        <v/>
      </c>
      <c r="AP28" s="366" t="str">
        <f>IF(ISBLANK('U6'!B17),"",'U6'!B17)</f>
        <v/>
      </c>
      <c r="AQ28" s="366" t="str">
        <f>IF(ISBLANK('U6'!C17),"",'U6'!C17)</f>
        <v/>
      </c>
      <c r="AR28" s="366" t="str">
        <f>IF(ISBLANK('U6'!D17),"",'U6'!D17)</f>
        <v/>
      </c>
      <c r="AS28" s="366" t="str">
        <f>IF(ISBLANK('U8'!C23),"",'U8'!C23)</f>
        <v/>
      </c>
      <c r="AT28" s="368" t="str">
        <f>IF(ISBLANK('U9'!B16),"",'U9'!B16)</f>
        <v/>
      </c>
      <c r="AU28" s="367" t="str">
        <f>IF(ISBLANK('U5'!B21),"",'U5'!B21)</f>
        <v/>
      </c>
      <c r="AV28" s="366" t="str">
        <f>IF(ISBLANK('U5'!C21),"",'U5'!C21)</f>
        <v/>
      </c>
      <c r="AW28" s="366" t="str">
        <f>IF(ISBLANK('U5'!D21),"",'U5'!D21)</f>
        <v/>
      </c>
      <c r="AX28" s="366" t="str">
        <f>IF(ISBLANK('U5'!E21),"",'U5'!E21)</f>
        <v/>
      </c>
      <c r="AY28" s="366" t="str">
        <f>IF(ISBLANK('U5'!F21),"",'U5'!F21)</f>
        <v/>
      </c>
      <c r="AZ28" s="366" t="str">
        <f>IF(ISBLANK('U10'!B17),"",'U10'!B17)</f>
        <v/>
      </c>
      <c r="BA28" s="366" t="str">
        <f>IF(ISBLANK('U10'!C17),"",'U10'!C17)</f>
        <v/>
      </c>
      <c r="BB28" s="366" t="str">
        <f>IF(ISBLANK('U10'!D17),"",'U10'!D17)</f>
        <v/>
      </c>
      <c r="BC28" s="366" t="str">
        <f>IF(ISBLANK('U13'!B18),"",'U13'!B18)</f>
        <v/>
      </c>
      <c r="BD28" s="366" t="str">
        <f>IF(ISBLANK('U13'!C18),"",'U13'!C18)</f>
        <v/>
      </c>
      <c r="BE28" s="366" t="str">
        <f>IF(ISBLANK('U13'!D18),"",'U13'!D18)</f>
        <v/>
      </c>
      <c r="BF28" s="366" t="str">
        <f>IF(ISBLANK('U15'!B16),"",'U15'!B16)</f>
        <v/>
      </c>
      <c r="BG28" s="366" t="str">
        <f>IF(ISBLANK('U15'!C16),"",'U15'!C16)</f>
        <v/>
      </c>
      <c r="BH28" s="366" t="str">
        <f>IF(ISBLANK('U15'!D16),"",'U15'!D16)</f>
        <v/>
      </c>
      <c r="BI28" s="366" t="str">
        <f>IF(ISBLANK('U15'!E16),"",'U15'!E16)</f>
        <v/>
      </c>
      <c r="BJ28" s="367" t="str">
        <f>IF(ISBLANK('U5'!G21),"",'U5'!G21)</f>
        <v/>
      </c>
      <c r="BK28" s="366" t="str">
        <f>IF(ISBLANK('U10'!E17),"",'U10'!E17)</f>
        <v/>
      </c>
      <c r="BL28" s="366" t="str">
        <f>IF(ISBLANK('U13'!E18),"",'U13'!E18)</f>
        <v/>
      </c>
      <c r="BM28" s="366" t="str">
        <f>IF(ISBLANK('U13'!F18),"",'U13'!F18)</f>
        <v/>
      </c>
      <c r="BN28" s="368" t="str">
        <f>IF(ISBLANK('U16'!B17),"",'U16'!B17)</f>
        <v/>
      </c>
      <c r="BO28" s="367" t="str">
        <f>IF(ISBLANK('U7'!B16),"",'U7'!B16)</f>
        <v/>
      </c>
      <c r="BP28" s="366" t="str">
        <f>IF(ISBLANK('U7'!C16),"",'U7'!C16)</f>
        <v/>
      </c>
      <c r="BQ28" s="366" t="str">
        <f>IF(ISBLANK('U7'!D16),"",'U7'!D16)</f>
        <v/>
      </c>
      <c r="BR28" s="368" t="str">
        <f>IF(ISBLANK('U7'!E16),"",'U7'!E16)</f>
        <v/>
      </c>
      <c r="BS28" s="367" t="str">
        <f>IF(ISBLANK('U2'!B19),"",'U2'!B19)</f>
        <v/>
      </c>
      <c r="BT28" s="366" t="str">
        <f>IF(ISBLANK('U2'!C19),"",'U2'!C19)</f>
        <v/>
      </c>
      <c r="BU28" s="368" t="str">
        <f>IF(ISBLANK('U2'!D19),"",'U2'!D19)</f>
        <v/>
      </c>
      <c r="BV28" s="367" t="str">
        <f>IF(ISBLANK('U2'!E19),"",'U2'!E19)</f>
        <v/>
      </c>
      <c r="BW28" s="366" t="str">
        <f>IF(ISBLANK('U2'!F19),"",'U2'!F19)</f>
        <v/>
      </c>
      <c r="BX28" s="366" t="str">
        <f>IF(ISBLANK('U2'!G19),"",'U2'!G19)</f>
        <v/>
      </c>
      <c r="BY28" s="366" t="str">
        <f>IF(ISBLANK('U5'!H21),"",'U5'!H21)</f>
        <v/>
      </c>
      <c r="BZ28" s="366" t="str">
        <f>IF(ISBLANK('U12'!B20),"",'U12'!B20)</f>
        <v/>
      </c>
      <c r="CA28" s="366" t="str">
        <f>IF(ISBLANK('U12'!C20),"",'U12'!C20)</f>
        <v/>
      </c>
      <c r="CB28" s="366" t="str">
        <f>IF(ISBLANK('U12'!D20),"",'U12'!D20)</f>
        <v/>
      </c>
      <c r="CC28" s="366" t="str">
        <f>IF(ISBLANK('U12'!E20),"",'U12'!E20)</f>
        <v/>
      </c>
      <c r="CD28" s="366" t="str">
        <f>IF(ISBLANK('U12'!F20),"",'U12'!F20)</f>
        <v/>
      </c>
      <c r="CE28" s="366" t="str">
        <f>IF(ISBLANK('U12'!G20),"",'U12'!G20)</f>
        <v/>
      </c>
      <c r="CF28" s="366" t="str">
        <f>IF(ISBLANK('U12'!H20),"",'U12'!H20)</f>
        <v/>
      </c>
      <c r="CG28" s="67" t="str">
        <f>IF(ISBLANK('U5'!G21),"",'U5'!G21)</f>
        <v/>
      </c>
    </row>
    <row r="29" spans="1:85" x14ac:dyDescent="0.25">
      <c r="A29" s="23" t="str">
        <f>'Pilotage de Ma Classe'!A11&amp;" "&amp;'Pilotage de Ma Classe'!B11</f>
        <v>FFF fff</v>
      </c>
      <c r="B29" s="5" t="str">
        <f>'Pilotage de Ma Classe'!C11</f>
        <v>XX/XX/XXXX</v>
      </c>
      <c r="C29" s="367" t="str">
        <f>IF(ISBLANK('U1'!B24),"",'U1'!B24)</f>
        <v/>
      </c>
      <c r="D29" s="366" t="str">
        <f>IF(ISBLANK('U1'!C24),"",'U1'!C24)</f>
        <v/>
      </c>
      <c r="E29" s="366" t="str">
        <f>IF(ISBLANK('U1'!D24),"",'U1'!D24)</f>
        <v/>
      </c>
      <c r="F29" s="366" t="str">
        <f>IF(ISBLANK('U14'!B19),"",'U14'!B19)</f>
        <v/>
      </c>
      <c r="G29" s="366" t="str">
        <f>IF(ISBLANK('U14'!C19),"",'U14'!C19)</f>
        <v/>
      </c>
      <c r="H29" s="366" t="str">
        <f>IF(ISBLANK('U14'!D19),"",'U14'!D19)</f>
        <v/>
      </c>
      <c r="I29" s="366" t="str">
        <f>IF(ISBLANK('U14'!E19),"",'U14'!E19)</f>
        <v/>
      </c>
      <c r="J29" s="366" t="str">
        <f>IF(ISBLANK('U14'!F19),"",'U14'!F19)</f>
        <v/>
      </c>
      <c r="K29" s="366" t="str">
        <f>IF(ISBLANK('U14'!G19),"",'U14'!G19)</f>
        <v/>
      </c>
      <c r="L29" s="367" t="str">
        <f>IF(ISBLANK('U1'!E24),"",'U1'!E24)</f>
        <v/>
      </c>
      <c r="M29" s="366" t="str">
        <f>IF(ISBLANK('U1'!F24),"",'U1'!F24)</f>
        <v/>
      </c>
      <c r="N29" s="366" t="str">
        <f>IF(ISBLANK('U1'!G24),"",'U1'!G24)</f>
        <v/>
      </c>
      <c r="O29" s="366" t="str">
        <f>IF(ISBLANK('U1'!H24),"",'U1'!H24)</f>
        <v/>
      </c>
      <c r="P29" s="366" t="str">
        <f>IF(ISBLANK('U1'!I24),"",'U1'!I24)</f>
        <v/>
      </c>
      <c r="Q29" s="366" t="str">
        <f>IF(ISBLANK('U1'!J24),"",'U1'!J24)</f>
        <v/>
      </c>
      <c r="R29" s="368" t="str">
        <f>IF(ISBLANK('U8'!B24),"",'U8'!B24)</f>
        <v/>
      </c>
      <c r="S29" s="367" t="str">
        <f>IF(ISBLANK('U8'!D24),"",'U8'!D24)</f>
        <v/>
      </c>
      <c r="T29" s="366" t="str">
        <f>IF(ISBLANK('U8'!E24),"",'U8'!E24)</f>
        <v/>
      </c>
      <c r="U29" s="366" t="str">
        <f>IF(ISBLANK('U8'!F24),"",'U8'!F24)</f>
        <v/>
      </c>
      <c r="V29" s="366" t="str">
        <f>IF(ISBLANK('U8'!G24),"",'U8'!G24)</f>
        <v/>
      </c>
      <c r="W29" s="366" t="str">
        <f>IF(ISBLANK('U8'!H24),"",'U8'!H24)</f>
        <v/>
      </c>
      <c r="X29" s="366" t="str">
        <f>IF(ISBLANK('U8'!I24),"",'U8'!I24)</f>
        <v/>
      </c>
      <c r="Y29" s="366" t="str">
        <f>IF(ISBLANK('U8'!J24),"",'U8'!J24)</f>
        <v/>
      </c>
      <c r="Z29" s="366" t="str">
        <f>IF(ISBLANK('U11'!B18),"",'U11'!B18)</f>
        <v/>
      </c>
      <c r="AA29" s="366" t="str">
        <f>IF(ISBLANK('U11'!C18),"",'U11'!C18)</f>
        <v/>
      </c>
      <c r="AB29" s="366" t="str">
        <f>IF(ISBLANK('U11'!D18),"",'U11'!D18)</f>
        <v/>
      </c>
      <c r="AC29" s="366" t="str">
        <f>IF(ISBLANK('U11'!E18),"",'U11'!E18)</f>
        <v/>
      </c>
      <c r="AD29" s="366" t="str">
        <f>IF(ISBLANK('U11'!F18),"",'U11'!F18)</f>
        <v/>
      </c>
      <c r="AE29" s="366" t="str">
        <f>IF(ISBLANK('U3'!B22),"",'U3'!B22)</f>
        <v/>
      </c>
      <c r="AF29" s="366" t="str">
        <f>IF(ISBLANK('U3'!C22),"",'U3'!C22)</f>
        <v/>
      </c>
      <c r="AG29" s="366" t="str">
        <f>IF(ISBLANK('U3'!D22),"",'U3'!D22)</f>
        <v/>
      </c>
      <c r="AH29" s="366" t="str">
        <f>IF(ISBLANK('U3'!E22),"",'U3'!E22)</f>
        <v/>
      </c>
      <c r="AI29" s="366" t="str">
        <f>IF(ISBLANK('U3'!F22),"",'U3'!F22)</f>
        <v/>
      </c>
      <c r="AJ29" s="366" t="str">
        <f>IF(ISBLANK('U3'!G22),"",'U3'!G22)</f>
        <v/>
      </c>
      <c r="AK29" s="366" t="str">
        <f>IF(ISBLANK('U3'!H22),"",'U3'!H22)</f>
        <v/>
      </c>
      <c r="AL29" s="367" t="str">
        <f>IF(ISBLANK('U4'!B20),"",'U4'!B20)</f>
        <v/>
      </c>
      <c r="AM29" s="366" t="str">
        <f>IF(ISBLANK('U4'!C20),"",'U4'!C20)</f>
        <v/>
      </c>
      <c r="AN29" s="366" t="str">
        <f>IF(ISBLANK('U4'!D20),"",'U4'!D20)</f>
        <v/>
      </c>
      <c r="AO29" s="366" t="str">
        <f>IF(ISBLANK('U4'!E20),"",'U4'!E20)</f>
        <v/>
      </c>
      <c r="AP29" s="366" t="str">
        <f>IF(ISBLANK('U6'!B18),"",'U6'!B18)</f>
        <v/>
      </c>
      <c r="AQ29" s="366" t="str">
        <f>IF(ISBLANK('U6'!C18),"",'U6'!C18)</f>
        <v/>
      </c>
      <c r="AR29" s="366" t="str">
        <f>IF(ISBLANK('U6'!D18),"",'U6'!D18)</f>
        <v/>
      </c>
      <c r="AS29" s="366" t="str">
        <f>IF(ISBLANK('U8'!C24),"",'U8'!C24)</f>
        <v/>
      </c>
      <c r="AT29" s="368" t="str">
        <f>IF(ISBLANK('U9'!B17),"",'U9'!B17)</f>
        <v/>
      </c>
      <c r="AU29" s="367" t="str">
        <f>IF(ISBLANK('U5'!B22),"",'U5'!B22)</f>
        <v/>
      </c>
      <c r="AV29" s="366" t="str">
        <f>IF(ISBLANK('U5'!C22),"",'U5'!C22)</f>
        <v/>
      </c>
      <c r="AW29" s="366" t="str">
        <f>IF(ISBLANK('U5'!D22),"",'U5'!D22)</f>
        <v/>
      </c>
      <c r="AX29" s="366" t="str">
        <f>IF(ISBLANK('U5'!E22),"",'U5'!E22)</f>
        <v/>
      </c>
      <c r="AY29" s="366" t="str">
        <f>IF(ISBLANK('U5'!F22),"",'U5'!F22)</f>
        <v/>
      </c>
      <c r="AZ29" s="366" t="str">
        <f>IF(ISBLANK('U10'!B18),"",'U10'!B18)</f>
        <v/>
      </c>
      <c r="BA29" s="366" t="str">
        <f>IF(ISBLANK('U10'!C18),"",'U10'!C18)</f>
        <v/>
      </c>
      <c r="BB29" s="366" t="str">
        <f>IF(ISBLANK('U10'!D18),"",'U10'!D18)</f>
        <v/>
      </c>
      <c r="BC29" s="366" t="str">
        <f>IF(ISBLANK('U13'!B19),"",'U13'!B19)</f>
        <v/>
      </c>
      <c r="BD29" s="366" t="str">
        <f>IF(ISBLANK('U13'!C19),"",'U13'!C19)</f>
        <v/>
      </c>
      <c r="BE29" s="366" t="str">
        <f>IF(ISBLANK('U13'!D19),"",'U13'!D19)</f>
        <v/>
      </c>
      <c r="BF29" s="366" t="str">
        <f>IF(ISBLANK('U15'!B17),"",'U15'!B17)</f>
        <v/>
      </c>
      <c r="BG29" s="366" t="str">
        <f>IF(ISBLANK('U15'!C17),"",'U15'!C17)</f>
        <v/>
      </c>
      <c r="BH29" s="366" t="str">
        <f>IF(ISBLANK('U15'!D17),"",'U15'!D17)</f>
        <v/>
      </c>
      <c r="BI29" s="366" t="str">
        <f>IF(ISBLANK('U15'!E17),"",'U15'!E17)</f>
        <v/>
      </c>
      <c r="BJ29" s="367" t="str">
        <f>IF(ISBLANK('U5'!G22),"",'U5'!G22)</f>
        <v/>
      </c>
      <c r="BK29" s="366" t="str">
        <f>IF(ISBLANK('U10'!E18),"",'U10'!E18)</f>
        <v/>
      </c>
      <c r="BL29" s="366" t="str">
        <f>IF(ISBLANK('U13'!E19),"",'U13'!E19)</f>
        <v/>
      </c>
      <c r="BM29" s="366" t="str">
        <f>IF(ISBLANK('U13'!F19),"",'U13'!F19)</f>
        <v/>
      </c>
      <c r="BN29" s="368" t="str">
        <f>IF(ISBLANK('U16'!B18),"",'U16'!B18)</f>
        <v/>
      </c>
      <c r="BO29" s="367" t="str">
        <f>IF(ISBLANK('U7'!B17),"",'U7'!B17)</f>
        <v/>
      </c>
      <c r="BP29" s="366" t="str">
        <f>IF(ISBLANK('U7'!C17),"",'U7'!C17)</f>
        <v/>
      </c>
      <c r="BQ29" s="366" t="str">
        <f>IF(ISBLANK('U7'!D17),"",'U7'!D17)</f>
        <v/>
      </c>
      <c r="BR29" s="368" t="str">
        <f>IF(ISBLANK('U7'!E17),"",'U7'!E17)</f>
        <v/>
      </c>
      <c r="BS29" s="367" t="str">
        <f>IF(ISBLANK('U2'!B20),"",'U2'!B20)</f>
        <v/>
      </c>
      <c r="BT29" s="366" t="str">
        <f>IF(ISBLANK('U2'!C20),"",'U2'!C20)</f>
        <v/>
      </c>
      <c r="BU29" s="368" t="str">
        <f>IF(ISBLANK('U2'!D20),"",'U2'!D20)</f>
        <v/>
      </c>
      <c r="BV29" s="367" t="str">
        <f>IF(ISBLANK('U2'!E20),"",'U2'!E20)</f>
        <v/>
      </c>
      <c r="BW29" s="366" t="str">
        <f>IF(ISBLANK('U2'!F20),"",'U2'!F20)</f>
        <v/>
      </c>
      <c r="BX29" s="366" t="str">
        <f>IF(ISBLANK('U2'!G20),"",'U2'!G20)</f>
        <v/>
      </c>
      <c r="BY29" s="366" t="str">
        <f>IF(ISBLANK('U5'!H22),"",'U5'!H22)</f>
        <v/>
      </c>
      <c r="BZ29" s="366" t="str">
        <f>IF(ISBLANK('U12'!B21),"",'U12'!B21)</f>
        <v/>
      </c>
      <c r="CA29" s="366" t="str">
        <f>IF(ISBLANK('U12'!C21),"",'U12'!C21)</f>
        <v/>
      </c>
      <c r="CB29" s="366" t="str">
        <f>IF(ISBLANK('U12'!D21),"",'U12'!D21)</f>
        <v/>
      </c>
      <c r="CC29" s="366" t="str">
        <f>IF(ISBLANK('U12'!E21),"",'U12'!E21)</f>
        <v/>
      </c>
      <c r="CD29" s="366" t="str">
        <f>IF(ISBLANK('U12'!F21),"",'U12'!F21)</f>
        <v/>
      </c>
      <c r="CE29" s="366" t="str">
        <f>IF(ISBLANK('U12'!G21),"",'U12'!G21)</f>
        <v/>
      </c>
      <c r="CF29" s="366" t="str">
        <f>IF(ISBLANK('U12'!H21),"",'U12'!H21)</f>
        <v/>
      </c>
      <c r="CG29" s="67" t="str">
        <f>IF(ISBLANK('U5'!G22),"",'U5'!G22)</f>
        <v/>
      </c>
    </row>
    <row r="30" spans="1:85" x14ac:dyDescent="0.25">
      <c r="A30" s="23" t="str">
        <f>'Pilotage de Ma Classe'!A12&amp;" "&amp;'Pilotage de Ma Classe'!B12</f>
        <v>GGG ggg</v>
      </c>
      <c r="B30" s="5" t="str">
        <f>'Pilotage de Ma Classe'!C12</f>
        <v>XX/XX/XXXX</v>
      </c>
      <c r="C30" s="367" t="str">
        <f>IF(ISBLANK('U1'!B25),"",'U1'!B25)</f>
        <v/>
      </c>
      <c r="D30" s="366" t="str">
        <f>IF(ISBLANK('U1'!C25),"",'U1'!C25)</f>
        <v/>
      </c>
      <c r="E30" s="366" t="str">
        <f>IF(ISBLANK('U1'!D25),"",'U1'!D25)</f>
        <v/>
      </c>
      <c r="F30" s="366" t="str">
        <f>IF(ISBLANK('U14'!B20),"",'U14'!B20)</f>
        <v/>
      </c>
      <c r="G30" s="366" t="str">
        <f>IF(ISBLANK('U14'!C20),"",'U14'!C20)</f>
        <v/>
      </c>
      <c r="H30" s="366" t="str">
        <f>IF(ISBLANK('U14'!D20),"",'U14'!D20)</f>
        <v/>
      </c>
      <c r="I30" s="366" t="str">
        <f>IF(ISBLANK('U14'!E20),"",'U14'!E20)</f>
        <v/>
      </c>
      <c r="J30" s="366" t="str">
        <f>IF(ISBLANK('U14'!F20),"",'U14'!F20)</f>
        <v/>
      </c>
      <c r="K30" s="366" t="str">
        <f>IF(ISBLANK('U14'!G20),"",'U14'!G20)</f>
        <v/>
      </c>
      <c r="L30" s="367" t="str">
        <f>IF(ISBLANK('U1'!E25),"",'U1'!E25)</f>
        <v/>
      </c>
      <c r="M30" s="366" t="str">
        <f>IF(ISBLANK('U1'!F25),"",'U1'!F25)</f>
        <v/>
      </c>
      <c r="N30" s="366" t="str">
        <f>IF(ISBLANK('U1'!G25),"",'U1'!G25)</f>
        <v/>
      </c>
      <c r="O30" s="366" t="str">
        <f>IF(ISBLANK('U1'!H25),"",'U1'!H25)</f>
        <v/>
      </c>
      <c r="P30" s="366" t="str">
        <f>IF(ISBLANK('U1'!I25),"",'U1'!I25)</f>
        <v/>
      </c>
      <c r="Q30" s="366" t="str">
        <f>IF(ISBLANK('U1'!J25),"",'U1'!J25)</f>
        <v/>
      </c>
      <c r="R30" s="368" t="str">
        <f>IF(ISBLANK('U8'!B25),"",'U8'!B25)</f>
        <v/>
      </c>
      <c r="S30" s="367" t="str">
        <f>IF(ISBLANK('U8'!D25),"",'U8'!D25)</f>
        <v/>
      </c>
      <c r="T30" s="366" t="str">
        <f>IF(ISBLANK('U8'!E25),"",'U8'!E25)</f>
        <v/>
      </c>
      <c r="U30" s="366" t="str">
        <f>IF(ISBLANK('U8'!F25),"",'U8'!F25)</f>
        <v/>
      </c>
      <c r="V30" s="366" t="str">
        <f>IF(ISBLANK('U8'!G25),"",'U8'!G25)</f>
        <v/>
      </c>
      <c r="W30" s="366" t="str">
        <f>IF(ISBLANK('U8'!H25),"",'U8'!H25)</f>
        <v/>
      </c>
      <c r="X30" s="366" t="str">
        <f>IF(ISBLANK('U8'!I25),"",'U8'!I25)</f>
        <v/>
      </c>
      <c r="Y30" s="366" t="str">
        <f>IF(ISBLANK('U8'!J25),"",'U8'!J25)</f>
        <v/>
      </c>
      <c r="Z30" s="366" t="str">
        <f>IF(ISBLANK('U11'!B19),"",'U11'!B19)</f>
        <v/>
      </c>
      <c r="AA30" s="366" t="str">
        <f>IF(ISBLANK('U11'!C19),"",'U11'!C19)</f>
        <v/>
      </c>
      <c r="AB30" s="366" t="str">
        <f>IF(ISBLANK('U11'!D19),"",'U11'!D19)</f>
        <v/>
      </c>
      <c r="AC30" s="366" t="str">
        <f>IF(ISBLANK('U11'!E19),"",'U11'!E19)</f>
        <v/>
      </c>
      <c r="AD30" s="366" t="str">
        <f>IF(ISBLANK('U11'!F19),"",'U11'!F19)</f>
        <v/>
      </c>
      <c r="AE30" s="366" t="str">
        <f>IF(ISBLANK('U3'!B23),"",'U3'!B23)</f>
        <v/>
      </c>
      <c r="AF30" s="366" t="str">
        <f>IF(ISBLANK('U3'!C23),"",'U3'!C23)</f>
        <v/>
      </c>
      <c r="AG30" s="366" t="str">
        <f>IF(ISBLANK('U3'!D23),"",'U3'!D23)</f>
        <v/>
      </c>
      <c r="AH30" s="366" t="str">
        <f>IF(ISBLANK('U3'!E23),"",'U3'!E23)</f>
        <v/>
      </c>
      <c r="AI30" s="366" t="str">
        <f>IF(ISBLANK('U3'!F23),"",'U3'!F23)</f>
        <v/>
      </c>
      <c r="AJ30" s="366" t="str">
        <f>IF(ISBLANK('U3'!G23),"",'U3'!G23)</f>
        <v/>
      </c>
      <c r="AK30" s="366" t="str">
        <f>IF(ISBLANK('U3'!H23),"",'U3'!H23)</f>
        <v/>
      </c>
      <c r="AL30" s="367" t="str">
        <f>IF(ISBLANK('U4'!B21),"",'U4'!B21)</f>
        <v/>
      </c>
      <c r="AM30" s="366" t="str">
        <f>IF(ISBLANK('U4'!C21),"",'U4'!C21)</f>
        <v/>
      </c>
      <c r="AN30" s="366" t="str">
        <f>IF(ISBLANK('U4'!D21),"",'U4'!D21)</f>
        <v/>
      </c>
      <c r="AO30" s="366" t="str">
        <f>IF(ISBLANK('U4'!E21),"",'U4'!E21)</f>
        <v/>
      </c>
      <c r="AP30" s="366" t="str">
        <f>IF(ISBLANK('U6'!B19),"",'U6'!B19)</f>
        <v/>
      </c>
      <c r="AQ30" s="366" t="str">
        <f>IF(ISBLANK('U6'!C19),"",'U6'!C19)</f>
        <v/>
      </c>
      <c r="AR30" s="366" t="str">
        <f>IF(ISBLANK('U6'!D19),"",'U6'!D19)</f>
        <v/>
      </c>
      <c r="AS30" s="366" t="str">
        <f>IF(ISBLANK('U8'!C25),"",'U8'!C25)</f>
        <v/>
      </c>
      <c r="AT30" s="368" t="str">
        <f>IF(ISBLANK('U9'!B18),"",'U9'!B18)</f>
        <v/>
      </c>
      <c r="AU30" s="367" t="str">
        <f>IF(ISBLANK('U5'!B23),"",'U5'!B23)</f>
        <v/>
      </c>
      <c r="AV30" s="366" t="str">
        <f>IF(ISBLANK('U5'!C23),"",'U5'!C23)</f>
        <v/>
      </c>
      <c r="AW30" s="366" t="str">
        <f>IF(ISBLANK('U5'!D23),"",'U5'!D23)</f>
        <v/>
      </c>
      <c r="AX30" s="366" t="str">
        <f>IF(ISBLANK('U5'!E23),"",'U5'!E23)</f>
        <v/>
      </c>
      <c r="AY30" s="366" t="str">
        <f>IF(ISBLANK('U5'!F23),"",'U5'!F23)</f>
        <v/>
      </c>
      <c r="AZ30" s="366" t="str">
        <f>IF(ISBLANK('U10'!B19),"",'U10'!B19)</f>
        <v/>
      </c>
      <c r="BA30" s="366" t="str">
        <f>IF(ISBLANK('U10'!C19),"",'U10'!C19)</f>
        <v/>
      </c>
      <c r="BB30" s="366" t="str">
        <f>IF(ISBLANK('U10'!D19),"",'U10'!D19)</f>
        <v/>
      </c>
      <c r="BC30" s="366" t="str">
        <f>IF(ISBLANK('U13'!B20),"",'U13'!B20)</f>
        <v/>
      </c>
      <c r="BD30" s="366" t="str">
        <f>IF(ISBLANK('U13'!C20),"",'U13'!C20)</f>
        <v/>
      </c>
      <c r="BE30" s="366" t="str">
        <f>IF(ISBLANK('U13'!D20),"",'U13'!D20)</f>
        <v/>
      </c>
      <c r="BF30" s="366" t="str">
        <f>IF(ISBLANK('U15'!B18),"",'U15'!B18)</f>
        <v/>
      </c>
      <c r="BG30" s="366" t="str">
        <f>IF(ISBLANK('U15'!C18),"",'U15'!C18)</f>
        <v/>
      </c>
      <c r="BH30" s="366" t="str">
        <f>IF(ISBLANK('U15'!D18),"",'U15'!D18)</f>
        <v/>
      </c>
      <c r="BI30" s="366" t="str">
        <f>IF(ISBLANK('U15'!E18),"",'U15'!E18)</f>
        <v/>
      </c>
      <c r="BJ30" s="367" t="str">
        <f>IF(ISBLANK('U5'!G23),"",'U5'!G23)</f>
        <v/>
      </c>
      <c r="BK30" s="366" t="str">
        <f>IF(ISBLANK('U10'!E19),"",'U10'!E19)</f>
        <v/>
      </c>
      <c r="BL30" s="366" t="str">
        <f>IF(ISBLANK('U13'!E20),"",'U13'!E20)</f>
        <v/>
      </c>
      <c r="BM30" s="366" t="str">
        <f>IF(ISBLANK('U13'!F20),"",'U13'!F20)</f>
        <v/>
      </c>
      <c r="BN30" s="368" t="str">
        <f>IF(ISBLANK('U16'!B19),"",'U16'!B19)</f>
        <v/>
      </c>
      <c r="BO30" s="367" t="str">
        <f>IF(ISBLANK('U7'!B18),"",'U7'!B18)</f>
        <v/>
      </c>
      <c r="BP30" s="366" t="str">
        <f>IF(ISBLANK('U7'!C18),"",'U7'!C18)</f>
        <v/>
      </c>
      <c r="BQ30" s="366" t="str">
        <f>IF(ISBLANK('U7'!D18),"",'U7'!D18)</f>
        <v/>
      </c>
      <c r="BR30" s="368" t="str">
        <f>IF(ISBLANK('U7'!E18),"",'U7'!E18)</f>
        <v/>
      </c>
      <c r="BS30" s="367" t="str">
        <f>IF(ISBLANK('U2'!B21),"",'U2'!B21)</f>
        <v/>
      </c>
      <c r="BT30" s="366" t="str">
        <f>IF(ISBLANK('U2'!C21),"",'U2'!C21)</f>
        <v/>
      </c>
      <c r="BU30" s="368" t="str">
        <f>IF(ISBLANK('U2'!D21),"",'U2'!D21)</f>
        <v/>
      </c>
      <c r="BV30" s="367" t="str">
        <f>IF(ISBLANK('U2'!E21),"",'U2'!E21)</f>
        <v/>
      </c>
      <c r="BW30" s="366" t="str">
        <f>IF(ISBLANK('U2'!F21),"",'U2'!F21)</f>
        <v/>
      </c>
      <c r="BX30" s="366" t="str">
        <f>IF(ISBLANK('U2'!G21),"",'U2'!G21)</f>
        <v/>
      </c>
      <c r="BY30" s="366" t="str">
        <f>IF(ISBLANK('U5'!H23),"",'U5'!H23)</f>
        <v/>
      </c>
      <c r="BZ30" s="366" t="str">
        <f>IF(ISBLANK('U12'!B22),"",'U12'!B22)</f>
        <v/>
      </c>
      <c r="CA30" s="366" t="str">
        <f>IF(ISBLANK('U12'!C22),"",'U12'!C22)</f>
        <v/>
      </c>
      <c r="CB30" s="366" t="str">
        <f>IF(ISBLANK('U12'!D22),"",'U12'!D22)</f>
        <v/>
      </c>
      <c r="CC30" s="366" t="str">
        <f>IF(ISBLANK('U12'!E22),"",'U12'!E22)</f>
        <v/>
      </c>
      <c r="CD30" s="366" t="str">
        <f>IF(ISBLANK('U12'!F22),"",'U12'!F22)</f>
        <v/>
      </c>
      <c r="CE30" s="366" t="str">
        <f>IF(ISBLANK('U12'!G22),"",'U12'!G22)</f>
        <v/>
      </c>
      <c r="CF30" s="366" t="str">
        <f>IF(ISBLANK('U12'!H22),"",'U12'!H22)</f>
        <v/>
      </c>
      <c r="CG30" s="67" t="str">
        <f>IF(ISBLANK('U5'!G23),"",'U5'!G23)</f>
        <v/>
      </c>
    </row>
    <row r="31" spans="1:85" x14ac:dyDescent="0.25">
      <c r="A31" s="23" t="str">
        <f>'Pilotage de Ma Classe'!A13&amp;" "&amp;'Pilotage de Ma Classe'!B13</f>
        <v>HHH hhh</v>
      </c>
      <c r="B31" s="5" t="str">
        <f>'Pilotage de Ma Classe'!C13</f>
        <v>XX/XX/XXXX</v>
      </c>
      <c r="C31" s="367" t="str">
        <f>IF(ISBLANK('U1'!B26),"",'U1'!B26)</f>
        <v/>
      </c>
      <c r="D31" s="366" t="str">
        <f>IF(ISBLANK('U1'!C26),"",'U1'!C26)</f>
        <v/>
      </c>
      <c r="E31" s="366" t="str">
        <f>IF(ISBLANK('U1'!D26),"",'U1'!D26)</f>
        <v/>
      </c>
      <c r="F31" s="366" t="str">
        <f>IF(ISBLANK('U14'!B21),"",'U14'!B21)</f>
        <v/>
      </c>
      <c r="G31" s="366" t="str">
        <f>IF(ISBLANK('U14'!C21),"",'U14'!C21)</f>
        <v/>
      </c>
      <c r="H31" s="366" t="str">
        <f>IF(ISBLANK('U14'!D21),"",'U14'!D21)</f>
        <v/>
      </c>
      <c r="I31" s="366" t="str">
        <f>IF(ISBLANK('U14'!E21),"",'U14'!E21)</f>
        <v/>
      </c>
      <c r="J31" s="366" t="str">
        <f>IF(ISBLANK('U14'!F21),"",'U14'!F21)</f>
        <v/>
      </c>
      <c r="K31" s="366" t="str">
        <f>IF(ISBLANK('U14'!G21),"",'U14'!G21)</f>
        <v/>
      </c>
      <c r="L31" s="367" t="str">
        <f>IF(ISBLANK('U1'!E26),"",'U1'!E26)</f>
        <v/>
      </c>
      <c r="M31" s="366" t="str">
        <f>IF(ISBLANK('U1'!F26),"",'U1'!F26)</f>
        <v/>
      </c>
      <c r="N31" s="366" t="str">
        <f>IF(ISBLANK('U1'!G26),"",'U1'!G26)</f>
        <v/>
      </c>
      <c r="O31" s="366" t="str">
        <f>IF(ISBLANK('U1'!H26),"",'U1'!H26)</f>
        <v/>
      </c>
      <c r="P31" s="366" t="str">
        <f>IF(ISBLANK('U1'!I26),"",'U1'!I26)</f>
        <v/>
      </c>
      <c r="Q31" s="366" t="str">
        <f>IF(ISBLANK('U1'!J26),"",'U1'!J26)</f>
        <v/>
      </c>
      <c r="R31" s="368" t="str">
        <f>IF(ISBLANK('U8'!B26),"",'U8'!B26)</f>
        <v/>
      </c>
      <c r="S31" s="367" t="str">
        <f>IF(ISBLANK('U8'!D26),"",'U8'!D26)</f>
        <v/>
      </c>
      <c r="T31" s="366" t="str">
        <f>IF(ISBLANK('U8'!E26),"",'U8'!E26)</f>
        <v/>
      </c>
      <c r="U31" s="366" t="str">
        <f>IF(ISBLANK('U8'!F26),"",'U8'!F26)</f>
        <v/>
      </c>
      <c r="V31" s="366" t="str">
        <f>IF(ISBLANK('U8'!G26),"",'U8'!G26)</f>
        <v/>
      </c>
      <c r="W31" s="366" t="str">
        <f>IF(ISBLANK('U8'!H26),"",'U8'!H26)</f>
        <v/>
      </c>
      <c r="X31" s="366" t="str">
        <f>IF(ISBLANK('U8'!I26),"",'U8'!I26)</f>
        <v/>
      </c>
      <c r="Y31" s="366" t="str">
        <f>IF(ISBLANK('U8'!J26),"",'U8'!J26)</f>
        <v/>
      </c>
      <c r="Z31" s="366" t="str">
        <f>IF(ISBLANK('U11'!B20),"",'U11'!B20)</f>
        <v/>
      </c>
      <c r="AA31" s="366" t="str">
        <f>IF(ISBLANK('U11'!C20),"",'U11'!C20)</f>
        <v/>
      </c>
      <c r="AB31" s="366" t="str">
        <f>IF(ISBLANK('U11'!D20),"",'U11'!D20)</f>
        <v/>
      </c>
      <c r="AC31" s="366" t="str">
        <f>IF(ISBLANK('U11'!E20),"",'U11'!E20)</f>
        <v/>
      </c>
      <c r="AD31" s="366" t="str">
        <f>IF(ISBLANK('U11'!F20),"",'U11'!F20)</f>
        <v/>
      </c>
      <c r="AE31" s="366" t="str">
        <f>IF(ISBLANK('U3'!B24),"",'U3'!B24)</f>
        <v/>
      </c>
      <c r="AF31" s="366" t="str">
        <f>IF(ISBLANK('U3'!C24),"",'U3'!C24)</f>
        <v/>
      </c>
      <c r="AG31" s="366" t="str">
        <f>IF(ISBLANK('U3'!D24),"",'U3'!D24)</f>
        <v/>
      </c>
      <c r="AH31" s="366" t="str">
        <f>IF(ISBLANK('U3'!E24),"",'U3'!E24)</f>
        <v/>
      </c>
      <c r="AI31" s="366" t="str">
        <f>IF(ISBLANK('U3'!F24),"",'U3'!F24)</f>
        <v/>
      </c>
      <c r="AJ31" s="366" t="str">
        <f>IF(ISBLANK('U3'!G24),"",'U3'!G24)</f>
        <v/>
      </c>
      <c r="AK31" s="366" t="str">
        <f>IF(ISBLANK('U3'!H24),"",'U3'!H24)</f>
        <v/>
      </c>
      <c r="AL31" s="367" t="str">
        <f>IF(ISBLANK('U4'!B22),"",'U4'!B22)</f>
        <v/>
      </c>
      <c r="AM31" s="366" t="str">
        <f>IF(ISBLANK('U4'!C22),"",'U4'!C22)</f>
        <v/>
      </c>
      <c r="AN31" s="366" t="str">
        <f>IF(ISBLANK('U4'!D22),"",'U4'!D22)</f>
        <v/>
      </c>
      <c r="AO31" s="366" t="str">
        <f>IF(ISBLANK('U4'!E22),"",'U4'!E22)</f>
        <v/>
      </c>
      <c r="AP31" s="366" t="str">
        <f>IF(ISBLANK('U6'!B20),"",'U6'!B20)</f>
        <v/>
      </c>
      <c r="AQ31" s="366" t="str">
        <f>IF(ISBLANK('U6'!C20),"",'U6'!C20)</f>
        <v/>
      </c>
      <c r="AR31" s="366" t="str">
        <f>IF(ISBLANK('U6'!D20),"",'U6'!D20)</f>
        <v/>
      </c>
      <c r="AS31" s="366" t="str">
        <f>IF(ISBLANK('U8'!C26),"",'U8'!C26)</f>
        <v/>
      </c>
      <c r="AT31" s="368" t="str">
        <f>IF(ISBLANK('U9'!B19),"",'U9'!B19)</f>
        <v/>
      </c>
      <c r="AU31" s="367" t="str">
        <f>IF(ISBLANK('U5'!B24),"",'U5'!B24)</f>
        <v/>
      </c>
      <c r="AV31" s="366" t="str">
        <f>IF(ISBLANK('U5'!C24),"",'U5'!C24)</f>
        <v/>
      </c>
      <c r="AW31" s="366" t="str">
        <f>IF(ISBLANK('U5'!D24),"",'U5'!D24)</f>
        <v/>
      </c>
      <c r="AX31" s="366" t="str">
        <f>IF(ISBLANK('U5'!E24),"",'U5'!E24)</f>
        <v/>
      </c>
      <c r="AY31" s="366" t="str">
        <f>IF(ISBLANK('U5'!F24),"",'U5'!F24)</f>
        <v/>
      </c>
      <c r="AZ31" s="366" t="str">
        <f>IF(ISBLANK('U10'!B20),"",'U10'!B20)</f>
        <v/>
      </c>
      <c r="BA31" s="366" t="str">
        <f>IF(ISBLANK('U10'!C20),"",'U10'!C20)</f>
        <v/>
      </c>
      <c r="BB31" s="366" t="str">
        <f>IF(ISBLANK('U10'!D20),"",'U10'!D20)</f>
        <v/>
      </c>
      <c r="BC31" s="366" t="str">
        <f>IF(ISBLANK('U13'!B21),"",'U13'!B21)</f>
        <v/>
      </c>
      <c r="BD31" s="366" t="str">
        <f>IF(ISBLANK('U13'!C21),"",'U13'!C21)</f>
        <v/>
      </c>
      <c r="BE31" s="366" t="str">
        <f>IF(ISBLANK('U13'!D21),"",'U13'!D21)</f>
        <v/>
      </c>
      <c r="BF31" s="366" t="str">
        <f>IF(ISBLANK('U15'!B19),"",'U15'!B19)</f>
        <v/>
      </c>
      <c r="BG31" s="366" t="str">
        <f>IF(ISBLANK('U15'!C19),"",'U15'!C19)</f>
        <v/>
      </c>
      <c r="BH31" s="366" t="str">
        <f>IF(ISBLANK('U15'!D19),"",'U15'!D19)</f>
        <v/>
      </c>
      <c r="BI31" s="366" t="str">
        <f>IF(ISBLANK('U15'!E19),"",'U15'!E19)</f>
        <v/>
      </c>
      <c r="BJ31" s="367" t="str">
        <f>IF(ISBLANK('U5'!G24),"",'U5'!G24)</f>
        <v/>
      </c>
      <c r="BK31" s="366" t="str">
        <f>IF(ISBLANK('U10'!E20),"",'U10'!E20)</f>
        <v/>
      </c>
      <c r="BL31" s="366" t="str">
        <f>IF(ISBLANK('U13'!E21),"",'U13'!E21)</f>
        <v/>
      </c>
      <c r="BM31" s="366" t="str">
        <f>IF(ISBLANK('U13'!F21),"",'U13'!F21)</f>
        <v/>
      </c>
      <c r="BN31" s="368" t="str">
        <f>IF(ISBLANK('U16'!B20),"",'U16'!B20)</f>
        <v/>
      </c>
      <c r="BO31" s="367" t="str">
        <f>IF(ISBLANK('U7'!B19),"",'U7'!B19)</f>
        <v/>
      </c>
      <c r="BP31" s="366" t="str">
        <f>IF(ISBLANK('U7'!C19),"",'U7'!C19)</f>
        <v/>
      </c>
      <c r="BQ31" s="366" t="str">
        <f>IF(ISBLANK('U7'!D19),"",'U7'!D19)</f>
        <v/>
      </c>
      <c r="BR31" s="368" t="str">
        <f>IF(ISBLANK('U7'!E19),"",'U7'!E19)</f>
        <v/>
      </c>
      <c r="BS31" s="367" t="str">
        <f>IF(ISBLANK('U2'!B22),"",'U2'!B22)</f>
        <v/>
      </c>
      <c r="BT31" s="366" t="str">
        <f>IF(ISBLANK('U2'!C22),"",'U2'!C22)</f>
        <v/>
      </c>
      <c r="BU31" s="368" t="str">
        <f>IF(ISBLANK('U2'!D22),"",'U2'!D22)</f>
        <v/>
      </c>
      <c r="BV31" s="367" t="str">
        <f>IF(ISBLANK('U2'!E22),"",'U2'!E22)</f>
        <v/>
      </c>
      <c r="BW31" s="366" t="str">
        <f>IF(ISBLANK('U2'!F22),"",'U2'!F22)</f>
        <v/>
      </c>
      <c r="BX31" s="366" t="str">
        <f>IF(ISBLANK('U2'!G22),"",'U2'!G22)</f>
        <v/>
      </c>
      <c r="BY31" s="366" t="str">
        <f>IF(ISBLANK('U5'!H24),"",'U5'!H24)</f>
        <v/>
      </c>
      <c r="BZ31" s="366" t="str">
        <f>IF(ISBLANK('U12'!B23),"",'U12'!B23)</f>
        <v/>
      </c>
      <c r="CA31" s="366" t="str">
        <f>IF(ISBLANK('U12'!C23),"",'U12'!C23)</f>
        <v/>
      </c>
      <c r="CB31" s="366" t="str">
        <f>IF(ISBLANK('U12'!D23),"",'U12'!D23)</f>
        <v/>
      </c>
      <c r="CC31" s="366" t="str">
        <f>IF(ISBLANK('U12'!E23),"",'U12'!E23)</f>
        <v/>
      </c>
      <c r="CD31" s="366" t="str">
        <f>IF(ISBLANK('U12'!F23),"",'U12'!F23)</f>
        <v/>
      </c>
      <c r="CE31" s="366" t="str">
        <f>IF(ISBLANK('U12'!G23),"",'U12'!G23)</f>
        <v/>
      </c>
      <c r="CF31" s="366" t="str">
        <f>IF(ISBLANK('U12'!H23),"",'U12'!H23)</f>
        <v/>
      </c>
      <c r="CG31" s="67" t="str">
        <f>IF(ISBLANK('U5'!G24),"",'U5'!G24)</f>
        <v/>
      </c>
    </row>
    <row r="32" spans="1:85" x14ac:dyDescent="0.25">
      <c r="A32" s="23" t="str">
        <f>'Pilotage de Ma Classe'!A14&amp;" "&amp;'Pilotage de Ma Classe'!B14</f>
        <v>III iii</v>
      </c>
      <c r="B32" s="5" t="str">
        <f>'Pilotage de Ma Classe'!C14</f>
        <v>XX/XX/XXXX</v>
      </c>
      <c r="C32" s="367" t="str">
        <f>IF(ISBLANK('U1'!B27),"",'U1'!B27)</f>
        <v/>
      </c>
      <c r="D32" s="366" t="str">
        <f>IF(ISBLANK('U1'!C27),"",'U1'!C27)</f>
        <v/>
      </c>
      <c r="E32" s="366" t="str">
        <f>IF(ISBLANK('U1'!D27),"",'U1'!D27)</f>
        <v/>
      </c>
      <c r="F32" s="366" t="str">
        <f>IF(ISBLANK('U14'!B22),"",'U14'!B22)</f>
        <v/>
      </c>
      <c r="G32" s="366" t="str">
        <f>IF(ISBLANK('U14'!C22),"",'U14'!C22)</f>
        <v/>
      </c>
      <c r="H32" s="366" t="str">
        <f>IF(ISBLANK('U14'!D22),"",'U14'!D22)</f>
        <v/>
      </c>
      <c r="I32" s="366" t="str">
        <f>IF(ISBLANK('U14'!E22),"",'U14'!E22)</f>
        <v/>
      </c>
      <c r="J32" s="366" t="str">
        <f>IF(ISBLANK('U14'!F22),"",'U14'!F22)</f>
        <v/>
      </c>
      <c r="K32" s="366" t="str">
        <f>IF(ISBLANK('U14'!G22),"",'U14'!G22)</f>
        <v/>
      </c>
      <c r="L32" s="367" t="str">
        <f>IF(ISBLANK('U1'!E27),"",'U1'!E27)</f>
        <v/>
      </c>
      <c r="M32" s="366" t="str">
        <f>IF(ISBLANK('U1'!F27),"",'U1'!F27)</f>
        <v/>
      </c>
      <c r="N32" s="366" t="str">
        <f>IF(ISBLANK('U1'!G27),"",'U1'!G27)</f>
        <v/>
      </c>
      <c r="O32" s="366" t="str">
        <f>IF(ISBLANK('U1'!H27),"",'U1'!H27)</f>
        <v/>
      </c>
      <c r="P32" s="366" t="str">
        <f>IF(ISBLANK('U1'!I27),"",'U1'!I27)</f>
        <v/>
      </c>
      <c r="Q32" s="366" t="str">
        <f>IF(ISBLANK('U1'!J27),"",'U1'!J27)</f>
        <v/>
      </c>
      <c r="R32" s="368" t="str">
        <f>IF(ISBLANK('U8'!B27),"",'U8'!B27)</f>
        <v/>
      </c>
      <c r="S32" s="367" t="str">
        <f>IF(ISBLANK('U8'!D27),"",'U8'!D27)</f>
        <v/>
      </c>
      <c r="T32" s="366" t="str">
        <f>IF(ISBLANK('U8'!E27),"",'U8'!E27)</f>
        <v/>
      </c>
      <c r="U32" s="366" t="str">
        <f>IF(ISBLANK('U8'!F27),"",'U8'!F27)</f>
        <v/>
      </c>
      <c r="V32" s="366" t="str">
        <f>IF(ISBLANK('U8'!G27),"",'U8'!G27)</f>
        <v/>
      </c>
      <c r="W32" s="366" t="str">
        <f>IF(ISBLANK('U8'!H27),"",'U8'!H27)</f>
        <v/>
      </c>
      <c r="X32" s="366" t="str">
        <f>IF(ISBLANK('U8'!I27),"",'U8'!I27)</f>
        <v/>
      </c>
      <c r="Y32" s="366" t="str">
        <f>IF(ISBLANK('U8'!J27),"",'U8'!J27)</f>
        <v/>
      </c>
      <c r="Z32" s="366" t="str">
        <f>IF(ISBLANK('U11'!B21),"",'U11'!B21)</f>
        <v/>
      </c>
      <c r="AA32" s="366" t="str">
        <f>IF(ISBLANK('U11'!C21),"",'U11'!C21)</f>
        <v/>
      </c>
      <c r="AB32" s="366" t="str">
        <f>IF(ISBLANK('U11'!D21),"",'U11'!D21)</f>
        <v/>
      </c>
      <c r="AC32" s="366" t="str">
        <f>IF(ISBLANK('U11'!E21),"",'U11'!E21)</f>
        <v/>
      </c>
      <c r="AD32" s="366" t="str">
        <f>IF(ISBLANK('U11'!F21),"",'U11'!F21)</f>
        <v/>
      </c>
      <c r="AE32" s="366" t="str">
        <f>IF(ISBLANK('U3'!B25),"",'U3'!B25)</f>
        <v/>
      </c>
      <c r="AF32" s="366" t="str">
        <f>IF(ISBLANK('U3'!C25),"",'U3'!C25)</f>
        <v/>
      </c>
      <c r="AG32" s="366" t="str">
        <f>IF(ISBLANK('U3'!D25),"",'U3'!D25)</f>
        <v/>
      </c>
      <c r="AH32" s="366" t="str">
        <f>IF(ISBLANK('U3'!E25),"",'U3'!E25)</f>
        <v/>
      </c>
      <c r="AI32" s="366" t="str">
        <f>IF(ISBLANK('U3'!F25),"",'U3'!F25)</f>
        <v/>
      </c>
      <c r="AJ32" s="366" t="str">
        <f>IF(ISBLANK('U3'!G25),"",'U3'!G25)</f>
        <v/>
      </c>
      <c r="AK32" s="366" t="str">
        <f>IF(ISBLANK('U3'!H25),"",'U3'!H25)</f>
        <v/>
      </c>
      <c r="AL32" s="367" t="str">
        <f>IF(ISBLANK('U4'!B23),"",'U4'!B23)</f>
        <v/>
      </c>
      <c r="AM32" s="366" t="str">
        <f>IF(ISBLANK('U4'!C23),"",'U4'!C23)</f>
        <v/>
      </c>
      <c r="AN32" s="366" t="str">
        <f>IF(ISBLANK('U4'!D23),"",'U4'!D23)</f>
        <v/>
      </c>
      <c r="AO32" s="366" t="str">
        <f>IF(ISBLANK('U4'!E23),"",'U4'!E23)</f>
        <v/>
      </c>
      <c r="AP32" s="366" t="str">
        <f>IF(ISBLANK('U6'!B21),"",'U6'!B21)</f>
        <v/>
      </c>
      <c r="AQ32" s="366" t="str">
        <f>IF(ISBLANK('U6'!C21),"",'U6'!C21)</f>
        <v/>
      </c>
      <c r="AR32" s="366" t="str">
        <f>IF(ISBLANK('U6'!D21),"",'U6'!D21)</f>
        <v/>
      </c>
      <c r="AS32" s="366" t="str">
        <f>IF(ISBLANK('U8'!C27),"",'U8'!C27)</f>
        <v/>
      </c>
      <c r="AT32" s="368" t="str">
        <f>IF(ISBLANK('U9'!B20),"",'U9'!B20)</f>
        <v/>
      </c>
      <c r="AU32" s="367" t="str">
        <f>IF(ISBLANK('U5'!B25),"",'U5'!B25)</f>
        <v/>
      </c>
      <c r="AV32" s="366" t="str">
        <f>IF(ISBLANK('U5'!C25),"",'U5'!C25)</f>
        <v/>
      </c>
      <c r="AW32" s="366" t="str">
        <f>IF(ISBLANK('U5'!D25),"",'U5'!D25)</f>
        <v/>
      </c>
      <c r="AX32" s="366" t="str">
        <f>IF(ISBLANK('U5'!E25),"",'U5'!E25)</f>
        <v/>
      </c>
      <c r="AY32" s="366" t="str">
        <f>IF(ISBLANK('U5'!F25),"",'U5'!F25)</f>
        <v/>
      </c>
      <c r="AZ32" s="366" t="str">
        <f>IF(ISBLANK('U10'!B21),"",'U10'!B21)</f>
        <v/>
      </c>
      <c r="BA32" s="366" t="str">
        <f>IF(ISBLANK('U10'!C21),"",'U10'!C21)</f>
        <v/>
      </c>
      <c r="BB32" s="366" t="str">
        <f>IF(ISBLANK('U10'!D21),"",'U10'!D21)</f>
        <v/>
      </c>
      <c r="BC32" s="366" t="str">
        <f>IF(ISBLANK('U13'!B22),"",'U13'!B22)</f>
        <v/>
      </c>
      <c r="BD32" s="366" t="str">
        <f>IF(ISBLANK('U13'!C22),"",'U13'!C22)</f>
        <v/>
      </c>
      <c r="BE32" s="366" t="str">
        <f>IF(ISBLANK('U13'!D22),"",'U13'!D22)</f>
        <v/>
      </c>
      <c r="BF32" s="366" t="str">
        <f>IF(ISBLANK('U15'!B20),"",'U15'!B20)</f>
        <v/>
      </c>
      <c r="BG32" s="366" t="str">
        <f>IF(ISBLANK('U15'!C20),"",'U15'!C20)</f>
        <v/>
      </c>
      <c r="BH32" s="366" t="str">
        <f>IF(ISBLANK('U15'!D20),"",'U15'!D20)</f>
        <v/>
      </c>
      <c r="BI32" s="366" t="str">
        <f>IF(ISBLANK('U15'!E20),"",'U15'!E20)</f>
        <v/>
      </c>
      <c r="BJ32" s="367" t="str">
        <f>IF(ISBLANK('U5'!G25),"",'U5'!G25)</f>
        <v/>
      </c>
      <c r="BK32" s="366" t="str">
        <f>IF(ISBLANK('U10'!E21),"",'U10'!E21)</f>
        <v/>
      </c>
      <c r="BL32" s="366" t="str">
        <f>IF(ISBLANK('U13'!E22),"",'U13'!E22)</f>
        <v/>
      </c>
      <c r="BM32" s="366" t="str">
        <f>IF(ISBLANK('U13'!F22),"",'U13'!F22)</f>
        <v/>
      </c>
      <c r="BN32" s="368" t="str">
        <f>IF(ISBLANK('U16'!B21),"",'U16'!B21)</f>
        <v/>
      </c>
      <c r="BO32" s="367" t="str">
        <f>IF(ISBLANK('U7'!B20),"",'U7'!B20)</f>
        <v/>
      </c>
      <c r="BP32" s="366" t="str">
        <f>IF(ISBLANK('U7'!C20),"",'U7'!C20)</f>
        <v/>
      </c>
      <c r="BQ32" s="366" t="str">
        <f>IF(ISBLANK('U7'!D20),"",'U7'!D20)</f>
        <v/>
      </c>
      <c r="BR32" s="368" t="str">
        <f>IF(ISBLANK('U7'!E20),"",'U7'!E20)</f>
        <v/>
      </c>
      <c r="BS32" s="367" t="str">
        <f>IF(ISBLANK('U2'!B23),"",'U2'!B23)</f>
        <v/>
      </c>
      <c r="BT32" s="366" t="str">
        <f>IF(ISBLANK('U2'!C23),"",'U2'!C23)</f>
        <v/>
      </c>
      <c r="BU32" s="368" t="str">
        <f>IF(ISBLANK('U2'!D23),"",'U2'!D23)</f>
        <v/>
      </c>
      <c r="BV32" s="367" t="str">
        <f>IF(ISBLANK('U2'!E23),"",'U2'!E23)</f>
        <v/>
      </c>
      <c r="BW32" s="366" t="str">
        <f>IF(ISBLANK('U2'!F23),"",'U2'!F23)</f>
        <v/>
      </c>
      <c r="BX32" s="366" t="str">
        <f>IF(ISBLANK('U2'!G23),"",'U2'!G23)</f>
        <v/>
      </c>
      <c r="BY32" s="366" t="str">
        <f>IF(ISBLANK('U5'!H25),"",'U5'!H25)</f>
        <v/>
      </c>
      <c r="BZ32" s="366" t="str">
        <f>IF(ISBLANK('U12'!B24),"",'U12'!B24)</f>
        <v/>
      </c>
      <c r="CA32" s="366" t="str">
        <f>IF(ISBLANK('U12'!C24),"",'U12'!C24)</f>
        <v/>
      </c>
      <c r="CB32" s="366" t="str">
        <f>IF(ISBLANK('U12'!D24),"",'U12'!D24)</f>
        <v/>
      </c>
      <c r="CC32" s="366" t="str">
        <f>IF(ISBLANK('U12'!E24),"",'U12'!E24)</f>
        <v/>
      </c>
      <c r="CD32" s="366" t="str">
        <f>IF(ISBLANK('U12'!F24),"",'U12'!F24)</f>
        <v/>
      </c>
      <c r="CE32" s="366" t="str">
        <f>IF(ISBLANK('U12'!G24),"",'U12'!G24)</f>
        <v/>
      </c>
      <c r="CF32" s="366" t="str">
        <f>IF(ISBLANK('U12'!H24),"",'U12'!H24)</f>
        <v/>
      </c>
      <c r="CG32" s="67" t="str">
        <f>IF(ISBLANK('U5'!G25),"",'U5'!G25)</f>
        <v/>
      </c>
    </row>
    <row r="33" spans="1:85" x14ac:dyDescent="0.25">
      <c r="A33" s="23" t="str">
        <f>'Pilotage de Ma Classe'!A15&amp;" "&amp;'Pilotage de Ma Classe'!B15</f>
        <v>JJJ jjj</v>
      </c>
      <c r="B33" s="5" t="str">
        <f>'Pilotage de Ma Classe'!C15</f>
        <v>XX/XX/XXXX</v>
      </c>
      <c r="C33" s="367" t="str">
        <f>IF(ISBLANK('U1'!B28),"",'U1'!B28)</f>
        <v/>
      </c>
      <c r="D33" s="366" t="str">
        <f>IF(ISBLANK('U1'!C28),"",'U1'!C28)</f>
        <v/>
      </c>
      <c r="E33" s="366" t="str">
        <f>IF(ISBLANK('U1'!D28),"",'U1'!D28)</f>
        <v/>
      </c>
      <c r="F33" s="366" t="str">
        <f>IF(ISBLANK('U14'!B23),"",'U14'!B23)</f>
        <v/>
      </c>
      <c r="G33" s="366" t="str">
        <f>IF(ISBLANK('U14'!C23),"",'U14'!C23)</f>
        <v/>
      </c>
      <c r="H33" s="366" t="str">
        <f>IF(ISBLANK('U14'!D23),"",'U14'!D23)</f>
        <v/>
      </c>
      <c r="I33" s="366" t="str">
        <f>IF(ISBLANK('U14'!E23),"",'U14'!E23)</f>
        <v/>
      </c>
      <c r="J33" s="366" t="str">
        <f>IF(ISBLANK('U14'!F23),"",'U14'!F23)</f>
        <v/>
      </c>
      <c r="K33" s="366" t="str">
        <f>IF(ISBLANK('U14'!G23),"",'U14'!G23)</f>
        <v/>
      </c>
      <c r="L33" s="367" t="str">
        <f>IF(ISBLANK('U1'!E28),"",'U1'!E28)</f>
        <v/>
      </c>
      <c r="M33" s="366" t="str">
        <f>IF(ISBLANK('U1'!F28),"",'U1'!F28)</f>
        <v/>
      </c>
      <c r="N33" s="366" t="str">
        <f>IF(ISBLANK('U1'!G28),"",'U1'!G28)</f>
        <v/>
      </c>
      <c r="O33" s="366" t="str">
        <f>IF(ISBLANK('U1'!H28),"",'U1'!H28)</f>
        <v/>
      </c>
      <c r="P33" s="366" t="str">
        <f>IF(ISBLANK('U1'!I28),"",'U1'!I28)</f>
        <v/>
      </c>
      <c r="Q33" s="366" t="str">
        <f>IF(ISBLANK('U1'!J28),"",'U1'!J28)</f>
        <v/>
      </c>
      <c r="R33" s="368" t="str">
        <f>IF(ISBLANK('U8'!B28),"",'U8'!B28)</f>
        <v/>
      </c>
      <c r="S33" s="367" t="str">
        <f>IF(ISBLANK('U8'!D28),"",'U8'!D28)</f>
        <v/>
      </c>
      <c r="T33" s="366" t="str">
        <f>IF(ISBLANK('U8'!E28),"",'U8'!E28)</f>
        <v/>
      </c>
      <c r="U33" s="366" t="str">
        <f>IF(ISBLANK('U8'!F28),"",'U8'!F28)</f>
        <v/>
      </c>
      <c r="V33" s="366" t="str">
        <f>IF(ISBLANK('U8'!G28),"",'U8'!G28)</f>
        <v/>
      </c>
      <c r="W33" s="366" t="str">
        <f>IF(ISBLANK('U8'!H28),"",'U8'!H28)</f>
        <v/>
      </c>
      <c r="X33" s="366" t="str">
        <f>IF(ISBLANK('U8'!I28),"",'U8'!I28)</f>
        <v/>
      </c>
      <c r="Y33" s="366" t="str">
        <f>IF(ISBLANK('U8'!J28),"",'U8'!J28)</f>
        <v/>
      </c>
      <c r="Z33" s="366" t="str">
        <f>IF(ISBLANK('U11'!B22),"",'U11'!B22)</f>
        <v/>
      </c>
      <c r="AA33" s="366" t="str">
        <f>IF(ISBLANK('U11'!C22),"",'U11'!C22)</f>
        <v/>
      </c>
      <c r="AB33" s="366" t="str">
        <f>IF(ISBLANK('U11'!D22),"",'U11'!D22)</f>
        <v/>
      </c>
      <c r="AC33" s="366" t="str">
        <f>IF(ISBLANK('U11'!E22),"",'U11'!E22)</f>
        <v/>
      </c>
      <c r="AD33" s="366" t="str">
        <f>IF(ISBLANK('U11'!F22),"",'U11'!F22)</f>
        <v/>
      </c>
      <c r="AE33" s="366" t="str">
        <f>IF(ISBLANK('U3'!B26),"",'U3'!B26)</f>
        <v/>
      </c>
      <c r="AF33" s="366" t="str">
        <f>IF(ISBLANK('U3'!C26),"",'U3'!C26)</f>
        <v/>
      </c>
      <c r="AG33" s="366" t="str">
        <f>IF(ISBLANK('U3'!D26),"",'U3'!D26)</f>
        <v/>
      </c>
      <c r="AH33" s="366" t="str">
        <f>IF(ISBLANK('U3'!E26),"",'U3'!E26)</f>
        <v/>
      </c>
      <c r="AI33" s="366" t="str">
        <f>IF(ISBLANK('U3'!F26),"",'U3'!F26)</f>
        <v/>
      </c>
      <c r="AJ33" s="366" t="str">
        <f>IF(ISBLANK('U3'!G26),"",'U3'!G26)</f>
        <v/>
      </c>
      <c r="AK33" s="366" t="str">
        <f>IF(ISBLANK('U3'!H26),"",'U3'!H26)</f>
        <v/>
      </c>
      <c r="AL33" s="367" t="str">
        <f>IF(ISBLANK('U4'!B24),"",'U4'!B24)</f>
        <v/>
      </c>
      <c r="AM33" s="366" t="str">
        <f>IF(ISBLANK('U4'!C24),"",'U4'!C24)</f>
        <v/>
      </c>
      <c r="AN33" s="366" t="str">
        <f>IF(ISBLANK('U4'!D24),"",'U4'!D24)</f>
        <v/>
      </c>
      <c r="AO33" s="366" t="str">
        <f>IF(ISBLANK('U4'!E24),"",'U4'!E24)</f>
        <v/>
      </c>
      <c r="AP33" s="366" t="str">
        <f>IF(ISBLANK('U6'!B22),"",'U6'!B22)</f>
        <v/>
      </c>
      <c r="AQ33" s="366" t="str">
        <f>IF(ISBLANK('U6'!C22),"",'U6'!C22)</f>
        <v/>
      </c>
      <c r="AR33" s="366" t="str">
        <f>IF(ISBLANK('U6'!D22),"",'U6'!D22)</f>
        <v/>
      </c>
      <c r="AS33" s="366" t="str">
        <f>IF(ISBLANK('U8'!C28),"",'U8'!C28)</f>
        <v/>
      </c>
      <c r="AT33" s="368" t="str">
        <f>IF(ISBLANK('U9'!B21),"",'U9'!B21)</f>
        <v/>
      </c>
      <c r="AU33" s="367" t="str">
        <f>IF(ISBLANK('U5'!B26),"",'U5'!B26)</f>
        <v/>
      </c>
      <c r="AV33" s="366" t="str">
        <f>IF(ISBLANK('U5'!C26),"",'U5'!C26)</f>
        <v/>
      </c>
      <c r="AW33" s="366" t="str">
        <f>IF(ISBLANK('U5'!D26),"",'U5'!D26)</f>
        <v/>
      </c>
      <c r="AX33" s="366" t="str">
        <f>IF(ISBLANK('U5'!E26),"",'U5'!E26)</f>
        <v/>
      </c>
      <c r="AY33" s="366" t="str">
        <f>IF(ISBLANK('U5'!F26),"",'U5'!F26)</f>
        <v/>
      </c>
      <c r="AZ33" s="366" t="str">
        <f>IF(ISBLANK('U10'!B22),"",'U10'!B22)</f>
        <v/>
      </c>
      <c r="BA33" s="366" t="str">
        <f>IF(ISBLANK('U10'!C22),"",'U10'!C22)</f>
        <v/>
      </c>
      <c r="BB33" s="366" t="str">
        <f>IF(ISBLANK('U10'!D22),"",'U10'!D22)</f>
        <v/>
      </c>
      <c r="BC33" s="366" t="str">
        <f>IF(ISBLANK('U13'!B23),"",'U13'!B23)</f>
        <v/>
      </c>
      <c r="BD33" s="366" t="str">
        <f>IF(ISBLANK('U13'!C23),"",'U13'!C23)</f>
        <v/>
      </c>
      <c r="BE33" s="366" t="str">
        <f>IF(ISBLANK('U13'!D23),"",'U13'!D23)</f>
        <v/>
      </c>
      <c r="BF33" s="366" t="str">
        <f>IF(ISBLANK('U15'!B21),"",'U15'!B21)</f>
        <v/>
      </c>
      <c r="BG33" s="366" t="str">
        <f>IF(ISBLANK('U15'!C21),"",'U15'!C21)</f>
        <v/>
      </c>
      <c r="BH33" s="366" t="str">
        <f>IF(ISBLANK('U15'!D21),"",'U15'!D21)</f>
        <v/>
      </c>
      <c r="BI33" s="366" t="str">
        <f>IF(ISBLANK('U15'!E21),"",'U15'!E21)</f>
        <v/>
      </c>
      <c r="BJ33" s="367" t="str">
        <f>IF(ISBLANK('U5'!G26),"",'U5'!G26)</f>
        <v/>
      </c>
      <c r="BK33" s="366" t="str">
        <f>IF(ISBLANK('U10'!E22),"",'U10'!E22)</f>
        <v/>
      </c>
      <c r="BL33" s="366" t="str">
        <f>IF(ISBLANK('U13'!E23),"",'U13'!E23)</f>
        <v/>
      </c>
      <c r="BM33" s="366" t="str">
        <f>IF(ISBLANK('U13'!F23),"",'U13'!F23)</f>
        <v/>
      </c>
      <c r="BN33" s="368" t="str">
        <f>IF(ISBLANK('U16'!B22),"",'U16'!B22)</f>
        <v/>
      </c>
      <c r="BO33" s="367" t="str">
        <f>IF(ISBLANK('U7'!B21),"",'U7'!B21)</f>
        <v/>
      </c>
      <c r="BP33" s="366" t="str">
        <f>IF(ISBLANK('U7'!C21),"",'U7'!C21)</f>
        <v/>
      </c>
      <c r="BQ33" s="366" t="str">
        <f>IF(ISBLANK('U7'!D21),"",'U7'!D21)</f>
        <v/>
      </c>
      <c r="BR33" s="368" t="str">
        <f>IF(ISBLANK('U7'!E21),"",'U7'!E21)</f>
        <v/>
      </c>
      <c r="BS33" s="367" t="str">
        <f>IF(ISBLANK('U2'!B24),"",'U2'!B24)</f>
        <v/>
      </c>
      <c r="BT33" s="366" t="str">
        <f>IF(ISBLANK('U2'!C24),"",'U2'!C24)</f>
        <v/>
      </c>
      <c r="BU33" s="368" t="str">
        <f>IF(ISBLANK('U2'!D24),"",'U2'!D24)</f>
        <v/>
      </c>
      <c r="BV33" s="367" t="str">
        <f>IF(ISBLANK('U2'!E24),"",'U2'!E24)</f>
        <v/>
      </c>
      <c r="BW33" s="366" t="str">
        <f>IF(ISBLANK('U2'!F24),"",'U2'!F24)</f>
        <v/>
      </c>
      <c r="BX33" s="366" t="str">
        <f>IF(ISBLANK('U2'!G24),"",'U2'!G24)</f>
        <v/>
      </c>
      <c r="BY33" s="366" t="str">
        <f>IF(ISBLANK('U5'!H26),"",'U5'!H26)</f>
        <v/>
      </c>
      <c r="BZ33" s="366" t="str">
        <f>IF(ISBLANK('U12'!B25),"",'U12'!B25)</f>
        <v/>
      </c>
      <c r="CA33" s="366" t="str">
        <f>IF(ISBLANK('U12'!C25),"",'U12'!C25)</f>
        <v/>
      </c>
      <c r="CB33" s="366" t="str">
        <f>IF(ISBLANK('U12'!D25),"",'U12'!D25)</f>
        <v/>
      </c>
      <c r="CC33" s="366" t="str">
        <f>IF(ISBLANK('U12'!E25),"",'U12'!E25)</f>
        <v/>
      </c>
      <c r="CD33" s="366" t="str">
        <f>IF(ISBLANK('U12'!F25),"",'U12'!F25)</f>
        <v/>
      </c>
      <c r="CE33" s="366" t="str">
        <f>IF(ISBLANK('U12'!G25),"",'U12'!G25)</f>
        <v/>
      </c>
      <c r="CF33" s="366" t="str">
        <f>IF(ISBLANK('U12'!H25),"",'U12'!H25)</f>
        <v/>
      </c>
      <c r="CG33" s="67" t="str">
        <f>IF(ISBLANK('U5'!G26),"",'U5'!G26)</f>
        <v/>
      </c>
    </row>
    <row r="34" spans="1:85" x14ac:dyDescent="0.25">
      <c r="A34" s="23" t="str">
        <f>'Pilotage de Ma Classe'!A16&amp;" "&amp;'Pilotage de Ma Classe'!B16</f>
        <v>KKK kkk</v>
      </c>
      <c r="B34" s="5" t="str">
        <f>'Pilotage de Ma Classe'!C16</f>
        <v>XX/XX/XXXX</v>
      </c>
      <c r="C34" s="367" t="str">
        <f>IF(ISBLANK('U1'!B29),"",'U1'!B29)</f>
        <v/>
      </c>
      <c r="D34" s="366" t="str">
        <f>IF(ISBLANK('U1'!C29),"",'U1'!C29)</f>
        <v/>
      </c>
      <c r="E34" s="366" t="str">
        <f>IF(ISBLANK('U1'!D29),"",'U1'!D29)</f>
        <v/>
      </c>
      <c r="F34" s="366" t="str">
        <f>IF(ISBLANK('U14'!B24),"",'U14'!B24)</f>
        <v/>
      </c>
      <c r="G34" s="366" t="str">
        <f>IF(ISBLANK('U14'!C24),"",'U14'!C24)</f>
        <v/>
      </c>
      <c r="H34" s="366" t="str">
        <f>IF(ISBLANK('U14'!D24),"",'U14'!D24)</f>
        <v/>
      </c>
      <c r="I34" s="366" t="str">
        <f>IF(ISBLANK('U14'!E24),"",'U14'!E24)</f>
        <v/>
      </c>
      <c r="J34" s="366" t="str">
        <f>IF(ISBLANK('U14'!F24),"",'U14'!F24)</f>
        <v/>
      </c>
      <c r="K34" s="366" t="str">
        <f>IF(ISBLANK('U14'!G24),"",'U14'!G24)</f>
        <v/>
      </c>
      <c r="L34" s="367" t="str">
        <f>IF(ISBLANK('U1'!E29),"",'U1'!E29)</f>
        <v/>
      </c>
      <c r="M34" s="366" t="str">
        <f>IF(ISBLANK('U1'!F29),"",'U1'!F29)</f>
        <v/>
      </c>
      <c r="N34" s="366" t="str">
        <f>IF(ISBLANK('U1'!G29),"",'U1'!G29)</f>
        <v/>
      </c>
      <c r="O34" s="366" t="str">
        <f>IF(ISBLANK('U1'!H29),"",'U1'!H29)</f>
        <v/>
      </c>
      <c r="P34" s="366" t="str">
        <f>IF(ISBLANK('U1'!I29),"",'U1'!I29)</f>
        <v/>
      </c>
      <c r="Q34" s="366" t="str">
        <f>IF(ISBLANK('U1'!J29),"",'U1'!J29)</f>
        <v/>
      </c>
      <c r="R34" s="368" t="str">
        <f>IF(ISBLANK('U8'!B29),"",'U8'!B29)</f>
        <v/>
      </c>
      <c r="S34" s="367" t="str">
        <f>IF(ISBLANK('U8'!D29),"",'U8'!D29)</f>
        <v/>
      </c>
      <c r="T34" s="366" t="str">
        <f>IF(ISBLANK('U8'!E29),"",'U8'!E29)</f>
        <v/>
      </c>
      <c r="U34" s="366" t="str">
        <f>IF(ISBLANK('U8'!F29),"",'U8'!F29)</f>
        <v/>
      </c>
      <c r="V34" s="366" t="str">
        <f>IF(ISBLANK('U8'!G29),"",'U8'!G29)</f>
        <v/>
      </c>
      <c r="W34" s="366" t="str">
        <f>IF(ISBLANK('U8'!H29),"",'U8'!H29)</f>
        <v/>
      </c>
      <c r="X34" s="366" t="str">
        <f>IF(ISBLANK('U8'!I29),"",'U8'!I29)</f>
        <v/>
      </c>
      <c r="Y34" s="366" t="str">
        <f>IF(ISBLANK('U8'!J29),"",'U8'!J29)</f>
        <v/>
      </c>
      <c r="Z34" s="366" t="str">
        <f>IF(ISBLANK('U11'!B23),"",'U11'!B23)</f>
        <v/>
      </c>
      <c r="AA34" s="366" t="str">
        <f>IF(ISBLANK('U11'!C23),"",'U11'!C23)</f>
        <v/>
      </c>
      <c r="AB34" s="366" t="str">
        <f>IF(ISBLANK('U11'!D23),"",'U11'!D23)</f>
        <v/>
      </c>
      <c r="AC34" s="366" t="str">
        <f>IF(ISBLANK('U11'!E23),"",'U11'!E23)</f>
        <v/>
      </c>
      <c r="AD34" s="366" t="str">
        <f>IF(ISBLANK('U11'!F23),"",'U11'!F23)</f>
        <v/>
      </c>
      <c r="AE34" s="366" t="str">
        <f>IF(ISBLANK('U3'!B27),"",'U3'!B27)</f>
        <v/>
      </c>
      <c r="AF34" s="366" t="str">
        <f>IF(ISBLANK('U3'!C27),"",'U3'!C27)</f>
        <v/>
      </c>
      <c r="AG34" s="366" t="str">
        <f>IF(ISBLANK('U3'!D27),"",'U3'!D27)</f>
        <v/>
      </c>
      <c r="AH34" s="366" t="str">
        <f>IF(ISBLANK('U3'!E27),"",'U3'!E27)</f>
        <v/>
      </c>
      <c r="AI34" s="366" t="str">
        <f>IF(ISBLANK('U3'!F27),"",'U3'!F27)</f>
        <v/>
      </c>
      <c r="AJ34" s="366" t="str">
        <f>IF(ISBLANK('U3'!G27),"",'U3'!G27)</f>
        <v/>
      </c>
      <c r="AK34" s="366" t="str">
        <f>IF(ISBLANK('U3'!H27),"",'U3'!H27)</f>
        <v/>
      </c>
      <c r="AL34" s="367" t="str">
        <f>IF(ISBLANK('U4'!B25),"",'U4'!B25)</f>
        <v/>
      </c>
      <c r="AM34" s="366" t="str">
        <f>IF(ISBLANK('U4'!C25),"",'U4'!C25)</f>
        <v/>
      </c>
      <c r="AN34" s="366" t="str">
        <f>IF(ISBLANK('U4'!D25),"",'U4'!D25)</f>
        <v/>
      </c>
      <c r="AO34" s="366" t="str">
        <f>IF(ISBLANK('U4'!E25),"",'U4'!E25)</f>
        <v/>
      </c>
      <c r="AP34" s="366" t="str">
        <f>IF(ISBLANK('U6'!B23),"",'U6'!B23)</f>
        <v/>
      </c>
      <c r="AQ34" s="366" t="str">
        <f>IF(ISBLANK('U6'!C23),"",'U6'!C23)</f>
        <v/>
      </c>
      <c r="AR34" s="366" t="str">
        <f>IF(ISBLANK('U6'!D23),"",'U6'!D23)</f>
        <v/>
      </c>
      <c r="AS34" s="366" t="str">
        <f>IF(ISBLANK('U8'!C29),"",'U8'!C29)</f>
        <v/>
      </c>
      <c r="AT34" s="368" t="str">
        <f>IF(ISBLANK('U9'!B22),"",'U9'!B22)</f>
        <v/>
      </c>
      <c r="AU34" s="367" t="str">
        <f>IF(ISBLANK('U5'!B27),"",'U5'!B27)</f>
        <v/>
      </c>
      <c r="AV34" s="366" t="str">
        <f>IF(ISBLANK('U5'!C27),"",'U5'!C27)</f>
        <v/>
      </c>
      <c r="AW34" s="366" t="str">
        <f>IF(ISBLANK('U5'!D27),"",'U5'!D27)</f>
        <v/>
      </c>
      <c r="AX34" s="366" t="str">
        <f>IF(ISBLANK('U5'!E27),"",'U5'!E27)</f>
        <v/>
      </c>
      <c r="AY34" s="366" t="str">
        <f>IF(ISBLANK('U5'!F27),"",'U5'!F27)</f>
        <v/>
      </c>
      <c r="AZ34" s="366" t="str">
        <f>IF(ISBLANK('U10'!B23),"",'U10'!B23)</f>
        <v/>
      </c>
      <c r="BA34" s="366" t="str">
        <f>IF(ISBLANK('U10'!C23),"",'U10'!C23)</f>
        <v/>
      </c>
      <c r="BB34" s="366" t="str">
        <f>IF(ISBLANK('U10'!D23),"",'U10'!D23)</f>
        <v/>
      </c>
      <c r="BC34" s="366" t="str">
        <f>IF(ISBLANK('U13'!B24),"",'U13'!B24)</f>
        <v/>
      </c>
      <c r="BD34" s="366" t="str">
        <f>IF(ISBLANK('U13'!C24),"",'U13'!C24)</f>
        <v/>
      </c>
      <c r="BE34" s="366" t="str">
        <f>IF(ISBLANK('U13'!D24),"",'U13'!D24)</f>
        <v/>
      </c>
      <c r="BF34" s="366" t="str">
        <f>IF(ISBLANK('U15'!B22),"",'U15'!B22)</f>
        <v/>
      </c>
      <c r="BG34" s="366" t="str">
        <f>IF(ISBLANK('U15'!C22),"",'U15'!C22)</f>
        <v/>
      </c>
      <c r="BH34" s="366" t="str">
        <f>IF(ISBLANK('U15'!D22),"",'U15'!D22)</f>
        <v/>
      </c>
      <c r="BI34" s="366" t="str">
        <f>IF(ISBLANK('U15'!E22),"",'U15'!E22)</f>
        <v/>
      </c>
      <c r="BJ34" s="367" t="str">
        <f>IF(ISBLANK('U5'!G27),"",'U5'!G27)</f>
        <v/>
      </c>
      <c r="BK34" s="366" t="str">
        <f>IF(ISBLANK('U10'!E23),"",'U10'!E23)</f>
        <v/>
      </c>
      <c r="BL34" s="366" t="str">
        <f>IF(ISBLANK('U13'!E24),"",'U13'!E24)</f>
        <v/>
      </c>
      <c r="BM34" s="366" t="str">
        <f>IF(ISBLANK('U13'!F24),"",'U13'!F24)</f>
        <v/>
      </c>
      <c r="BN34" s="368" t="str">
        <f>IF(ISBLANK('U16'!B23),"",'U16'!B23)</f>
        <v/>
      </c>
      <c r="BO34" s="367" t="str">
        <f>IF(ISBLANK('U7'!B22),"",'U7'!B22)</f>
        <v/>
      </c>
      <c r="BP34" s="366" t="str">
        <f>IF(ISBLANK('U7'!C22),"",'U7'!C22)</f>
        <v/>
      </c>
      <c r="BQ34" s="366" t="str">
        <f>IF(ISBLANK('U7'!D22),"",'U7'!D22)</f>
        <v/>
      </c>
      <c r="BR34" s="368" t="str">
        <f>IF(ISBLANK('U7'!E22),"",'U7'!E22)</f>
        <v/>
      </c>
      <c r="BS34" s="367" t="str">
        <f>IF(ISBLANK('U2'!B25),"",'U2'!B25)</f>
        <v/>
      </c>
      <c r="BT34" s="366" t="str">
        <f>IF(ISBLANK('U2'!C25),"",'U2'!C25)</f>
        <v/>
      </c>
      <c r="BU34" s="368" t="str">
        <f>IF(ISBLANK('U2'!D25),"",'U2'!D25)</f>
        <v/>
      </c>
      <c r="BV34" s="367" t="str">
        <f>IF(ISBLANK('U2'!E25),"",'U2'!E25)</f>
        <v/>
      </c>
      <c r="BW34" s="366" t="str">
        <f>IF(ISBLANK('U2'!F25),"",'U2'!F25)</f>
        <v/>
      </c>
      <c r="BX34" s="366" t="str">
        <f>IF(ISBLANK('U2'!G25),"",'U2'!G25)</f>
        <v/>
      </c>
      <c r="BY34" s="366" t="str">
        <f>IF(ISBLANK('U5'!H27),"",'U5'!H27)</f>
        <v/>
      </c>
      <c r="BZ34" s="366" t="str">
        <f>IF(ISBLANK('U12'!B26),"",'U12'!B26)</f>
        <v/>
      </c>
      <c r="CA34" s="366" t="str">
        <f>IF(ISBLANK('U12'!C26),"",'U12'!C26)</f>
        <v/>
      </c>
      <c r="CB34" s="366" t="str">
        <f>IF(ISBLANK('U12'!D26),"",'U12'!D26)</f>
        <v/>
      </c>
      <c r="CC34" s="366" t="str">
        <f>IF(ISBLANK('U12'!E26),"",'U12'!E26)</f>
        <v/>
      </c>
      <c r="CD34" s="366" t="str">
        <f>IF(ISBLANK('U12'!F26),"",'U12'!F26)</f>
        <v/>
      </c>
      <c r="CE34" s="366" t="str">
        <f>IF(ISBLANK('U12'!G26),"",'U12'!G26)</f>
        <v/>
      </c>
      <c r="CF34" s="366" t="str">
        <f>IF(ISBLANK('U12'!H26),"",'U12'!H26)</f>
        <v/>
      </c>
      <c r="CG34" s="67" t="str">
        <f>IF(ISBLANK('U5'!G27),"",'U5'!G27)</f>
        <v/>
      </c>
    </row>
    <row r="35" spans="1:85" x14ac:dyDescent="0.25">
      <c r="A35" s="23" t="str">
        <f>'Pilotage de Ma Classe'!A17&amp;" "&amp;'Pilotage de Ma Classe'!B17</f>
        <v>LLL lll</v>
      </c>
      <c r="B35" s="5" t="str">
        <f>'Pilotage de Ma Classe'!C17</f>
        <v>XX/XX/XXXX</v>
      </c>
      <c r="C35" s="367" t="str">
        <f>IF(ISBLANK('U1'!B30),"",'U1'!B30)</f>
        <v/>
      </c>
      <c r="D35" s="366" t="str">
        <f>IF(ISBLANK('U1'!C30),"",'U1'!C30)</f>
        <v/>
      </c>
      <c r="E35" s="366" t="str">
        <f>IF(ISBLANK('U1'!D30),"",'U1'!D30)</f>
        <v/>
      </c>
      <c r="F35" s="366" t="str">
        <f>IF(ISBLANK('U14'!B25),"",'U14'!B25)</f>
        <v/>
      </c>
      <c r="G35" s="366" t="str">
        <f>IF(ISBLANK('U14'!C25),"",'U14'!C25)</f>
        <v/>
      </c>
      <c r="H35" s="366" t="str">
        <f>IF(ISBLANK('U14'!D25),"",'U14'!D25)</f>
        <v/>
      </c>
      <c r="I35" s="366" t="str">
        <f>IF(ISBLANK('U14'!E25),"",'U14'!E25)</f>
        <v/>
      </c>
      <c r="J35" s="366" t="str">
        <f>IF(ISBLANK('U14'!F25),"",'U14'!F25)</f>
        <v/>
      </c>
      <c r="K35" s="366" t="str">
        <f>IF(ISBLANK('U14'!G25),"",'U14'!G25)</f>
        <v/>
      </c>
      <c r="L35" s="367" t="str">
        <f>IF(ISBLANK('U1'!E30),"",'U1'!E30)</f>
        <v/>
      </c>
      <c r="M35" s="366" t="str">
        <f>IF(ISBLANK('U1'!F30),"",'U1'!F30)</f>
        <v/>
      </c>
      <c r="N35" s="366" t="str">
        <f>IF(ISBLANK('U1'!G30),"",'U1'!G30)</f>
        <v/>
      </c>
      <c r="O35" s="366" t="str">
        <f>IF(ISBLANK('U1'!H30),"",'U1'!H30)</f>
        <v/>
      </c>
      <c r="P35" s="366" t="str">
        <f>IF(ISBLANK('U1'!I30),"",'U1'!I30)</f>
        <v/>
      </c>
      <c r="Q35" s="366" t="str">
        <f>IF(ISBLANK('U1'!J30),"",'U1'!J30)</f>
        <v/>
      </c>
      <c r="R35" s="368" t="str">
        <f>IF(ISBLANK('U8'!B30),"",'U8'!B30)</f>
        <v/>
      </c>
      <c r="S35" s="367" t="str">
        <f>IF(ISBLANK('U8'!D30),"",'U8'!D30)</f>
        <v/>
      </c>
      <c r="T35" s="366" t="str">
        <f>IF(ISBLANK('U8'!E30),"",'U8'!E30)</f>
        <v/>
      </c>
      <c r="U35" s="366" t="str">
        <f>IF(ISBLANK('U8'!F30),"",'U8'!F30)</f>
        <v/>
      </c>
      <c r="V35" s="366" t="str">
        <f>IF(ISBLANK('U8'!G30),"",'U8'!G30)</f>
        <v/>
      </c>
      <c r="W35" s="366" t="str">
        <f>IF(ISBLANK('U8'!H30),"",'U8'!H30)</f>
        <v/>
      </c>
      <c r="X35" s="366" t="str">
        <f>IF(ISBLANK('U8'!I30),"",'U8'!I30)</f>
        <v/>
      </c>
      <c r="Y35" s="366" t="str">
        <f>IF(ISBLANK('U8'!J30),"",'U8'!J30)</f>
        <v/>
      </c>
      <c r="Z35" s="366" t="str">
        <f>IF(ISBLANK('U11'!B24),"",'U11'!B24)</f>
        <v/>
      </c>
      <c r="AA35" s="366" t="str">
        <f>IF(ISBLANK('U11'!C24),"",'U11'!C24)</f>
        <v/>
      </c>
      <c r="AB35" s="366" t="str">
        <f>IF(ISBLANK('U11'!D24),"",'U11'!D24)</f>
        <v/>
      </c>
      <c r="AC35" s="366" t="str">
        <f>IF(ISBLANK('U11'!E24),"",'U11'!E24)</f>
        <v/>
      </c>
      <c r="AD35" s="366" t="str">
        <f>IF(ISBLANK('U11'!F24),"",'U11'!F24)</f>
        <v/>
      </c>
      <c r="AE35" s="366" t="str">
        <f>IF(ISBLANK('U3'!B28),"",'U3'!B28)</f>
        <v/>
      </c>
      <c r="AF35" s="366" t="str">
        <f>IF(ISBLANK('U3'!C28),"",'U3'!C28)</f>
        <v/>
      </c>
      <c r="AG35" s="366" t="str">
        <f>IF(ISBLANK('U3'!D28),"",'U3'!D28)</f>
        <v/>
      </c>
      <c r="AH35" s="366" t="str">
        <f>IF(ISBLANK('U3'!E28),"",'U3'!E28)</f>
        <v/>
      </c>
      <c r="AI35" s="366" t="str">
        <f>IF(ISBLANK('U3'!F28),"",'U3'!F28)</f>
        <v/>
      </c>
      <c r="AJ35" s="366" t="str">
        <f>IF(ISBLANK('U3'!G28),"",'U3'!G28)</f>
        <v/>
      </c>
      <c r="AK35" s="366" t="str">
        <f>IF(ISBLANK('U3'!H28),"",'U3'!H28)</f>
        <v/>
      </c>
      <c r="AL35" s="367" t="str">
        <f>IF(ISBLANK('U4'!B26),"",'U4'!B26)</f>
        <v/>
      </c>
      <c r="AM35" s="366" t="str">
        <f>IF(ISBLANK('U4'!C26),"",'U4'!C26)</f>
        <v/>
      </c>
      <c r="AN35" s="366" t="str">
        <f>IF(ISBLANK('U4'!D26),"",'U4'!D26)</f>
        <v/>
      </c>
      <c r="AO35" s="366" t="str">
        <f>IF(ISBLANK('U4'!E26),"",'U4'!E26)</f>
        <v/>
      </c>
      <c r="AP35" s="366" t="str">
        <f>IF(ISBLANK('U6'!B24),"",'U6'!B24)</f>
        <v/>
      </c>
      <c r="AQ35" s="366" t="str">
        <f>IF(ISBLANK('U6'!C24),"",'U6'!C24)</f>
        <v/>
      </c>
      <c r="AR35" s="366" t="str">
        <f>IF(ISBLANK('U6'!D24),"",'U6'!D24)</f>
        <v/>
      </c>
      <c r="AS35" s="366" t="str">
        <f>IF(ISBLANK('U8'!C30),"",'U8'!C30)</f>
        <v/>
      </c>
      <c r="AT35" s="368" t="str">
        <f>IF(ISBLANK('U9'!B23),"",'U9'!B23)</f>
        <v/>
      </c>
      <c r="AU35" s="367" t="str">
        <f>IF(ISBLANK('U5'!B28),"",'U5'!B28)</f>
        <v/>
      </c>
      <c r="AV35" s="366" t="str">
        <f>IF(ISBLANK('U5'!C28),"",'U5'!C28)</f>
        <v/>
      </c>
      <c r="AW35" s="366" t="str">
        <f>IF(ISBLANK('U5'!D28),"",'U5'!D28)</f>
        <v/>
      </c>
      <c r="AX35" s="366" t="str">
        <f>IF(ISBLANK('U5'!E28),"",'U5'!E28)</f>
        <v/>
      </c>
      <c r="AY35" s="366" t="str">
        <f>IF(ISBLANK('U5'!F28),"",'U5'!F28)</f>
        <v/>
      </c>
      <c r="AZ35" s="366" t="str">
        <f>IF(ISBLANK('U10'!B24),"",'U10'!B24)</f>
        <v/>
      </c>
      <c r="BA35" s="366" t="str">
        <f>IF(ISBLANK('U10'!C24),"",'U10'!C24)</f>
        <v/>
      </c>
      <c r="BB35" s="366" t="str">
        <f>IF(ISBLANK('U10'!D24),"",'U10'!D24)</f>
        <v/>
      </c>
      <c r="BC35" s="366" t="str">
        <f>IF(ISBLANK('U13'!B25),"",'U13'!B25)</f>
        <v/>
      </c>
      <c r="BD35" s="366" t="str">
        <f>IF(ISBLANK('U13'!C25),"",'U13'!C25)</f>
        <v/>
      </c>
      <c r="BE35" s="366" t="str">
        <f>IF(ISBLANK('U13'!D25),"",'U13'!D25)</f>
        <v/>
      </c>
      <c r="BF35" s="366" t="str">
        <f>IF(ISBLANK('U15'!B23),"",'U15'!B23)</f>
        <v/>
      </c>
      <c r="BG35" s="366" t="str">
        <f>IF(ISBLANK('U15'!C23),"",'U15'!C23)</f>
        <v/>
      </c>
      <c r="BH35" s="366" t="str">
        <f>IF(ISBLANK('U15'!D23),"",'U15'!D23)</f>
        <v/>
      </c>
      <c r="BI35" s="366" t="str">
        <f>IF(ISBLANK('U15'!E23),"",'U15'!E23)</f>
        <v/>
      </c>
      <c r="BJ35" s="367" t="str">
        <f>IF(ISBLANK('U5'!G28),"",'U5'!G28)</f>
        <v/>
      </c>
      <c r="BK35" s="366" t="str">
        <f>IF(ISBLANK('U10'!E24),"",'U10'!E24)</f>
        <v/>
      </c>
      <c r="BL35" s="366" t="str">
        <f>IF(ISBLANK('U13'!E25),"",'U13'!E25)</f>
        <v/>
      </c>
      <c r="BM35" s="366" t="str">
        <f>IF(ISBLANK('U13'!F25),"",'U13'!F25)</f>
        <v/>
      </c>
      <c r="BN35" s="368" t="str">
        <f>IF(ISBLANK('U16'!B24),"",'U16'!B24)</f>
        <v/>
      </c>
      <c r="BO35" s="367" t="str">
        <f>IF(ISBLANK('U7'!B23),"",'U7'!B23)</f>
        <v/>
      </c>
      <c r="BP35" s="366" t="str">
        <f>IF(ISBLANK('U7'!C23),"",'U7'!C23)</f>
        <v/>
      </c>
      <c r="BQ35" s="366" t="str">
        <f>IF(ISBLANK('U7'!D23),"",'U7'!D23)</f>
        <v/>
      </c>
      <c r="BR35" s="368" t="str">
        <f>IF(ISBLANK('U7'!E23),"",'U7'!E23)</f>
        <v/>
      </c>
      <c r="BS35" s="367" t="str">
        <f>IF(ISBLANK('U2'!B26),"",'U2'!B26)</f>
        <v/>
      </c>
      <c r="BT35" s="366" t="str">
        <f>IF(ISBLANK('U2'!C26),"",'U2'!C26)</f>
        <v/>
      </c>
      <c r="BU35" s="368" t="str">
        <f>IF(ISBLANK('U2'!D26),"",'U2'!D26)</f>
        <v/>
      </c>
      <c r="BV35" s="367" t="str">
        <f>IF(ISBLANK('U2'!E26),"",'U2'!E26)</f>
        <v/>
      </c>
      <c r="BW35" s="366" t="str">
        <f>IF(ISBLANK('U2'!F26),"",'U2'!F26)</f>
        <v/>
      </c>
      <c r="BX35" s="366" t="str">
        <f>IF(ISBLANK('U2'!G26),"",'U2'!G26)</f>
        <v/>
      </c>
      <c r="BY35" s="366" t="str">
        <f>IF(ISBLANK('U5'!H28),"",'U5'!H28)</f>
        <v/>
      </c>
      <c r="BZ35" s="366" t="str">
        <f>IF(ISBLANK('U12'!B27),"",'U12'!B27)</f>
        <v/>
      </c>
      <c r="CA35" s="366" t="str">
        <f>IF(ISBLANK('U12'!C27),"",'U12'!C27)</f>
        <v/>
      </c>
      <c r="CB35" s="366" t="str">
        <f>IF(ISBLANK('U12'!D27),"",'U12'!D27)</f>
        <v/>
      </c>
      <c r="CC35" s="366" t="str">
        <f>IF(ISBLANK('U12'!E27),"",'U12'!E27)</f>
        <v/>
      </c>
      <c r="CD35" s="366" t="str">
        <f>IF(ISBLANK('U12'!F27),"",'U12'!F27)</f>
        <v/>
      </c>
      <c r="CE35" s="366" t="str">
        <f>IF(ISBLANK('U12'!G27),"",'U12'!G27)</f>
        <v/>
      </c>
      <c r="CF35" s="366" t="str">
        <f>IF(ISBLANK('U12'!H27),"",'U12'!H27)</f>
        <v/>
      </c>
      <c r="CG35" s="67" t="str">
        <f>IF(ISBLANK('U5'!G28),"",'U5'!G28)</f>
        <v/>
      </c>
    </row>
    <row r="36" spans="1:85" x14ac:dyDescent="0.25">
      <c r="A36" s="23" t="str">
        <f>'Pilotage de Ma Classe'!A18&amp;" "&amp;'Pilotage de Ma Classe'!B18</f>
        <v>MMM mmm</v>
      </c>
      <c r="B36" s="5" t="str">
        <f>'Pilotage de Ma Classe'!C18</f>
        <v>XX/XX/XXXX</v>
      </c>
      <c r="C36" s="367" t="str">
        <f>IF(ISBLANK('U1'!B31),"",'U1'!B31)</f>
        <v/>
      </c>
      <c r="D36" s="366" t="str">
        <f>IF(ISBLANK('U1'!C31),"",'U1'!C31)</f>
        <v/>
      </c>
      <c r="E36" s="366" t="str">
        <f>IF(ISBLANK('U1'!D31),"",'U1'!D31)</f>
        <v/>
      </c>
      <c r="F36" s="366" t="str">
        <f>IF(ISBLANK('U14'!B26),"",'U14'!B26)</f>
        <v/>
      </c>
      <c r="G36" s="366" t="str">
        <f>IF(ISBLANK('U14'!C26),"",'U14'!C26)</f>
        <v/>
      </c>
      <c r="H36" s="366" t="str">
        <f>IF(ISBLANK('U14'!D26),"",'U14'!D26)</f>
        <v/>
      </c>
      <c r="I36" s="366" t="str">
        <f>IF(ISBLANK('U14'!E26),"",'U14'!E26)</f>
        <v/>
      </c>
      <c r="J36" s="366" t="str">
        <f>IF(ISBLANK('U14'!F26),"",'U14'!F26)</f>
        <v/>
      </c>
      <c r="K36" s="366" t="str">
        <f>IF(ISBLANK('U14'!G26),"",'U14'!G26)</f>
        <v/>
      </c>
      <c r="L36" s="367" t="str">
        <f>IF(ISBLANK('U1'!E31),"",'U1'!E31)</f>
        <v/>
      </c>
      <c r="M36" s="366" t="str">
        <f>IF(ISBLANK('U1'!F31),"",'U1'!F31)</f>
        <v/>
      </c>
      <c r="N36" s="366" t="str">
        <f>IF(ISBLANK('U1'!G31),"",'U1'!G31)</f>
        <v/>
      </c>
      <c r="O36" s="366" t="str">
        <f>IF(ISBLANK('U1'!H31),"",'U1'!H31)</f>
        <v/>
      </c>
      <c r="P36" s="366" t="str">
        <f>IF(ISBLANK('U1'!I31),"",'U1'!I31)</f>
        <v/>
      </c>
      <c r="Q36" s="366" t="str">
        <f>IF(ISBLANK('U1'!J31),"",'U1'!J31)</f>
        <v/>
      </c>
      <c r="R36" s="368" t="str">
        <f>IF(ISBLANK('U8'!B31),"",'U8'!B31)</f>
        <v/>
      </c>
      <c r="S36" s="367" t="str">
        <f>IF(ISBLANK('U8'!D31),"",'U8'!D31)</f>
        <v/>
      </c>
      <c r="T36" s="366" t="str">
        <f>IF(ISBLANK('U8'!E31),"",'U8'!E31)</f>
        <v/>
      </c>
      <c r="U36" s="366" t="str">
        <f>IF(ISBLANK('U8'!F31),"",'U8'!F31)</f>
        <v/>
      </c>
      <c r="V36" s="366" t="str">
        <f>IF(ISBLANK('U8'!G31),"",'U8'!G31)</f>
        <v/>
      </c>
      <c r="W36" s="366" t="str">
        <f>IF(ISBLANK('U8'!H31),"",'U8'!H31)</f>
        <v/>
      </c>
      <c r="X36" s="366" t="str">
        <f>IF(ISBLANK('U8'!I31),"",'U8'!I31)</f>
        <v/>
      </c>
      <c r="Y36" s="366" t="str">
        <f>IF(ISBLANK('U8'!J31),"",'U8'!J31)</f>
        <v/>
      </c>
      <c r="Z36" s="366" t="str">
        <f>IF(ISBLANK('U11'!B25),"",'U11'!B25)</f>
        <v/>
      </c>
      <c r="AA36" s="366" t="str">
        <f>IF(ISBLANK('U11'!C25),"",'U11'!C25)</f>
        <v/>
      </c>
      <c r="AB36" s="366" t="str">
        <f>IF(ISBLANK('U11'!D25),"",'U11'!D25)</f>
        <v/>
      </c>
      <c r="AC36" s="366" t="str">
        <f>IF(ISBLANK('U11'!E25),"",'U11'!E25)</f>
        <v/>
      </c>
      <c r="AD36" s="366" t="str">
        <f>IF(ISBLANK('U11'!F25),"",'U11'!F25)</f>
        <v/>
      </c>
      <c r="AE36" s="366" t="str">
        <f>IF(ISBLANK('U3'!B29),"",'U3'!B29)</f>
        <v/>
      </c>
      <c r="AF36" s="366" t="str">
        <f>IF(ISBLANK('U3'!C29),"",'U3'!C29)</f>
        <v/>
      </c>
      <c r="AG36" s="366" t="str">
        <f>IF(ISBLANK('U3'!D29),"",'U3'!D29)</f>
        <v/>
      </c>
      <c r="AH36" s="366" t="str">
        <f>IF(ISBLANK('U3'!E29),"",'U3'!E29)</f>
        <v/>
      </c>
      <c r="AI36" s="366" t="str">
        <f>IF(ISBLANK('U3'!F29),"",'U3'!F29)</f>
        <v/>
      </c>
      <c r="AJ36" s="366" t="str">
        <f>IF(ISBLANK('U3'!G29),"",'U3'!G29)</f>
        <v/>
      </c>
      <c r="AK36" s="366" t="str">
        <f>IF(ISBLANK('U3'!H29),"",'U3'!H29)</f>
        <v/>
      </c>
      <c r="AL36" s="367" t="str">
        <f>IF(ISBLANK('U4'!B27),"",'U4'!B27)</f>
        <v/>
      </c>
      <c r="AM36" s="366" t="str">
        <f>IF(ISBLANK('U4'!C27),"",'U4'!C27)</f>
        <v/>
      </c>
      <c r="AN36" s="366" t="str">
        <f>IF(ISBLANK('U4'!D27),"",'U4'!D27)</f>
        <v/>
      </c>
      <c r="AO36" s="366" t="str">
        <f>IF(ISBLANK('U4'!E27),"",'U4'!E27)</f>
        <v/>
      </c>
      <c r="AP36" s="366" t="str">
        <f>IF(ISBLANK('U6'!B25),"",'U6'!B25)</f>
        <v/>
      </c>
      <c r="AQ36" s="366" t="str">
        <f>IF(ISBLANK('U6'!C25),"",'U6'!C25)</f>
        <v/>
      </c>
      <c r="AR36" s="366" t="str">
        <f>IF(ISBLANK('U6'!D25),"",'U6'!D25)</f>
        <v/>
      </c>
      <c r="AS36" s="366" t="str">
        <f>IF(ISBLANK('U8'!C31),"",'U8'!C31)</f>
        <v/>
      </c>
      <c r="AT36" s="368" t="str">
        <f>IF(ISBLANK('U9'!B24),"",'U9'!B24)</f>
        <v/>
      </c>
      <c r="AU36" s="367" t="str">
        <f>IF(ISBLANK('U5'!B29),"",'U5'!B29)</f>
        <v/>
      </c>
      <c r="AV36" s="366" t="str">
        <f>IF(ISBLANK('U5'!C29),"",'U5'!C29)</f>
        <v/>
      </c>
      <c r="AW36" s="366" t="str">
        <f>IF(ISBLANK('U5'!D29),"",'U5'!D29)</f>
        <v/>
      </c>
      <c r="AX36" s="366" t="str">
        <f>IF(ISBLANK('U5'!E29),"",'U5'!E29)</f>
        <v/>
      </c>
      <c r="AY36" s="366" t="str">
        <f>IF(ISBLANK('U5'!F29),"",'U5'!F29)</f>
        <v/>
      </c>
      <c r="AZ36" s="366" t="str">
        <f>IF(ISBLANK('U10'!B25),"",'U10'!B25)</f>
        <v/>
      </c>
      <c r="BA36" s="366" t="str">
        <f>IF(ISBLANK('U10'!C25),"",'U10'!C25)</f>
        <v/>
      </c>
      <c r="BB36" s="366" t="str">
        <f>IF(ISBLANK('U10'!D25),"",'U10'!D25)</f>
        <v/>
      </c>
      <c r="BC36" s="366" t="str">
        <f>IF(ISBLANK('U13'!B26),"",'U13'!B26)</f>
        <v/>
      </c>
      <c r="BD36" s="366" t="str">
        <f>IF(ISBLANK('U13'!C26),"",'U13'!C26)</f>
        <v/>
      </c>
      <c r="BE36" s="366" t="str">
        <f>IF(ISBLANK('U13'!D26),"",'U13'!D26)</f>
        <v/>
      </c>
      <c r="BF36" s="366" t="str">
        <f>IF(ISBLANK('U15'!B24),"",'U15'!B24)</f>
        <v/>
      </c>
      <c r="BG36" s="366" t="str">
        <f>IF(ISBLANK('U15'!C24),"",'U15'!C24)</f>
        <v/>
      </c>
      <c r="BH36" s="366" t="str">
        <f>IF(ISBLANK('U15'!D24),"",'U15'!D24)</f>
        <v/>
      </c>
      <c r="BI36" s="366" t="str">
        <f>IF(ISBLANK('U15'!E24),"",'U15'!E24)</f>
        <v/>
      </c>
      <c r="BJ36" s="367" t="str">
        <f>IF(ISBLANK('U5'!G29),"",'U5'!G29)</f>
        <v/>
      </c>
      <c r="BK36" s="366" t="str">
        <f>IF(ISBLANK('U10'!E25),"",'U10'!E25)</f>
        <v/>
      </c>
      <c r="BL36" s="366" t="str">
        <f>IF(ISBLANK('U13'!E26),"",'U13'!E26)</f>
        <v/>
      </c>
      <c r="BM36" s="366" t="str">
        <f>IF(ISBLANK('U13'!F26),"",'U13'!F26)</f>
        <v/>
      </c>
      <c r="BN36" s="368" t="str">
        <f>IF(ISBLANK('U16'!B25),"",'U16'!B25)</f>
        <v/>
      </c>
      <c r="BO36" s="367" t="str">
        <f>IF(ISBLANK('U7'!B24),"",'U7'!B24)</f>
        <v/>
      </c>
      <c r="BP36" s="366" t="str">
        <f>IF(ISBLANK('U7'!C24),"",'U7'!C24)</f>
        <v/>
      </c>
      <c r="BQ36" s="366" t="str">
        <f>IF(ISBLANK('U7'!D24),"",'U7'!D24)</f>
        <v/>
      </c>
      <c r="BR36" s="368" t="str">
        <f>IF(ISBLANK('U7'!E24),"",'U7'!E24)</f>
        <v/>
      </c>
      <c r="BS36" s="367" t="str">
        <f>IF(ISBLANK('U2'!B27),"",'U2'!B27)</f>
        <v/>
      </c>
      <c r="BT36" s="366" t="str">
        <f>IF(ISBLANK('U2'!C27),"",'U2'!C27)</f>
        <v/>
      </c>
      <c r="BU36" s="368" t="str">
        <f>IF(ISBLANK('U2'!D27),"",'U2'!D27)</f>
        <v/>
      </c>
      <c r="BV36" s="367" t="str">
        <f>IF(ISBLANK('U2'!E27),"",'U2'!E27)</f>
        <v/>
      </c>
      <c r="BW36" s="366" t="str">
        <f>IF(ISBLANK('U2'!F27),"",'U2'!F27)</f>
        <v/>
      </c>
      <c r="BX36" s="366" t="str">
        <f>IF(ISBLANK('U2'!G27),"",'U2'!G27)</f>
        <v/>
      </c>
      <c r="BY36" s="366" t="str">
        <f>IF(ISBLANK('U5'!H29),"",'U5'!H29)</f>
        <v/>
      </c>
      <c r="BZ36" s="366" t="str">
        <f>IF(ISBLANK('U12'!B28),"",'U12'!B28)</f>
        <v/>
      </c>
      <c r="CA36" s="366" t="str">
        <f>IF(ISBLANK('U12'!C28),"",'U12'!C28)</f>
        <v/>
      </c>
      <c r="CB36" s="366" t="str">
        <f>IF(ISBLANK('U12'!D28),"",'U12'!D28)</f>
        <v/>
      </c>
      <c r="CC36" s="366" t="str">
        <f>IF(ISBLANK('U12'!E28),"",'U12'!E28)</f>
        <v/>
      </c>
      <c r="CD36" s="366" t="str">
        <f>IF(ISBLANK('U12'!F28),"",'U12'!F28)</f>
        <v/>
      </c>
      <c r="CE36" s="366" t="str">
        <f>IF(ISBLANK('U12'!G28),"",'U12'!G28)</f>
        <v/>
      </c>
      <c r="CF36" s="366" t="str">
        <f>IF(ISBLANK('U12'!H28),"",'U12'!H28)</f>
        <v/>
      </c>
      <c r="CG36" s="67" t="str">
        <f>IF(ISBLANK('U5'!G29),"",'U5'!G29)</f>
        <v/>
      </c>
    </row>
    <row r="37" spans="1:85" x14ac:dyDescent="0.25">
      <c r="A37" s="23" t="str">
        <f>'Pilotage de Ma Classe'!A19&amp;" "&amp;'Pilotage de Ma Classe'!B19</f>
        <v>NNN nnn</v>
      </c>
      <c r="B37" s="5" t="str">
        <f>'Pilotage de Ma Classe'!C19</f>
        <v>XX/XX/XXXX</v>
      </c>
      <c r="C37" s="367" t="str">
        <f>IF(ISBLANK('U1'!B32),"",'U1'!B32)</f>
        <v/>
      </c>
      <c r="D37" s="366" t="str">
        <f>IF(ISBLANK('U1'!C32),"",'U1'!C32)</f>
        <v/>
      </c>
      <c r="E37" s="366" t="str">
        <f>IF(ISBLANK('U1'!D32),"",'U1'!D32)</f>
        <v/>
      </c>
      <c r="F37" s="366" t="str">
        <f>IF(ISBLANK('U14'!B27),"",'U14'!B27)</f>
        <v/>
      </c>
      <c r="G37" s="366" t="str">
        <f>IF(ISBLANK('U14'!C27),"",'U14'!C27)</f>
        <v/>
      </c>
      <c r="H37" s="366" t="str">
        <f>IF(ISBLANK('U14'!D27),"",'U14'!D27)</f>
        <v/>
      </c>
      <c r="I37" s="366" t="str">
        <f>IF(ISBLANK('U14'!E27),"",'U14'!E27)</f>
        <v/>
      </c>
      <c r="J37" s="366" t="str">
        <f>IF(ISBLANK('U14'!F27),"",'U14'!F27)</f>
        <v/>
      </c>
      <c r="K37" s="366" t="str">
        <f>IF(ISBLANK('U14'!G27),"",'U14'!G27)</f>
        <v/>
      </c>
      <c r="L37" s="367" t="str">
        <f>IF(ISBLANK('U1'!E32),"",'U1'!E32)</f>
        <v/>
      </c>
      <c r="M37" s="366" t="str">
        <f>IF(ISBLANK('U1'!F32),"",'U1'!F32)</f>
        <v/>
      </c>
      <c r="N37" s="366" t="str">
        <f>IF(ISBLANK('U1'!G32),"",'U1'!G32)</f>
        <v/>
      </c>
      <c r="O37" s="366" t="str">
        <f>IF(ISBLANK('U1'!H32),"",'U1'!H32)</f>
        <v/>
      </c>
      <c r="P37" s="366" t="str">
        <f>IF(ISBLANK('U1'!I32),"",'U1'!I32)</f>
        <v/>
      </c>
      <c r="Q37" s="366" t="str">
        <f>IF(ISBLANK('U1'!J32),"",'U1'!J32)</f>
        <v/>
      </c>
      <c r="R37" s="368" t="str">
        <f>IF(ISBLANK('U8'!B32),"",'U8'!B32)</f>
        <v/>
      </c>
      <c r="S37" s="367" t="str">
        <f>IF(ISBLANK('U8'!D32),"",'U8'!D32)</f>
        <v/>
      </c>
      <c r="T37" s="366" t="str">
        <f>IF(ISBLANK('U8'!E32),"",'U8'!E32)</f>
        <v/>
      </c>
      <c r="U37" s="366" t="str">
        <f>IF(ISBLANK('U8'!F32),"",'U8'!F32)</f>
        <v/>
      </c>
      <c r="V37" s="366" t="str">
        <f>IF(ISBLANK('U8'!G32),"",'U8'!G32)</f>
        <v/>
      </c>
      <c r="W37" s="366" t="str">
        <f>IF(ISBLANK('U8'!H32),"",'U8'!H32)</f>
        <v/>
      </c>
      <c r="X37" s="366" t="str">
        <f>IF(ISBLANK('U8'!I32),"",'U8'!I32)</f>
        <v/>
      </c>
      <c r="Y37" s="366" t="str">
        <f>IF(ISBLANK('U8'!J32),"",'U8'!J32)</f>
        <v/>
      </c>
      <c r="Z37" s="366" t="str">
        <f>IF(ISBLANK('U11'!B26),"",'U11'!B26)</f>
        <v/>
      </c>
      <c r="AA37" s="366" t="str">
        <f>IF(ISBLANK('U11'!C26),"",'U11'!C26)</f>
        <v/>
      </c>
      <c r="AB37" s="366" t="str">
        <f>IF(ISBLANK('U11'!D26),"",'U11'!D26)</f>
        <v/>
      </c>
      <c r="AC37" s="366" t="str">
        <f>IF(ISBLANK('U11'!E26),"",'U11'!E26)</f>
        <v/>
      </c>
      <c r="AD37" s="366" t="str">
        <f>IF(ISBLANK('U11'!F26),"",'U11'!F26)</f>
        <v/>
      </c>
      <c r="AE37" s="366" t="str">
        <f>IF(ISBLANK('U3'!B30),"",'U3'!B30)</f>
        <v/>
      </c>
      <c r="AF37" s="366" t="str">
        <f>IF(ISBLANK('U3'!C30),"",'U3'!C30)</f>
        <v/>
      </c>
      <c r="AG37" s="366" t="str">
        <f>IF(ISBLANK('U3'!D30),"",'U3'!D30)</f>
        <v/>
      </c>
      <c r="AH37" s="366" t="str">
        <f>IF(ISBLANK('U3'!E30),"",'U3'!E30)</f>
        <v/>
      </c>
      <c r="AI37" s="366" t="str">
        <f>IF(ISBLANK('U3'!F30),"",'U3'!F30)</f>
        <v/>
      </c>
      <c r="AJ37" s="366" t="str">
        <f>IF(ISBLANK('U3'!G30),"",'U3'!G30)</f>
        <v/>
      </c>
      <c r="AK37" s="366" t="str">
        <f>IF(ISBLANK('U3'!H30),"",'U3'!H30)</f>
        <v/>
      </c>
      <c r="AL37" s="367" t="str">
        <f>IF(ISBLANK('U4'!B28),"",'U4'!B28)</f>
        <v/>
      </c>
      <c r="AM37" s="366" t="str">
        <f>IF(ISBLANK('U4'!C28),"",'U4'!C28)</f>
        <v/>
      </c>
      <c r="AN37" s="366" t="str">
        <f>IF(ISBLANK('U4'!D28),"",'U4'!D28)</f>
        <v/>
      </c>
      <c r="AO37" s="366" t="str">
        <f>IF(ISBLANK('U4'!E28),"",'U4'!E28)</f>
        <v/>
      </c>
      <c r="AP37" s="366" t="str">
        <f>IF(ISBLANK('U6'!B26),"",'U6'!B26)</f>
        <v/>
      </c>
      <c r="AQ37" s="366" t="str">
        <f>IF(ISBLANK('U6'!C26),"",'U6'!C26)</f>
        <v/>
      </c>
      <c r="AR37" s="366" t="str">
        <f>IF(ISBLANK('U6'!D26),"",'U6'!D26)</f>
        <v/>
      </c>
      <c r="AS37" s="366" t="str">
        <f>IF(ISBLANK('U8'!C32),"",'U8'!C32)</f>
        <v/>
      </c>
      <c r="AT37" s="368" t="str">
        <f>IF(ISBLANK('U9'!B25),"",'U9'!B25)</f>
        <v/>
      </c>
      <c r="AU37" s="367" t="str">
        <f>IF(ISBLANK('U5'!B30),"",'U5'!B30)</f>
        <v/>
      </c>
      <c r="AV37" s="366" t="str">
        <f>IF(ISBLANK('U5'!C30),"",'U5'!C30)</f>
        <v/>
      </c>
      <c r="AW37" s="366" t="str">
        <f>IF(ISBLANK('U5'!D30),"",'U5'!D30)</f>
        <v/>
      </c>
      <c r="AX37" s="366" t="str">
        <f>IF(ISBLANK('U5'!E30),"",'U5'!E30)</f>
        <v/>
      </c>
      <c r="AY37" s="366" t="str">
        <f>IF(ISBLANK('U5'!F30),"",'U5'!F30)</f>
        <v/>
      </c>
      <c r="AZ37" s="366" t="str">
        <f>IF(ISBLANK('U10'!B26),"",'U10'!B26)</f>
        <v/>
      </c>
      <c r="BA37" s="366" t="str">
        <f>IF(ISBLANK('U10'!C26),"",'U10'!C26)</f>
        <v/>
      </c>
      <c r="BB37" s="366" t="str">
        <f>IF(ISBLANK('U10'!D26),"",'U10'!D26)</f>
        <v/>
      </c>
      <c r="BC37" s="366" t="str">
        <f>IF(ISBLANK('U13'!B27),"",'U13'!B27)</f>
        <v/>
      </c>
      <c r="BD37" s="366" t="str">
        <f>IF(ISBLANK('U13'!C27),"",'U13'!C27)</f>
        <v/>
      </c>
      <c r="BE37" s="366" t="str">
        <f>IF(ISBLANK('U13'!D27),"",'U13'!D27)</f>
        <v/>
      </c>
      <c r="BF37" s="366" t="str">
        <f>IF(ISBLANK('U15'!B25),"",'U15'!B25)</f>
        <v/>
      </c>
      <c r="BG37" s="366" t="str">
        <f>IF(ISBLANK('U15'!C25),"",'U15'!C25)</f>
        <v/>
      </c>
      <c r="BH37" s="366" t="str">
        <f>IF(ISBLANK('U15'!D25),"",'U15'!D25)</f>
        <v/>
      </c>
      <c r="BI37" s="366" t="str">
        <f>IF(ISBLANK('U15'!E25),"",'U15'!E25)</f>
        <v/>
      </c>
      <c r="BJ37" s="367" t="str">
        <f>IF(ISBLANK('U5'!G30),"",'U5'!G30)</f>
        <v/>
      </c>
      <c r="BK37" s="366" t="str">
        <f>IF(ISBLANK('U10'!E26),"",'U10'!E26)</f>
        <v/>
      </c>
      <c r="BL37" s="366" t="str">
        <f>IF(ISBLANK('U13'!E27),"",'U13'!E27)</f>
        <v/>
      </c>
      <c r="BM37" s="366" t="str">
        <f>IF(ISBLANK('U13'!F27),"",'U13'!F27)</f>
        <v/>
      </c>
      <c r="BN37" s="368" t="str">
        <f>IF(ISBLANK('U16'!B26),"",'U16'!B26)</f>
        <v/>
      </c>
      <c r="BO37" s="367" t="str">
        <f>IF(ISBLANK('U7'!B25),"",'U7'!B25)</f>
        <v/>
      </c>
      <c r="BP37" s="366" t="str">
        <f>IF(ISBLANK('U7'!C25),"",'U7'!C25)</f>
        <v/>
      </c>
      <c r="BQ37" s="366" t="str">
        <f>IF(ISBLANK('U7'!D25),"",'U7'!D25)</f>
        <v/>
      </c>
      <c r="BR37" s="368" t="str">
        <f>IF(ISBLANK('U7'!E25),"",'U7'!E25)</f>
        <v/>
      </c>
      <c r="BS37" s="367" t="str">
        <f>IF(ISBLANK('U2'!B28),"",'U2'!B28)</f>
        <v/>
      </c>
      <c r="BT37" s="366" t="str">
        <f>IF(ISBLANK('U2'!C28),"",'U2'!C28)</f>
        <v/>
      </c>
      <c r="BU37" s="368" t="str">
        <f>IF(ISBLANK('U2'!D28),"",'U2'!D28)</f>
        <v/>
      </c>
      <c r="BV37" s="367" t="str">
        <f>IF(ISBLANK('U2'!E28),"",'U2'!E28)</f>
        <v/>
      </c>
      <c r="BW37" s="366" t="str">
        <f>IF(ISBLANK('U2'!F28),"",'U2'!F28)</f>
        <v/>
      </c>
      <c r="BX37" s="366" t="str">
        <f>IF(ISBLANK('U2'!G28),"",'U2'!G28)</f>
        <v/>
      </c>
      <c r="BY37" s="366" t="str">
        <f>IF(ISBLANK('U5'!H30),"",'U5'!H30)</f>
        <v/>
      </c>
      <c r="BZ37" s="366" t="str">
        <f>IF(ISBLANK('U12'!B29),"",'U12'!B29)</f>
        <v/>
      </c>
      <c r="CA37" s="366" t="str">
        <f>IF(ISBLANK('U12'!C29),"",'U12'!C29)</f>
        <v/>
      </c>
      <c r="CB37" s="366" t="str">
        <f>IF(ISBLANK('U12'!D29),"",'U12'!D29)</f>
        <v/>
      </c>
      <c r="CC37" s="366" t="str">
        <f>IF(ISBLANK('U12'!E29),"",'U12'!E29)</f>
        <v/>
      </c>
      <c r="CD37" s="366" t="str">
        <f>IF(ISBLANK('U12'!F29),"",'U12'!F29)</f>
        <v/>
      </c>
      <c r="CE37" s="366" t="str">
        <f>IF(ISBLANK('U12'!G29),"",'U12'!G29)</f>
        <v/>
      </c>
      <c r="CF37" s="366" t="str">
        <f>IF(ISBLANK('U12'!H29),"",'U12'!H29)</f>
        <v/>
      </c>
      <c r="CG37" s="67" t="str">
        <f>IF(ISBLANK('U5'!G30),"",'U5'!G30)</f>
        <v/>
      </c>
    </row>
    <row r="38" spans="1:85" x14ac:dyDescent="0.25">
      <c r="A38" s="23" t="str">
        <f>'Pilotage de Ma Classe'!A20&amp;" "&amp;'Pilotage de Ma Classe'!B20</f>
        <v>OOO ooo</v>
      </c>
      <c r="B38" s="5" t="str">
        <f>'Pilotage de Ma Classe'!C20</f>
        <v>XX/XX/XXXX</v>
      </c>
      <c r="C38" s="367" t="str">
        <f>IF(ISBLANK('U1'!B33),"",'U1'!B33)</f>
        <v/>
      </c>
      <c r="D38" s="366" t="str">
        <f>IF(ISBLANK('U1'!C33),"",'U1'!C33)</f>
        <v/>
      </c>
      <c r="E38" s="366" t="str">
        <f>IF(ISBLANK('U1'!D33),"",'U1'!D33)</f>
        <v/>
      </c>
      <c r="F38" s="366" t="str">
        <f>IF(ISBLANK('U14'!B28),"",'U14'!B28)</f>
        <v/>
      </c>
      <c r="G38" s="366" t="str">
        <f>IF(ISBLANK('U14'!C28),"",'U14'!C28)</f>
        <v/>
      </c>
      <c r="H38" s="366" t="str">
        <f>IF(ISBLANK('U14'!D28),"",'U14'!D28)</f>
        <v/>
      </c>
      <c r="I38" s="366" t="str">
        <f>IF(ISBLANK('U14'!E28),"",'U14'!E28)</f>
        <v/>
      </c>
      <c r="J38" s="366" t="str">
        <f>IF(ISBLANK('U14'!F28),"",'U14'!F28)</f>
        <v/>
      </c>
      <c r="K38" s="366" t="str">
        <f>IF(ISBLANK('U14'!G28),"",'U14'!G28)</f>
        <v/>
      </c>
      <c r="L38" s="367" t="str">
        <f>IF(ISBLANK('U1'!E33),"",'U1'!E33)</f>
        <v/>
      </c>
      <c r="M38" s="366" t="str">
        <f>IF(ISBLANK('U1'!F33),"",'U1'!F33)</f>
        <v/>
      </c>
      <c r="N38" s="366" t="str">
        <f>IF(ISBLANK('U1'!G33),"",'U1'!G33)</f>
        <v/>
      </c>
      <c r="O38" s="366" t="str">
        <f>IF(ISBLANK('U1'!H33),"",'U1'!H33)</f>
        <v/>
      </c>
      <c r="P38" s="366" t="str">
        <f>IF(ISBLANK('U1'!I33),"",'U1'!I33)</f>
        <v/>
      </c>
      <c r="Q38" s="366" t="str">
        <f>IF(ISBLANK('U1'!J33),"",'U1'!J33)</f>
        <v/>
      </c>
      <c r="R38" s="368" t="str">
        <f>IF(ISBLANK('U8'!B33),"",'U8'!B33)</f>
        <v/>
      </c>
      <c r="S38" s="367" t="str">
        <f>IF(ISBLANK('U8'!D33),"",'U8'!D33)</f>
        <v/>
      </c>
      <c r="T38" s="366" t="str">
        <f>IF(ISBLANK('U8'!E33),"",'U8'!E33)</f>
        <v/>
      </c>
      <c r="U38" s="366" t="str">
        <f>IF(ISBLANK('U8'!F33),"",'U8'!F33)</f>
        <v/>
      </c>
      <c r="V38" s="366" t="str">
        <f>IF(ISBLANK('U8'!G33),"",'U8'!G33)</f>
        <v/>
      </c>
      <c r="W38" s="366" t="str">
        <f>IF(ISBLANK('U8'!H33),"",'U8'!H33)</f>
        <v/>
      </c>
      <c r="X38" s="366" t="str">
        <f>IF(ISBLANK('U8'!I33),"",'U8'!I33)</f>
        <v/>
      </c>
      <c r="Y38" s="366" t="str">
        <f>IF(ISBLANK('U8'!J33),"",'U8'!J33)</f>
        <v/>
      </c>
      <c r="Z38" s="366" t="str">
        <f>IF(ISBLANK('U11'!B27),"",'U11'!B27)</f>
        <v/>
      </c>
      <c r="AA38" s="366" t="str">
        <f>IF(ISBLANK('U11'!C27),"",'U11'!C27)</f>
        <v/>
      </c>
      <c r="AB38" s="366" t="str">
        <f>IF(ISBLANK('U11'!D27),"",'U11'!D27)</f>
        <v/>
      </c>
      <c r="AC38" s="366" t="str">
        <f>IF(ISBLANK('U11'!E27),"",'U11'!E27)</f>
        <v/>
      </c>
      <c r="AD38" s="366" t="str">
        <f>IF(ISBLANK('U11'!F27),"",'U11'!F27)</f>
        <v/>
      </c>
      <c r="AE38" s="366" t="str">
        <f>IF(ISBLANK('U3'!B31),"",'U3'!B31)</f>
        <v/>
      </c>
      <c r="AF38" s="366" t="str">
        <f>IF(ISBLANK('U3'!C31),"",'U3'!C31)</f>
        <v/>
      </c>
      <c r="AG38" s="366" t="str">
        <f>IF(ISBLANK('U3'!D31),"",'U3'!D31)</f>
        <v/>
      </c>
      <c r="AH38" s="366" t="str">
        <f>IF(ISBLANK('U3'!E31),"",'U3'!E31)</f>
        <v/>
      </c>
      <c r="AI38" s="366" t="str">
        <f>IF(ISBLANK('U3'!F31),"",'U3'!F31)</f>
        <v/>
      </c>
      <c r="AJ38" s="366" t="str">
        <f>IF(ISBLANK('U3'!G31),"",'U3'!G31)</f>
        <v/>
      </c>
      <c r="AK38" s="366" t="str">
        <f>IF(ISBLANK('U3'!H31),"",'U3'!H31)</f>
        <v/>
      </c>
      <c r="AL38" s="367" t="str">
        <f>IF(ISBLANK('U4'!B29),"",'U4'!B29)</f>
        <v/>
      </c>
      <c r="AM38" s="366" t="str">
        <f>IF(ISBLANK('U4'!C29),"",'U4'!C29)</f>
        <v/>
      </c>
      <c r="AN38" s="366" t="str">
        <f>IF(ISBLANK('U4'!D29),"",'U4'!D29)</f>
        <v/>
      </c>
      <c r="AO38" s="366" t="str">
        <f>IF(ISBLANK('U4'!E29),"",'U4'!E29)</f>
        <v/>
      </c>
      <c r="AP38" s="366" t="str">
        <f>IF(ISBLANK('U6'!B27),"",'U6'!B27)</f>
        <v/>
      </c>
      <c r="AQ38" s="366" t="str">
        <f>IF(ISBLANK('U6'!C27),"",'U6'!C27)</f>
        <v/>
      </c>
      <c r="AR38" s="366" t="str">
        <f>IF(ISBLANK('U6'!D27),"",'U6'!D27)</f>
        <v/>
      </c>
      <c r="AS38" s="366" t="str">
        <f>IF(ISBLANK('U8'!C33),"",'U8'!C33)</f>
        <v/>
      </c>
      <c r="AT38" s="368" t="str">
        <f>IF(ISBLANK('U9'!B26),"",'U9'!B26)</f>
        <v/>
      </c>
      <c r="AU38" s="367" t="str">
        <f>IF(ISBLANK('U5'!B31),"",'U5'!B31)</f>
        <v/>
      </c>
      <c r="AV38" s="366" t="str">
        <f>IF(ISBLANK('U5'!C31),"",'U5'!C31)</f>
        <v/>
      </c>
      <c r="AW38" s="366" t="str">
        <f>IF(ISBLANK('U5'!D31),"",'U5'!D31)</f>
        <v/>
      </c>
      <c r="AX38" s="366" t="str">
        <f>IF(ISBLANK('U5'!E31),"",'U5'!E31)</f>
        <v/>
      </c>
      <c r="AY38" s="366" t="str">
        <f>IF(ISBLANK('U5'!F31),"",'U5'!F31)</f>
        <v/>
      </c>
      <c r="AZ38" s="366" t="str">
        <f>IF(ISBLANK('U10'!B27),"",'U10'!B27)</f>
        <v/>
      </c>
      <c r="BA38" s="366" t="str">
        <f>IF(ISBLANK('U10'!C27),"",'U10'!C27)</f>
        <v/>
      </c>
      <c r="BB38" s="366" t="str">
        <f>IF(ISBLANK('U10'!D27),"",'U10'!D27)</f>
        <v/>
      </c>
      <c r="BC38" s="366" t="str">
        <f>IF(ISBLANK('U13'!B28),"",'U13'!B28)</f>
        <v/>
      </c>
      <c r="BD38" s="366" t="str">
        <f>IF(ISBLANK('U13'!C28),"",'U13'!C28)</f>
        <v/>
      </c>
      <c r="BE38" s="366" t="str">
        <f>IF(ISBLANK('U13'!D28),"",'U13'!D28)</f>
        <v/>
      </c>
      <c r="BF38" s="366" t="str">
        <f>IF(ISBLANK('U15'!B26),"",'U15'!B26)</f>
        <v/>
      </c>
      <c r="BG38" s="366" t="str">
        <f>IF(ISBLANK('U15'!C26),"",'U15'!C26)</f>
        <v/>
      </c>
      <c r="BH38" s="366" t="str">
        <f>IF(ISBLANK('U15'!D26),"",'U15'!D26)</f>
        <v/>
      </c>
      <c r="BI38" s="366" t="str">
        <f>IF(ISBLANK('U15'!E26),"",'U15'!E26)</f>
        <v/>
      </c>
      <c r="BJ38" s="367" t="str">
        <f>IF(ISBLANK('U5'!G31),"",'U5'!G31)</f>
        <v/>
      </c>
      <c r="BK38" s="366" t="str">
        <f>IF(ISBLANK('U10'!E27),"",'U10'!E27)</f>
        <v/>
      </c>
      <c r="BL38" s="366" t="str">
        <f>IF(ISBLANK('U13'!E28),"",'U13'!E28)</f>
        <v/>
      </c>
      <c r="BM38" s="366" t="str">
        <f>IF(ISBLANK('U13'!F28),"",'U13'!F28)</f>
        <v/>
      </c>
      <c r="BN38" s="368" t="str">
        <f>IF(ISBLANK('U16'!B27),"",'U16'!B27)</f>
        <v/>
      </c>
      <c r="BO38" s="367" t="str">
        <f>IF(ISBLANK('U7'!B26),"",'U7'!B26)</f>
        <v/>
      </c>
      <c r="BP38" s="366" t="str">
        <f>IF(ISBLANK('U7'!C26),"",'U7'!C26)</f>
        <v/>
      </c>
      <c r="BQ38" s="366" t="str">
        <f>IF(ISBLANK('U7'!D26),"",'U7'!D26)</f>
        <v/>
      </c>
      <c r="BR38" s="368" t="str">
        <f>IF(ISBLANK('U7'!E26),"",'U7'!E26)</f>
        <v/>
      </c>
      <c r="BS38" s="367" t="str">
        <f>IF(ISBLANK('U2'!B29),"",'U2'!B29)</f>
        <v/>
      </c>
      <c r="BT38" s="366" t="str">
        <f>IF(ISBLANK('U2'!C29),"",'U2'!C29)</f>
        <v/>
      </c>
      <c r="BU38" s="368" t="str">
        <f>IF(ISBLANK('U2'!D29),"",'U2'!D29)</f>
        <v/>
      </c>
      <c r="BV38" s="367" t="str">
        <f>IF(ISBLANK('U2'!E29),"",'U2'!E29)</f>
        <v/>
      </c>
      <c r="BW38" s="366" t="str">
        <f>IF(ISBLANK('U2'!F29),"",'U2'!F29)</f>
        <v/>
      </c>
      <c r="BX38" s="366" t="str">
        <f>IF(ISBLANK('U2'!G29),"",'U2'!G29)</f>
        <v/>
      </c>
      <c r="BY38" s="366" t="str">
        <f>IF(ISBLANK('U5'!H31),"",'U5'!H31)</f>
        <v/>
      </c>
      <c r="BZ38" s="366" t="str">
        <f>IF(ISBLANK('U12'!B30),"",'U12'!B30)</f>
        <v/>
      </c>
      <c r="CA38" s="366" t="str">
        <f>IF(ISBLANK('U12'!C30),"",'U12'!C30)</f>
        <v/>
      </c>
      <c r="CB38" s="366" t="str">
        <f>IF(ISBLANK('U12'!D30),"",'U12'!D30)</f>
        <v/>
      </c>
      <c r="CC38" s="366" t="str">
        <f>IF(ISBLANK('U12'!E30),"",'U12'!E30)</f>
        <v/>
      </c>
      <c r="CD38" s="366" t="str">
        <f>IF(ISBLANK('U12'!F30),"",'U12'!F30)</f>
        <v/>
      </c>
      <c r="CE38" s="366" t="str">
        <f>IF(ISBLANK('U12'!G30),"",'U12'!G30)</f>
        <v/>
      </c>
      <c r="CF38" s="366" t="str">
        <f>IF(ISBLANK('U12'!H30),"",'U12'!H30)</f>
        <v/>
      </c>
      <c r="CG38" s="67" t="str">
        <f>IF(ISBLANK('U5'!G31),"",'U5'!G31)</f>
        <v/>
      </c>
    </row>
    <row r="39" spans="1:85" x14ac:dyDescent="0.25">
      <c r="A39" s="23" t="str">
        <f>'Pilotage de Ma Classe'!A21&amp;" "&amp;'Pilotage de Ma Classe'!B21</f>
        <v>PPP ppp</v>
      </c>
      <c r="B39" s="5" t="str">
        <f>'Pilotage de Ma Classe'!C21</f>
        <v>XX/XX/XXXX</v>
      </c>
      <c r="C39" s="367" t="str">
        <f>IF(ISBLANK('U1'!B34),"",'U1'!B34)</f>
        <v/>
      </c>
      <c r="D39" s="366" t="str">
        <f>IF(ISBLANK('U1'!C34),"",'U1'!C34)</f>
        <v/>
      </c>
      <c r="E39" s="366" t="str">
        <f>IF(ISBLANK('U1'!D34),"",'U1'!D34)</f>
        <v/>
      </c>
      <c r="F39" s="366" t="str">
        <f>IF(ISBLANK('U14'!B29),"",'U14'!B29)</f>
        <v/>
      </c>
      <c r="G39" s="366" t="str">
        <f>IF(ISBLANK('U14'!C29),"",'U14'!C29)</f>
        <v/>
      </c>
      <c r="H39" s="366" t="str">
        <f>IF(ISBLANK('U14'!D29),"",'U14'!D29)</f>
        <v/>
      </c>
      <c r="I39" s="366" t="str">
        <f>IF(ISBLANK('U14'!E29),"",'U14'!E29)</f>
        <v/>
      </c>
      <c r="J39" s="366" t="str">
        <f>IF(ISBLANK('U14'!F29),"",'U14'!F29)</f>
        <v/>
      </c>
      <c r="K39" s="366" t="str">
        <f>IF(ISBLANK('U14'!G29),"",'U14'!G29)</f>
        <v/>
      </c>
      <c r="L39" s="367" t="str">
        <f>IF(ISBLANK('U1'!E34),"",'U1'!E34)</f>
        <v/>
      </c>
      <c r="M39" s="366" t="str">
        <f>IF(ISBLANK('U1'!F34),"",'U1'!F34)</f>
        <v/>
      </c>
      <c r="N39" s="366" t="str">
        <f>IF(ISBLANK('U1'!G34),"",'U1'!G34)</f>
        <v/>
      </c>
      <c r="O39" s="366" t="str">
        <f>IF(ISBLANK('U1'!H34),"",'U1'!H34)</f>
        <v/>
      </c>
      <c r="P39" s="366" t="str">
        <f>IF(ISBLANK('U1'!I34),"",'U1'!I34)</f>
        <v/>
      </c>
      <c r="Q39" s="366" t="str">
        <f>IF(ISBLANK('U1'!J34),"",'U1'!J34)</f>
        <v/>
      </c>
      <c r="R39" s="368" t="str">
        <f>IF(ISBLANK('U8'!B34),"",'U8'!B34)</f>
        <v/>
      </c>
      <c r="S39" s="367" t="str">
        <f>IF(ISBLANK('U8'!D34),"",'U8'!D34)</f>
        <v/>
      </c>
      <c r="T39" s="366" t="str">
        <f>IF(ISBLANK('U8'!E34),"",'U8'!E34)</f>
        <v/>
      </c>
      <c r="U39" s="366" t="str">
        <f>IF(ISBLANK('U8'!F34),"",'U8'!F34)</f>
        <v/>
      </c>
      <c r="V39" s="366" t="str">
        <f>IF(ISBLANK('U8'!G34),"",'U8'!G34)</f>
        <v/>
      </c>
      <c r="W39" s="366" t="str">
        <f>IF(ISBLANK('U8'!H34),"",'U8'!H34)</f>
        <v/>
      </c>
      <c r="X39" s="366" t="str">
        <f>IF(ISBLANK('U8'!I34),"",'U8'!I34)</f>
        <v/>
      </c>
      <c r="Y39" s="366" t="str">
        <f>IF(ISBLANK('U8'!J34),"",'U8'!J34)</f>
        <v/>
      </c>
      <c r="Z39" s="366" t="str">
        <f>IF(ISBLANK('U11'!B28),"",'U11'!B28)</f>
        <v/>
      </c>
      <c r="AA39" s="366" t="str">
        <f>IF(ISBLANK('U11'!C28),"",'U11'!C28)</f>
        <v/>
      </c>
      <c r="AB39" s="366" t="str">
        <f>IF(ISBLANK('U11'!D28),"",'U11'!D28)</f>
        <v/>
      </c>
      <c r="AC39" s="366" t="str">
        <f>IF(ISBLANK('U11'!E28),"",'U11'!E28)</f>
        <v/>
      </c>
      <c r="AD39" s="366" t="str">
        <f>IF(ISBLANK('U11'!F28),"",'U11'!F28)</f>
        <v/>
      </c>
      <c r="AE39" s="366" t="str">
        <f>IF(ISBLANK('U3'!B32),"",'U3'!B32)</f>
        <v/>
      </c>
      <c r="AF39" s="366" t="str">
        <f>IF(ISBLANK('U3'!C32),"",'U3'!C32)</f>
        <v/>
      </c>
      <c r="AG39" s="366" t="str">
        <f>IF(ISBLANK('U3'!D32),"",'U3'!D32)</f>
        <v/>
      </c>
      <c r="AH39" s="366" t="str">
        <f>IF(ISBLANK('U3'!E32),"",'U3'!E32)</f>
        <v/>
      </c>
      <c r="AI39" s="366" t="str">
        <f>IF(ISBLANK('U3'!F32),"",'U3'!F32)</f>
        <v/>
      </c>
      <c r="AJ39" s="366" t="str">
        <f>IF(ISBLANK('U3'!G32),"",'U3'!G32)</f>
        <v/>
      </c>
      <c r="AK39" s="366" t="str">
        <f>IF(ISBLANK('U3'!H32),"",'U3'!H32)</f>
        <v/>
      </c>
      <c r="AL39" s="367" t="str">
        <f>IF(ISBLANK('U4'!B30),"",'U4'!B30)</f>
        <v/>
      </c>
      <c r="AM39" s="366" t="str">
        <f>IF(ISBLANK('U4'!C30),"",'U4'!C30)</f>
        <v/>
      </c>
      <c r="AN39" s="366" t="str">
        <f>IF(ISBLANK('U4'!D30),"",'U4'!D30)</f>
        <v/>
      </c>
      <c r="AO39" s="366" t="str">
        <f>IF(ISBLANK('U4'!E30),"",'U4'!E30)</f>
        <v/>
      </c>
      <c r="AP39" s="366" t="str">
        <f>IF(ISBLANK('U6'!B28),"",'U6'!B28)</f>
        <v/>
      </c>
      <c r="AQ39" s="366" t="str">
        <f>IF(ISBLANK('U6'!C28),"",'U6'!C28)</f>
        <v/>
      </c>
      <c r="AR39" s="366" t="str">
        <f>IF(ISBLANK('U6'!D28),"",'U6'!D28)</f>
        <v/>
      </c>
      <c r="AS39" s="366" t="str">
        <f>IF(ISBLANK('U8'!C34),"",'U8'!C34)</f>
        <v/>
      </c>
      <c r="AT39" s="368" t="str">
        <f>IF(ISBLANK('U9'!B27),"",'U9'!B27)</f>
        <v/>
      </c>
      <c r="AU39" s="367" t="str">
        <f>IF(ISBLANK('U5'!B32),"",'U5'!B32)</f>
        <v/>
      </c>
      <c r="AV39" s="366" t="str">
        <f>IF(ISBLANK('U5'!C32),"",'U5'!C32)</f>
        <v/>
      </c>
      <c r="AW39" s="366" t="str">
        <f>IF(ISBLANK('U5'!D32),"",'U5'!D32)</f>
        <v/>
      </c>
      <c r="AX39" s="366" t="str">
        <f>IF(ISBLANK('U5'!E32),"",'U5'!E32)</f>
        <v/>
      </c>
      <c r="AY39" s="366" t="str">
        <f>IF(ISBLANK('U5'!F32),"",'U5'!F32)</f>
        <v/>
      </c>
      <c r="AZ39" s="366" t="str">
        <f>IF(ISBLANK('U10'!B28),"",'U10'!B28)</f>
        <v/>
      </c>
      <c r="BA39" s="366" t="str">
        <f>IF(ISBLANK('U10'!C28),"",'U10'!C28)</f>
        <v/>
      </c>
      <c r="BB39" s="366" t="str">
        <f>IF(ISBLANK('U10'!D28),"",'U10'!D28)</f>
        <v/>
      </c>
      <c r="BC39" s="366" t="str">
        <f>IF(ISBLANK('U13'!B29),"",'U13'!B29)</f>
        <v/>
      </c>
      <c r="BD39" s="366" t="str">
        <f>IF(ISBLANK('U13'!C29),"",'U13'!C29)</f>
        <v/>
      </c>
      <c r="BE39" s="366" t="str">
        <f>IF(ISBLANK('U13'!D29),"",'U13'!D29)</f>
        <v/>
      </c>
      <c r="BF39" s="366" t="str">
        <f>IF(ISBLANK('U15'!B27),"",'U15'!B27)</f>
        <v/>
      </c>
      <c r="BG39" s="366" t="str">
        <f>IF(ISBLANK('U15'!C27),"",'U15'!C27)</f>
        <v/>
      </c>
      <c r="BH39" s="366" t="str">
        <f>IF(ISBLANK('U15'!D27),"",'U15'!D27)</f>
        <v/>
      </c>
      <c r="BI39" s="366" t="str">
        <f>IF(ISBLANK('U15'!E27),"",'U15'!E27)</f>
        <v/>
      </c>
      <c r="BJ39" s="367" t="str">
        <f>IF(ISBLANK('U5'!G32),"",'U5'!G32)</f>
        <v/>
      </c>
      <c r="BK39" s="366" t="str">
        <f>IF(ISBLANK('U10'!E28),"",'U10'!E28)</f>
        <v/>
      </c>
      <c r="BL39" s="366" t="str">
        <f>IF(ISBLANK('U13'!E29),"",'U13'!E29)</f>
        <v/>
      </c>
      <c r="BM39" s="366" t="str">
        <f>IF(ISBLANK('U13'!F29),"",'U13'!F29)</f>
        <v/>
      </c>
      <c r="BN39" s="368" t="str">
        <f>IF(ISBLANK('U16'!B28),"",'U16'!B28)</f>
        <v/>
      </c>
      <c r="BO39" s="367" t="str">
        <f>IF(ISBLANK('U7'!B27),"",'U7'!B27)</f>
        <v/>
      </c>
      <c r="BP39" s="366" t="str">
        <f>IF(ISBLANK('U7'!C27),"",'U7'!C27)</f>
        <v/>
      </c>
      <c r="BQ39" s="366" t="str">
        <f>IF(ISBLANK('U7'!D27),"",'U7'!D27)</f>
        <v/>
      </c>
      <c r="BR39" s="368" t="str">
        <f>IF(ISBLANK('U7'!E27),"",'U7'!E27)</f>
        <v/>
      </c>
      <c r="BS39" s="367" t="str">
        <f>IF(ISBLANK('U2'!B30),"",'U2'!B30)</f>
        <v/>
      </c>
      <c r="BT39" s="366" t="str">
        <f>IF(ISBLANK('U2'!C30),"",'U2'!C30)</f>
        <v/>
      </c>
      <c r="BU39" s="368" t="str">
        <f>IF(ISBLANK('U2'!D30),"",'U2'!D30)</f>
        <v/>
      </c>
      <c r="BV39" s="367" t="str">
        <f>IF(ISBLANK('U2'!E30),"",'U2'!E30)</f>
        <v/>
      </c>
      <c r="BW39" s="366" t="str">
        <f>IF(ISBLANK('U2'!F30),"",'U2'!F30)</f>
        <v/>
      </c>
      <c r="BX39" s="366" t="str">
        <f>IF(ISBLANK('U2'!G30),"",'U2'!G30)</f>
        <v/>
      </c>
      <c r="BY39" s="366" t="str">
        <f>IF(ISBLANK('U5'!H32),"",'U5'!H32)</f>
        <v/>
      </c>
      <c r="BZ39" s="366" t="str">
        <f>IF(ISBLANK('U12'!B31),"",'U12'!B31)</f>
        <v/>
      </c>
      <c r="CA39" s="366" t="str">
        <f>IF(ISBLANK('U12'!C31),"",'U12'!C31)</f>
        <v/>
      </c>
      <c r="CB39" s="366" t="str">
        <f>IF(ISBLANK('U12'!D31),"",'U12'!D31)</f>
        <v/>
      </c>
      <c r="CC39" s="366" t="str">
        <f>IF(ISBLANK('U12'!E31),"",'U12'!E31)</f>
        <v/>
      </c>
      <c r="CD39" s="366" t="str">
        <f>IF(ISBLANK('U12'!F31),"",'U12'!F31)</f>
        <v/>
      </c>
      <c r="CE39" s="366" t="str">
        <f>IF(ISBLANK('U12'!G31),"",'U12'!G31)</f>
        <v/>
      </c>
      <c r="CF39" s="366" t="str">
        <f>IF(ISBLANK('U12'!H31),"",'U12'!H31)</f>
        <v/>
      </c>
      <c r="CG39" s="67" t="str">
        <f>IF(ISBLANK('U5'!G32),"",'U5'!G32)</f>
        <v/>
      </c>
    </row>
    <row r="40" spans="1:85" x14ac:dyDescent="0.25">
      <c r="A40" s="23" t="str">
        <f>'Pilotage de Ma Classe'!A22&amp;" "&amp;'Pilotage de Ma Classe'!B22</f>
        <v>QQQ qqq</v>
      </c>
      <c r="B40" s="5" t="str">
        <f>'Pilotage de Ma Classe'!C22</f>
        <v>XX/XX/XXXX</v>
      </c>
      <c r="C40" s="367" t="str">
        <f>IF(ISBLANK('U1'!B35),"",'U1'!B35)</f>
        <v/>
      </c>
      <c r="D40" s="366" t="str">
        <f>IF(ISBLANK('U1'!C35),"",'U1'!C35)</f>
        <v/>
      </c>
      <c r="E40" s="366" t="str">
        <f>IF(ISBLANK('U1'!D35),"",'U1'!D35)</f>
        <v/>
      </c>
      <c r="F40" s="366" t="str">
        <f>IF(ISBLANK('U14'!B30),"",'U14'!B30)</f>
        <v/>
      </c>
      <c r="G40" s="366" t="str">
        <f>IF(ISBLANK('U14'!C30),"",'U14'!C30)</f>
        <v/>
      </c>
      <c r="H40" s="366" t="str">
        <f>IF(ISBLANK('U14'!D30),"",'U14'!D30)</f>
        <v/>
      </c>
      <c r="I40" s="366" t="str">
        <f>IF(ISBLANK('U14'!E30),"",'U14'!E30)</f>
        <v/>
      </c>
      <c r="J40" s="366" t="str">
        <f>IF(ISBLANK('U14'!F30),"",'U14'!F30)</f>
        <v/>
      </c>
      <c r="K40" s="366" t="str">
        <f>IF(ISBLANK('U14'!G30),"",'U14'!G30)</f>
        <v/>
      </c>
      <c r="L40" s="367" t="str">
        <f>IF(ISBLANK('U1'!E35),"",'U1'!E35)</f>
        <v/>
      </c>
      <c r="M40" s="366" t="str">
        <f>IF(ISBLANK('U1'!F35),"",'U1'!F35)</f>
        <v/>
      </c>
      <c r="N40" s="366" t="str">
        <f>IF(ISBLANK('U1'!G35),"",'U1'!G35)</f>
        <v/>
      </c>
      <c r="O40" s="366" t="str">
        <f>IF(ISBLANK('U1'!H35),"",'U1'!H35)</f>
        <v/>
      </c>
      <c r="P40" s="366" t="str">
        <f>IF(ISBLANK('U1'!I35),"",'U1'!I35)</f>
        <v/>
      </c>
      <c r="Q40" s="366" t="str">
        <f>IF(ISBLANK('U1'!J35),"",'U1'!J35)</f>
        <v/>
      </c>
      <c r="R40" s="368" t="str">
        <f>IF(ISBLANK('U8'!B35),"",'U8'!B35)</f>
        <v/>
      </c>
      <c r="S40" s="367" t="str">
        <f>IF(ISBLANK('U8'!D35),"",'U8'!D35)</f>
        <v/>
      </c>
      <c r="T40" s="366" t="str">
        <f>IF(ISBLANK('U8'!E35),"",'U8'!E35)</f>
        <v/>
      </c>
      <c r="U40" s="366" t="str">
        <f>IF(ISBLANK('U8'!F35),"",'U8'!F35)</f>
        <v/>
      </c>
      <c r="V40" s="366" t="str">
        <f>IF(ISBLANK('U8'!G35),"",'U8'!G35)</f>
        <v/>
      </c>
      <c r="W40" s="366" t="str">
        <f>IF(ISBLANK('U8'!H35),"",'U8'!H35)</f>
        <v/>
      </c>
      <c r="X40" s="366" t="str">
        <f>IF(ISBLANK('U8'!I35),"",'U8'!I35)</f>
        <v/>
      </c>
      <c r="Y40" s="366" t="str">
        <f>IF(ISBLANK('U8'!J35),"",'U8'!J35)</f>
        <v/>
      </c>
      <c r="Z40" s="366" t="str">
        <f>IF(ISBLANK('U11'!B29),"",'U11'!B29)</f>
        <v/>
      </c>
      <c r="AA40" s="366" t="str">
        <f>IF(ISBLANK('U11'!C29),"",'U11'!C29)</f>
        <v/>
      </c>
      <c r="AB40" s="366" t="str">
        <f>IF(ISBLANK('U11'!D29),"",'U11'!D29)</f>
        <v/>
      </c>
      <c r="AC40" s="366" t="str">
        <f>IF(ISBLANK('U11'!E29),"",'U11'!E29)</f>
        <v/>
      </c>
      <c r="AD40" s="366" t="str">
        <f>IF(ISBLANK('U11'!F29),"",'U11'!F29)</f>
        <v/>
      </c>
      <c r="AE40" s="366" t="str">
        <f>IF(ISBLANK('U3'!B33),"",'U3'!B33)</f>
        <v/>
      </c>
      <c r="AF40" s="366" t="str">
        <f>IF(ISBLANK('U3'!C33),"",'U3'!C33)</f>
        <v/>
      </c>
      <c r="AG40" s="366" t="str">
        <f>IF(ISBLANK('U3'!D33),"",'U3'!D33)</f>
        <v/>
      </c>
      <c r="AH40" s="366" t="str">
        <f>IF(ISBLANK('U3'!E33),"",'U3'!E33)</f>
        <v/>
      </c>
      <c r="AI40" s="366" t="str">
        <f>IF(ISBLANK('U3'!F33),"",'U3'!F33)</f>
        <v/>
      </c>
      <c r="AJ40" s="366" t="str">
        <f>IF(ISBLANK('U3'!G33),"",'U3'!G33)</f>
        <v/>
      </c>
      <c r="AK40" s="366" t="str">
        <f>IF(ISBLANK('U3'!H33),"",'U3'!H33)</f>
        <v/>
      </c>
      <c r="AL40" s="367" t="str">
        <f>IF(ISBLANK('U4'!B31),"",'U4'!B31)</f>
        <v/>
      </c>
      <c r="AM40" s="366" t="str">
        <f>IF(ISBLANK('U4'!C31),"",'U4'!C31)</f>
        <v/>
      </c>
      <c r="AN40" s="366" t="str">
        <f>IF(ISBLANK('U4'!D31),"",'U4'!D31)</f>
        <v/>
      </c>
      <c r="AO40" s="366" t="str">
        <f>IF(ISBLANK('U4'!E31),"",'U4'!E31)</f>
        <v/>
      </c>
      <c r="AP40" s="366" t="str">
        <f>IF(ISBLANK('U6'!B29),"",'U6'!B29)</f>
        <v/>
      </c>
      <c r="AQ40" s="366" t="str">
        <f>IF(ISBLANK('U6'!C29),"",'U6'!C29)</f>
        <v/>
      </c>
      <c r="AR40" s="366" t="str">
        <f>IF(ISBLANK('U6'!D29),"",'U6'!D29)</f>
        <v/>
      </c>
      <c r="AS40" s="366" t="str">
        <f>IF(ISBLANK('U8'!C35),"",'U8'!C35)</f>
        <v/>
      </c>
      <c r="AT40" s="368" t="str">
        <f>IF(ISBLANK('U9'!B28),"",'U9'!B28)</f>
        <v/>
      </c>
      <c r="AU40" s="367" t="str">
        <f>IF(ISBLANK('U5'!B33),"",'U5'!B33)</f>
        <v/>
      </c>
      <c r="AV40" s="366" t="str">
        <f>IF(ISBLANK('U5'!C33),"",'U5'!C33)</f>
        <v/>
      </c>
      <c r="AW40" s="366" t="str">
        <f>IF(ISBLANK('U5'!D33),"",'U5'!D33)</f>
        <v/>
      </c>
      <c r="AX40" s="366" t="str">
        <f>IF(ISBLANK('U5'!E33),"",'U5'!E33)</f>
        <v/>
      </c>
      <c r="AY40" s="366" t="str">
        <f>IF(ISBLANK('U5'!F33),"",'U5'!F33)</f>
        <v/>
      </c>
      <c r="AZ40" s="366" t="str">
        <f>IF(ISBLANK('U10'!B29),"",'U10'!B29)</f>
        <v/>
      </c>
      <c r="BA40" s="366" t="str">
        <f>IF(ISBLANK('U10'!C29),"",'U10'!C29)</f>
        <v/>
      </c>
      <c r="BB40" s="366" t="str">
        <f>IF(ISBLANK('U10'!D29),"",'U10'!D29)</f>
        <v/>
      </c>
      <c r="BC40" s="366" t="str">
        <f>IF(ISBLANK('U13'!B30),"",'U13'!B30)</f>
        <v/>
      </c>
      <c r="BD40" s="366" t="str">
        <f>IF(ISBLANK('U13'!C30),"",'U13'!C30)</f>
        <v/>
      </c>
      <c r="BE40" s="366" t="str">
        <f>IF(ISBLANK('U13'!D30),"",'U13'!D30)</f>
        <v/>
      </c>
      <c r="BF40" s="366" t="str">
        <f>IF(ISBLANK('U15'!B28),"",'U15'!B28)</f>
        <v/>
      </c>
      <c r="BG40" s="366" t="str">
        <f>IF(ISBLANK('U15'!C28),"",'U15'!C28)</f>
        <v/>
      </c>
      <c r="BH40" s="366" t="str">
        <f>IF(ISBLANK('U15'!D28),"",'U15'!D28)</f>
        <v/>
      </c>
      <c r="BI40" s="366" t="str">
        <f>IF(ISBLANK('U15'!E28),"",'U15'!E28)</f>
        <v/>
      </c>
      <c r="BJ40" s="367" t="str">
        <f>IF(ISBLANK('U5'!G33),"",'U5'!G33)</f>
        <v/>
      </c>
      <c r="BK40" s="366" t="str">
        <f>IF(ISBLANK('U10'!E29),"",'U10'!E29)</f>
        <v/>
      </c>
      <c r="BL40" s="366" t="str">
        <f>IF(ISBLANK('U13'!E30),"",'U13'!E30)</f>
        <v/>
      </c>
      <c r="BM40" s="366" t="str">
        <f>IF(ISBLANK('U13'!F30),"",'U13'!F30)</f>
        <v/>
      </c>
      <c r="BN40" s="368" t="str">
        <f>IF(ISBLANK('U16'!B29),"",'U16'!B29)</f>
        <v/>
      </c>
      <c r="BO40" s="367" t="str">
        <f>IF(ISBLANK('U7'!B28),"",'U7'!B28)</f>
        <v/>
      </c>
      <c r="BP40" s="366" t="str">
        <f>IF(ISBLANK('U7'!C28),"",'U7'!C28)</f>
        <v/>
      </c>
      <c r="BQ40" s="366" t="str">
        <f>IF(ISBLANK('U7'!D28),"",'U7'!D28)</f>
        <v/>
      </c>
      <c r="BR40" s="368" t="str">
        <f>IF(ISBLANK('U7'!E28),"",'U7'!E28)</f>
        <v/>
      </c>
      <c r="BS40" s="367" t="str">
        <f>IF(ISBLANK('U2'!B31),"",'U2'!B31)</f>
        <v/>
      </c>
      <c r="BT40" s="366" t="str">
        <f>IF(ISBLANK('U2'!C31),"",'U2'!C31)</f>
        <v/>
      </c>
      <c r="BU40" s="368" t="str">
        <f>IF(ISBLANK('U2'!D31),"",'U2'!D31)</f>
        <v/>
      </c>
      <c r="BV40" s="367" t="str">
        <f>IF(ISBLANK('U2'!E31),"",'U2'!E31)</f>
        <v/>
      </c>
      <c r="BW40" s="366" t="str">
        <f>IF(ISBLANK('U2'!F31),"",'U2'!F31)</f>
        <v/>
      </c>
      <c r="BX40" s="366" t="str">
        <f>IF(ISBLANK('U2'!G31),"",'U2'!G31)</f>
        <v/>
      </c>
      <c r="BY40" s="366" t="str">
        <f>IF(ISBLANK('U5'!H33),"",'U5'!H33)</f>
        <v/>
      </c>
      <c r="BZ40" s="366" t="str">
        <f>IF(ISBLANK('U12'!B32),"",'U12'!B32)</f>
        <v/>
      </c>
      <c r="CA40" s="366" t="str">
        <f>IF(ISBLANK('U12'!C32),"",'U12'!C32)</f>
        <v/>
      </c>
      <c r="CB40" s="366" t="str">
        <f>IF(ISBLANK('U12'!D32),"",'U12'!D32)</f>
        <v/>
      </c>
      <c r="CC40" s="366" t="str">
        <f>IF(ISBLANK('U12'!E32),"",'U12'!E32)</f>
        <v/>
      </c>
      <c r="CD40" s="366" t="str">
        <f>IF(ISBLANK('U12'!F32),"",'U12'!F32)</f>
        <v/>
      </c>
      <c r="CE40" s="366" t="str">
        <f>IF(ISBLANK('U12'!G32),"",'U12'!G32)</f>
        <v/>
      </c>
      <c r="CF40" s="366" t="str">
        <f>IF(ISBLANK('U12'!H32),"",'U12'!H32)</f>
        <v/>
      </c>
      <c r="CG40" s="67" t="str">
        <f>IF(ISBLANK('U5'!G33),"",'U5'!G33)</f>
        <v/>
      </c>
    </row>
    <row r="41" spans="1:85" x14ac:dyDescent="0.25">
      <c r="A41" s="23" t="str">
        <f>'Pilotage de Ma Classe'!A23&amp;" "&amp;'Pilotage de Ma Classe'!B23</f>
        <v>RRR rrr</v>
      </c>
      <c r="B41" s="5" t="str">
        <f>'Pilotage de Ma Classe'!C23</f>
        <v>XX/XX/XXXX</v>
      </c>
      <c r="C41" s="367" t="str">
        <f>IF(ISBLANK('U1'!B36),"",'U1'!B36)</f>
        <v/>
      </c>
      <c r="D41" s="366" t="str">
        <f>IF(ISBLANK('U1'!C36),"",'U1'!C36)</f>
        <v/>
      </c>
      <c r="E41" s="366" t="str">
        <f>IF(ISBLANK('U1'!D36),"",'U1'!D36)</f>
        <v/>
      </c>
      <c r="F41" s="366" t="str">
        <f>IF(ISBLANK('U14'!B31),"",'U14'!B31)</f>
        <v/>
      </c>
      <c r="G41" s="366" t="str">
        <f>IF(ISBLANK('U14'!C31),"",'U14'!C31)</f>
        <v/>
      </c>
      <c r="H41" s="366" t="str">
        <f>IF(ISBLANK('U14'!D31),"",'U14'!D31)</f>
        <v/>
      </c>
      <c r="I41" s="366" t="str">
        <f>IF(ISBLANK('U14'!E31),"",'U14'!E31)</f>
        <v/>
      </c>
      <c r="J41" s="366" t="str">
        <f>IF(ISBLANK('U14'!F31),"",'U14'!F31)</f>
        <v/>
      </c>
      <c r="K41" s="366" t="str">
        <f>IF(ISBLANK('U14'!G31),"",'U14'!G31)</f>
        <v/>
      </c>
      <c r="L41" s="367" t="str">
        <f>IF(ISBLANK('U1'!E36),"",'U1'!E36)</f>
        <v/>
      </c>
      <c r="M41" s="366" t="str">
        <f>IF(ISBLANK('U1'!F36),"",'U1'!F36)</f>
        <v/>
      </c>
      <c r="N41" s="366" t="str">
        <f>IF(ISBLANK('U1'!G36),"",'U1'!G36)</f>
        <v/>
      </c>
      <c r="O41" s="366" t="str">
        <f>IF(ISBLANK('U1'!H36),"",'U1'!H36)</f>
        <v/>
      </c>
      <c r="P41" s="366" t="str">
        <f>IF(ISBLANK('U1'!I36),"",'U1'!I36)</f>
        <v/>
      </c>
      <c r="Q41" s="366" t="str">
        <f>IF(ISBLANK('U1'!J36),"",'U1'!J36)</f>
        <v/>
      </c>
      <c r="R41" s="368" t="str">
        <f>IF(ISBLANK('U8'!B36),"",'U8'!B36)</f>
        <v/>
      </c>
      <c r="S41" s="367" t="str">
        <f>IF(ISBLANK('U8'!D36),"",'U8'!D36)</f>
        <v/>
      </c>
      <c r="T41" s="366" t="str">
        <f>IF(ISBLANK('U8'!E36),"",'U8'!E36)</f>
        <v/>
      </c>
      <c r="U41" s="366" t="str">
        <f>IF(ISBLANK('U8'!F36),"",'U8'!F36)</f>
        <v/>
      </c>
      <c r="V41" s="366" t="str">
        <f>IF(ISBLANK('U8'!G36),"",'U8'!G36)</f>
        <v/>
      </c>
      <c r="W41" s="366" t="str">
        <f>IF(ISBLANK('U8'!H36),"",'U8'!H36)</f>
        <v/>
      </c>
      <c r="X41" s="366" t="str">
        <f>IF(ISBLANK('U8'!I36),"",'U8'!I36)</f>
        <v/>
      </c>
      <c r="Y41" s="366" t="str">
        <f>IF(ISBLANK('U8'!J36),"",'U8'!J36)</f>
        <v/>
      </c>
      <c r="Z41" s="366" t="str">
        <f>IF(ISBLANK('U11'!B30),"",'U11'!B30)</f>
        <v/>
      </c>
      <c r="AA41" s="366" t="str">
        <f>IF(ISBLANK('U11'!C30),"",'U11'!C30)</f>
        <v/>
      </c>
      <c r="AB41" s="366" t="str">
        <f>IF(ISBLANK('U11'!D30),"",'U11'!D30)</f>
        <v/>
      </c>
      <c r="AC41" s="366" t="str">
        <f>IF(ISBLANK('U11'!E30),"",'U11'!E30)</f>
        <v/>
      </c>
      <c r="AD41" s="366" t="str">
        <f>IF(ISBLANK('U11'!F30),"",'U11'!F30)</f>
        <v/>
      </c>
      <c r="AE41" s="366" t="str">
        <f>IF(ISBLANK('U3'!B34),"",'U3'!B34)</f>
        <v/>
      </c>
      <c r="AF41" s="366" t="str">
        <f>IF(ISBLANK('U3'!C34),"",'U3'!C34)</f>
        <v/>
      </c>
      <c r="AG41" s="366" t="str">
        <f>IF(ISBLANK('U3'!D34),"",'U3'!D34)</f>
        <v/>
      </c>
      <c r="AH41" s="366" t="str">
        <f>IF(ISBLANK('U3'!E34),"",'U3'!E34)</f>
        <v/>
      </c>
      <c r="AI41" s="366" t="str">
        <f>IF(ISBLANK('U3'!F34),"",'U3'!F34)</f>
        <v/>
      </c>
      <c r="AJ41" s="366" t="str">
        <f>IF(ISBLANK('U3'!G34),"",'U3'!G34)</f>
        <v/>
      </c>
      <c r="AK41" s="366" t="str">
        <f>IF(ISBLANK('U3'!H34),"",'U3'!H34)</f>
        <v/>
      </c>
      <c r="AL41" s="367" t="str">
        <f>IF(ISBLANK('U4'!B32),"",'U4'!B32)</f>
        <v/>
      </c>
      <c r="AM41" s="366" t="str">
        <f>IF(ISBLANK('U4'!C32),"",'U4'!C32)</f>
        <v/>
      </c>
      <c r="AN41" s="366" t="str">
        <f>IF(ISBLANK('U4'!D32),"",'U4'!D32)</f>
        <v/>
      </c>
      <c r="AO41" s="366" t="str">
        <f>IF(ISBLANK('U4'!E32),"",'U4'!E32)</f>
        <v/>
      </c>
      <c r="AP41" s="366" t="str">
        <f>IF(ISBLANK('U6'!B30),"",'U6'!B30)</f>
        <v/>
      </c>
      <c r="AQ41" s="366" t="str">
        <f>IF(ISBLANK('U6'!C30),"",'U6'!C30)</f>
        <v/>
      </c>
      <c r="AR41" s="366" t="str">
        <f>IF(ISBLANK('U6'!D30),"",'U6'!D30)</f>
        <v/>
      </c>
      <c r="AS41" s="366" t="str">
        <f>IF(ISBLANK('U8'!C36),"",'U8'!C36)</f>
        <v/>
      </c>
      <c r="AT41" s="368" t="str">
        <f>IF(ISBLANK('U9'!B29),"",'U9'!B29)</f>
        <v/>
      </c>
      <c r="AU41" s="367" t="str">
        <f>IF(ISBLANK('U5'!B34),"",'U5'!B34)</f>
        <v/>
      </c>
      <c r="AV41" s="366" t="str">
        <f>IF(ISBLANK('U5'!C34),"",'U5'!C34)</f>
        <v/>
      </c>
      <c r="AW41" s="366" t="str">
        <f>IF(ISBLANK('U5'!D34),"",'U5'!D34)</f>
        <v/>
      </c>
      <c r="AX41" s="366" t="str">
        <f>IF(ISBLANK('U5'!E34),"",'U5'!E34)</f>
        <v/>
      </c>
      <c r="AY41" s="366" t="str">
        <f>IF(ISBLANK('U5'!F34),"",'U5'!F34)</f>
        <v/>
      </c>
      <c r="AZ41" s="366" t="str">
        <f>IF(ISBLANK('U10'!B30),"",'U10'!B30)</f>
        <v/>
      </c>
      <c r="BA41" s="366" t="str">
        <f>IF(ISBLANK('U10'!C30),"",'U10'!C30)</f>
        <v/>
      </c>
      <c r="BB41" s="366" t="str">
        <f>IF(ISBLANK('U10'!D30),"",'U10'!D30)</f>
        <v/>
      </c>
      <c r="BC41" s="366" t="str">
        <f>IF(ISBLANK('U13'!B31),"",'U13'!B31)</f>
        <v/>
      </c>
      <c r="BD41" s="366" t="str">
        <f>IF(ISBLANK('U13'!C31),"",'U13'!C31)</f>
        <v/>
      </c>
      <c r="BE41" s="366" t="str">
        <f>IF(ISBLANK('U13'!D31),"",'U13'!D31)</f>
        <v/>
      </c>
      <c r="BF41" s="366" t="str">
        <f>IF(ISBLANK('U15'!B29),"",'U15'!B29)</f>
        <v/>
      </c>
      <c r="BG41" s="366" t="str">
        <f>IF(ISBLANK('U15'!C29),"",'U15'!C29)</f>
        <v/>
      </c>
      <c r="BH41" s="366" t="str">
        <f>IF(ISBLANK('U15'!D29),"",'U15'!D29)</f>
        <v/>
      </c>
      <c r="BI41" s="366" t="str">
        <f>IF(ISBLANK('U15'!E29),"",'U15'!E29)</f>
        <v/>
      </c>
      <c r="BJ41" s="367" t="str">
        <f>IF(ISBLANK('U5'!G34),"",'U5'!G34)</f>
        <v/>
      </c>
      <c r="BK41" s="366" t="str">
        <f>IF(ISBLANK('U10'!E30),"",'U10'!E30)</f>
        <v/>
      </c>
      <c r="BL41" s="366" t="str">
        <f>IF(ISBLANK('U13'!E31),"",'U13'!E31)</f>
        <v/>
      </c>
      <c r="BM41" s="366" t="str">
        <f>IF(ISBLANK('U13'!F31),"",'U13'!F31)</f>
        <v/>
      </c>
      <c r="BN41" s="368" t="str">
        <f>IF(ISBLANK('U16'!B30),"",'U16'!B30)</f>
        <v/>
      </c>
      <c r="BO41" s="367" t="str">
        <f>IF(ISBLANK('U7'!B29),"",'U7'!B29)</f>
        <v/>
      </c>
      <c r="BP41" s="366" t="str">
        <f>IF(ISBLANK('U7'!C29),"",'U7'!C29)</f>
        <v/>
      </c>
      <c r="BQ41" s="366" t="str">
        <f>IF(ISBLANK('U7'!D29),"",'U7'!D29)</f>
        <v/>
      </c>
      <c r="BR41" s="368" t="str">
        <f>IF(ISBLANK('U7'!E29),"",'U7'!E29)</f>
        <v/>
      </c>
      <c r="BS41" s="367" t="str">
        <f>IF(ISBLANK('U2'!B32),"",'U2'!B32)</f>
        <v/>
      </c>
      <c r="BT41" s="366" t="str">
        <f>IF(ISBLANK('U2'!C32),"",'U2'!C32)</f>
        <v/>
      </c>
      <c r="BU41" s="368" t="str">
        <f>IF(ISBLANK('U2'!D32),"",'U2'!D32)</f>
        <v/>
      </c>
      <c r="BV41" s="367" t="str">
        <f>IF(ISBLANK('U2'!E32),"",'U2'!E32)</f>
        <v/>
      </c>
      <c r="BW41" s="366" t="str">
        <f>IF(ISBLANK('U2'!F32),"",'U2'!F32)</f>
        <v/>
      </c>
      <c r="BX41" s="366" t="str">
        <f>IF(ISBLANK('U2'!G32),"",'U2'!G32)</f>
        <v/>
      </c>
      <c r="BY41" s="366" t="str">
        <f>IF(ISBLANK('U5'!H34),"",'U5'!H34)</f>
        <v/>
      </c>
      <c r="BZ41" s="366" t="str">
        <f>IF(ISBLANK('U12'!B33),"",'U12'!B33)</f>
        <v/>
      </c>
      <c r="CA41" s="366" t="str">
        <f>IF(ISBLANK('U12'!C33),"",'U12'!C33)</f>
        <v/>
      </c>
      <c r="CB41" s="366" t="str">
        <f>IF(ISBLANK('U12'!D33),"",'U12'!D33)</f>
        <v/>
      </c>
      <c r="CC41" s="366" t="str">
        <f>IF(ISBLANK('U12'!E33),"",'U12'!E33)</f>
        <v/>
      </c>
      <c r="CD41" s="366" t="str">
        <f>IF(ISBLANK('U12'!F33),"",'U12'!F33)</f>
        <v/>
      </c>
      <c r="CE41" s="366" t="str">
        <f>IF(ISBLANK('U12'!G33),"",'U12'!G33)</f>
        <v/>
      </c>
      <c r="CF41" s="366" t="str">
        <f>IF(ISBLANK('U12'!H33),"",'U12'!H33)</f>
        <v/>
      </c>
      <c r="CG41" s="67" t="str">
        <f>IF(ISBLANK('U5'!G34),"",'U5'!G34)</f>
        <v/>
      </c>
    </row>
    <row r="42" spans="1:85" x14ac:dyDescent="0.25">
      <c r="A42" s="23" t="str">
        <f>'Pilotage de Ma Classe'!A24&amp;" "&amp;'Pilotage de Ma Classe'!B24</f>
        <v>SSS sss</v>
      </c>
      <c r="B42" s="5" t="str">
        <f>'Pilotage de Ma Classe'!C24</f>
        <v>XX/XX/XXXX</v>
      </c>
      <c r="C42" s="367" t="str">
        <f>IF(ISBLANK('U1'!B37),"",'U1'!B37)</f>
        <v/>
      </c>
      <c r="D42" s="366" t="str">
        <f>IF(ISBLANK('U1'!C37),"",'U1'!C37)</f>
        <v/>
      </c>
      <c r="E42" s="366" t="str">
        <f>IF(ISBLANK('U1'!D37),"",'U1'!D37)</f>
        <v/>
      </c>
      <c r="F42" s="366" t="str">
        <f>IF(ISBLANK('U14'!B32),"",'U14'!B32)</f>
        <v/>
      </c>
      <c r="G42" s="366" t="str">
        <f>IF(ISBLANK('U14'!C32),"",'U14'!C32)</f>
        <v/>
      </c>
      <c r="H42" s="366" t="str">
        <f>IF(ISBLANK('U14'!D32),"",'U14'!D32)</f>
        <v/>
      </c>
      <c r="I42" s="366" t="str">
        <f>IF(ISBLANK('U14'!E32),"",'U14'!E32)</f>
        <v/>
      </c>
      <c r="J42" s="366" t="str">
        <f>IF(ISBLANK('U14'!F32),"",'U14'!F32)</f>
        <v/>
      </c>
      <c r="K42" s="366" t="str">
        <f>IF(ISBLANK('U14'!G32),"",'U14'!G32)</f>
        <v/>
      </c>
      <c r="L42" s="367" t="str">
        <f>IF(ISBLANK('U1'!E37),"",'U1'!E37)</f>
        <v/>
      </c>
      <c r="M42" s="366" t="str">
        <f>IF(ISBLANK('U1'!F37),"",'U1'!F37)</f>
        <v/>
      </c>
      <c r="N42" s="366" t="str">
        <f>IF(ISBLANK('U1'!G37),"",'U1'!G37)</f>
        <v/>
      </c>
      <c r="O42" s="366" t="str">
        <f>IF(ISBLANK('U1'!H37),"",'U1'!H37)</f>
        <v/>
      </c>
      <c r="P42" s="366" t="str">
        <f>IF(ISBLANK('U1'!I37),"",'U1'!I37)</f>
        <v/>
      </c>
      <c r="Q42" s="366" t="str">
        <f>IF(ISBLANK('U1'!J37),"",'U1'!J37)</f>
        <v/>
      </c>
      <c r="R42" s="368" t="str">
        <f>IF(ISBLANK('U8'!B37),"",'U8'!B37)</f>
        <v/>
      </c>
      <c r="S42" s="367" t="str">
        <f>IF(ISBLANK('U8'!D37),"",'U8'!D37)</f>
        <v/>
      </c>
      <c r="T42" s="366" t="str">
        <f>IF(ISBLANK('U8'!E37),"",'U8'!E37)</f>
        <v/>
      </c>
      <c r="U42" s="366" t="str">
        <f>IF(ISBLANK('U8'!F37),"",'U8'!F37)</f>
        <v/>
      </c>
      <c r="V42" s="366" t="str">
        <f>IF(ISBLANK('U8'!G37),"",'U8'!G37)</f>
        <v/>
      </c>
      <c r="W42" s="366" t="str">
        <f>IF(ISBLANK('U8'!H37),"",'U8'!H37)</f>
        <v/>
      </c>
      <c r="X42" s="366" t="str">
        <f>IF(ISBLANK('U8'!I37),"",'U8'!I37)</f>
        <v/>
      </c>
      <c r="Y42" s="366" t="str">
        <f>IF(ISBLANK('U8'!J37),"",'U8'!J37)</f>
        <v/>
      </c>
      <c r="Z42" s="366" t="str">
        <f>IF(ISBLANK('U11'!B31),"",'U11'!B31)</f>
        <v/>
      </c>
      <c r="AA42" s="366" t="str">
        <f>IF(ISBLANK('U11'!C31),"",'U11'!C31)</f>
        <v/>
      </c>
      <c r="AB42" s="366" t="str">
        <f>IF(ISBLANK('U11'!D31),"",'U11'!D31)</f>
        <v/>
      </c>
      <c r="AC42" s="366" t="str">
        <f>IF(ISBLANK('U11'!E31),"",'U11'!E31)</f>
        <v/>
      </c>
      <c r="AD42" s="366" t="str">
        <f>IF(ISBLANK('U11'!F31),"",'U11'!F31)</f>
        <v/>
      </c>
      <c r="AE42" s="366" t="str">
        <f>IF(ISBLANK('U3'!B35),"",'U3'!B35)</f>
        <v/>
      </c>
      <c r="AF42" s="366" t="str">
        <f>IF(ISBLANK('U3'!C35),"",'U3'!C35)</f>
        <v/>
      </c>
      <c r="AG42" s="366" t="str">
        <f>IF(ISBLANK('U3'!D35),"",'U3'!D35)</f>
        <v/>
      </c>
      <c r="AH42" s="366" t="str">
        <f>IF(ISBLANK('U3'!E35),"",'U3'!E35)</f>
        <v/>
      </c>
      <c r="AI42" s="366" t="str">
        <f>IF(ISBLANK('U3'!F35),"",'U3'!F35)</f>
        <v/>
      </c>
      <c r="AJ42" s="366" t="str">
        <f>IF(ISBLANK('U3'!G35),"",'U3'!G35)</f>
        <v/>
      </c>
      <c r="AK42" s="366" t="str">
        <f>IF(ISBLANK('U3'!H35),"",'U3'!H35)</f>
        <v/>
      </c>
      <c r="AL42" s="367" t="str">
        <f>IF(ISBLANK('U4'!B33),"",'U4'!B33)</f>
        <v/>
      </c>
      <c r="AM42" s="366" t="str">
        <f>IF(ISBLANK('U4'!C33),"",'U4'!C33)</f>
        <v/>
      </c>
      <c r="AN42" s="366" t="str">
        <f>IF(ISBLANK('U4'!D33),"",'U4'!D33)</f>
        <v/>
      </c>
      <c r="AO42" s="366" t="str">
        <f>IF(ISBLANK('U4'!E33),"",'U4'!E33)</f>
        <v/>
      </c>
      <c r="AP42" s="366" t="str">
        <f>IF(ISBLANK('U6'!B31),"",'U6'!B31)</f>
        <v/>
      </c>
      <c r="AQ42" s="366" t="str">
        <f>IF(ISBLANK('U6'!C31),"",'U6'!C31)</f>
        <v/>
      </c>
      <c r="AR42" s="366" t="str">
        <f>IF(ISBLANK('U6'!D31),"",'U6'!D31)</f>
        <v/>
      </c>
      <c r="AS42" s="366" t="str">
        <f>IF(ISBLANK('U8'!C37),"",'U8'!C37)</f>
        <v/>
      </c>
      <c r="AT42" s="368" t="str">
        <f>IF(ISBLANK('U9'!B30),"",'U9'!B30)</f>
        <v/>
      </c>
      <c r="AU42" s="367" t="str">
        <f>IF(ISBLANK('U5'!B35),"",'U5'!B35)</f>
        <v/>
      </c>
      <c r="AV42" s="366" t="str">
        <f>IF(ISBLANK('U5'!C35),"",'U5'!C35)</f>
        <v/>
      </c>
      <c r="AW42" s="366" t="str">
        <f>IF(ISBLANK('U5'!D35),"",'U5'!D35)</f>
        <v/>
      </c>
      <c r="AX42" s="366" t="str">
        <f>IF(ISBLANK('U5'!E35),"",'U5'!E35)</f>
        <v/>
      </c>
      <c r="AY42" s="366" t="str">
        <f>IF(ISBLANK('U5'!F35),"",'U5'!F35)</f>
        <v/>
      </c>
      <c r="AZ42" s="366" t="str">
        <f>IF(ISBLANK('U10'!B31),"",'U10'!B31)</f>
        <v/>
      </c>
      <c r="BA42" s="366" t="str">
        <f>IF(ISBLANK('U10'!C31),"",'U10'!C31)</f>
        <v/>
      </c>
      <c r="BB42" s="366" t="str">
        <f>IF(ISBLANK('U10'!D31),"",'U10'!D31)</f>
        <v/>
      </c>
      <c r="BC42" s="366" t="str">
        <f>IF(ISBLANK('U13'!B32),"",'U13'!B32)</f>
        <v/>
      </c>
      <c r="BD42" s="366" t="str">
        <f>IF(ISBLANK('U13'!C32),"",'U13'!C32)</f>
        <v/>
      </c>
      <c r="BE42" s="366" t="str">
        <f>IF(ISBLANK('U13'!D32),"",'U13'!D32)</f>
        <v/>
      </c>
      <c r="BF42" s="366" t="str">
        <f>IF(ISBLANK('U15'!B30),"",'U15'!B30)</f>
        <v/>
      </c>
      <c r="BG42" s="366" t="str">
        <f>IF(ISBLANK('U15'!C30),"",'U15'!C30)</f>
        <v/>
      </c>
      <c r="BH42" s="366" t="str">
        <f>IF(ISBLANK('U15'!D30),"",'U15'!D30)</f>
        <v/>
      </c>
      <c r="BI42" s="366" t="str">
        <f>IF(ISBLANK('U15'!E30),"",'U15'!E30)</f>
        <v/>
      </c>
      <c r="BJ42" s="367" t="str">
        <f>IF(ISBLANK('U5'!G35),"",'U5'!G35)</f>
        <v/>
      </c>
      <c r="BK42" s="366" t="str">
        <f>IF(ISBLANK('U10'!E31),"",'U10'!E31)</f>
        <v/>
      </c>
      <c r="BL42" s="366" t="str">
        <f>IF(ISBLANK('U13'!E32),"",'U13'!E32)</f>
        <v/>
      </c>
      <c r="BM42" s="366" t="str">
        <f>IF(ISBLANK('U13'!F32),"",'U13'!F32)</f>
        <v/>
      </c>
      <c r="BN42" s="368" t="str">
        <f>IF(ISBLANK('U16'!B31),"",'U16'!B31)</f>
        <v/>
      </c>
      <c r="BO42" s="367" t="str">
        <f>IF(ISBLANK('U7'!B30),"",'U7'!B30)</f>
        <v/>
      </c>
      <c r="BP42" s="366" t="str">
        <f>IF(ISBLANK('U7'!C30),"",'U7'!C30)</f>
        <v/>
      </c>
      <c r="BQ42" s="366" t="str">
        <f>IF(ISBLANK('U7'!D30),"",'U7'!D30)</f>
        <v/>
      </c>
      <c r="BR42" s="368" t="str">
        <f>IF(ISBLANK('U7'!E30),"",'U7'!E30)</f>
        <v/>
      </c>
      <c r="BS42" s="367" t="str">
        <f>IF(ISBLANK('U2'!B33),"",'U2'!B33)</f>
        <v/>
      </c>
      <c r="BT42" s="366" t="str">
        <f>IF(ISBLANK('U2'!C33),"",'U2'!C33)</f>
        <v/>
      </c>
      <c r="BU42" s="368" t="str">
        <f>IF(ISBLANK('U2'!D33),"",'U2'!D33)</f>
        <v/>
      </c>
      <c r="BV42" s="367" t="str">
        <f>IF(ISBLANK('U2'!E33),"",'U2'!E33)</f>
        <v/>
      </c>
      <c r="BW42" s="366" t="str">
        <f>IF(ISBLANK('U2'!F33),"",'U2'!F33)</f>
        <v/>
      </c>
      <c r="BX42" s="366" t="str">
        <f>IF(ISBLANK('U2'!G33),"",'U2'!G33)</f>
        <v/>
      </c>
      <c r="BY42" s="366" t="str">
        <f>IF(ISBLANK('U5'!H35),"",'U5'!H35)</f>
        <v/>
      </c>
      <c r="BZ42" s="366" t="str">
        <f>IF(ISBLANK('U12'!B34),"",'U12'!B34)</f>
        <v/>
      </c>
      <c r="CA42" s="366" t="str">
        <f>IF(ISBLANK('U12'!C34),"",'U12'!C34)</f>
        <v/>
      </c>
      <c r="CB42" s="366" t="str">
        <f>IF(ISBLANK('U12'!D34),"",'U12'!D34)</f>
        <v/>
      </c>
      <c r="CC42" s="366" t="str">
        <f>IF(ISBLANK('U12'!E34),"",'U12'!E34)</f>
        <v/>
      </c>
      <c r="CD42" s="366" t="str">
        <f>IF(ISBLANK('U12'!F34),"",'U12'!F34)</f>
        <v/>
      </c>
      <c r="CE42" s="366" t="str">
        <f>IF(ISBLANK('U12'!G34),"",'U12'!G34)</f>
        <v/>
      </c>
      <c r="CF42" s="366" t="str">
        <f>IF(ISBLANK('U12'!H34),"",'U12'!H34)</f>
        <v/>
      </c>
      <c r="CG42" s="67" t="str">
        <f>IF(ISBLANK('U5'!G35),"",'U5'!G35)</f>
        <v/>
      </c>
    </row>
    <row r="43" spans="1:85" x14ac:dyDescent="0.25">
      <c r="A43" s="23" t="str">
        <f>'Pilotage de Ma Classe'!A25&amp;" "&amp;'Pilotage de Ma Classe'!B25</f>
        <v>TTT ttt</v>
      </c>
      <c r="B43" s="5" t="str">
        <f>'Pilotage de Ma Classe'!C25</f>
        <v>XX/XX/XXXX</v>
      </c>
      <c r="C43" s="367" t="str">
        <f>IF(ISBLANK('U1'!B38),"",'U1'!B38)</f>
        <v/>
      </c>
      <c r="D43" s="366" t="str">
        <f>IF(ISBLANK('U1'!C38),"",'U1'!C38)</f>
        <v/>
      </c>
      <c r="E43" s="366" t="str">
        <f>IF(ISBLANK('U1'!D38),"",'U1'!D38)</f>
        <v/>
      </c>
      <c r="F43" s="366" t="str">
        <f>IF(ISBLANK('U14'!B33),"",'U14'!B33)</f>
        <v/>
      </c>
      <c r="G43" s="366" t="str">
        <f>IF(ISBLANK('U14'!C33),"",'U14'!C33)</f>
        <v/>
      </c>
      <c r="H43" s="366" t="str">
        <f>IF(ISBLANK('U14'!D33),"",'U14'!D33)</f>
        <v/>
      </c>
      <c r="I43" s="366" t="str">
        <f>IF(ISBLANK('U14'!E33),"",'U14'!E33)</f>
        <v/>
      </c>
      <c r="J43" s="366" t="str">
        <f>IF(ISBLANK('U14'!F33),"",'U14'!F33)</f>
        <v/>
      </c>
      <c r="K43" s="366" t="str">
        <f>IF(ISBLANK('U14'!G33),"",'U14'!G33)</f>
        <v/>
      </c>
      <c r="L43" s="367" t="str">
        <f>IF(ISBLANK('U1'!E38),"",'U1'!E38)</f>
        <v/>
      </c>
      <c r="M43" s="366" t="str">
        <f>IF(ISBLANK('U1'!F38),"",'U1'!F38)</f>
        <v/>
      </c>
      <c r="N43" s="366" t="str">
        <f>IF(ISBLANK('U1'!G38),"",'U1'!G38)</f>
        <v/>
      </c>
      <c r="O43" s="366" t="str">
        <f>IF(ISBLANK('U1'!H38),"",'U1'!H38)</f>
        <v/>
      </c>
      <c r="P43" s="366" t="str">
        <f>IF(ISBLANK('U1'!I38),"",'U1'!I38)</f>
        <v/>
      </c>
      <c r="Q43" s="366" t="str">
        <f>IF(ISBLANK('U1'!J38),"",'U1'!J38)</f>
        <v/>
      </c>
      <c r="R43" s="368" t="str">
        <f>IF(ISBLANK('U8'!B38),"",'U8'!B38)</f>
        <v/>
      </c>
      <c r="S43" s="367" t="str">
        <f>IF(ISBLANK('U8'!D38),"",'U8'!D38)</f>
        <v/>
      </c>
      <c r="T43" s="366" t="str">
        <f>IF(ISBLANK('U8'!E38),"",'U8'!E38)</f>
        <v/>
      </c>
      <c r="U43" s="366" t="str">
        <f>IF(ISBLANK('U8'!F38),"",'U8'!F38)</f>
        <v/>
      </c>
      <c r="V43" s="366" t="str">
        <f>IF(ISBLANK('U8'!G38),"",'U8'!G38)</f>
        <v/>
      </c>
      <c r="W43" s="366" t="str">
        <f>IF(ISBLANK('U8'!H38),"",'U8'!H38)</f>
        <v/>
      </c>
      <c r="X43" s="366" t="str">
        <f>IF(ISBLANK('U8'!I38),"",'U8'!I38)</f>
        <v/>
      </c>
      <c r="Y43" s="366" t="str">
        <f>IF(ISBLANK('U8'!J38),"",'U8'!J38)</f>
        <v/>
      </c>
      <c r="Z43" s="366" t="str">
        <f>IF(ISBLANK('U11'!B32),"",'U11'!B32)</f>
        <v/>
      </c>
      <c r="AA43" s="366" t="str">
        <f>IF(ISBLANK('U11'!C32),"",'U11'!C32)</f>
        <v/>
      </c>
      <c r="AB43" s="366" t="str">
        <f>IF(ISBLANK('U11'!D32),"",'U11'!D32)</f>
        <v/>
      </c>
      <c r="AC43" s="366" t="str">
        <f>IF(ISBLANK('U11'!E32),"",'U11'!E32)</f>
        <v/>
      </c>
      <c r="AD43" s="366" t="str">
        <f>IF(ISBLANK('U11'!F32),"",'U11'!F32)</f>
        <v/>
      </c>
      <c r="AE43" s="366" t="str">
        <f>IF(ISBLANK('U3'!B36),"",'U3'!B36)</f>
        <v/>
      </c>
      <c r="AF43" s="366" t="str">
        <f>IF(ISBLANK('U3'!C36),"",'U3'!C36)</f>
        <v/>
      </c>
      <c r="AG43" s="366" t="str">
        <f>IF(ISBLANK('U3'!D36),"",'U3'!D36)</f>
        <v/>
      </c>
      <c r="AH43" s="366" t="str">
        <f>IF(ISBLANK('U3'!E36),"",'U3'!E36)</f>
        <v/>
      </c>
      <c r="AI43" s="366" t="str">
        <f>IF(ISBLANK('U3'!F36),"",'U3'!F36)</f>
        <v/>
      </c>
      <c r="AJ43" s="366" t="str">
        <f>IF(ISBLANK('U3'!G36),"",'U3'!G36)</f>
        <v/>
      </c>
      <c r="AK43" s="366" t="str">
        <f>IF(ISBLANK('U3'!H36),"",'U3'!H36)</f>
        <v/>
      </c>
      <c r="AL43" s="367" t="str">
        <f>IF(ISBLANK('U4'!B34),"",'U4'!B34)</f>
        <v/>
      </c>
      <c r="AM43" s="366" t="str">
        <f>IF(ISBLANK('U4'!C34),"",'U4'!C34)</f>
        <v/>
      </c>
      <c r="AN43" s="366" t="str">
        <f>IF(ISBLANK('U4'!D34),"",'U4'!D34)</f>
        <v/>
      </c>
      <c r="AO43" s="366" t="str">
        <f>IF(ISBLANK('U4'!E34),"",'U4'!E34)</f>
        <v/>
      </c>
      <c r="AP43" s="366" t="str">
        <f>IF(ISBLANK('U6'!B32),"",'U6'!B32)</f>
        <v/>
      </c>
      <c r="AQ43" s="366" t="str">
        <f>IF(ISBLANK('U6'!C32),"",'U6'!C32)</f>
        <v/>
      </c>
      <c r="AR43" s="366" t="str">
        <f>IF(ISBLANK('U6'!D32),"",'U6'!D32)</f>
        <v/>
      </c>
      <c r="AS43" s="366" t="str">
        <f>IF(ISBLANK('U8'!C38),"",'U8'!C38)</f>
        <v/>
      </c>
      <c r="AT43" s="368" t="str">
        <f>IF(ISBLANK('U9'!B31),"",'U9'!B31)</f>
        <v/>
      </c>
      <c r="AU43" s="367" t="str">
        <f>IF(ISBLANK('U5'!B36),"",'U5'!B36)</f>
        <v/>
      </c>
      <c r="AV43" s="366" t="str">
        <f>IF(ISBLANK('U5'!C36),"",'U5'!C36)</f>
        <v/>
      </c>
      <c r="AW43" s="366" t="str">
        <f>IF(ISBLANK('U5'!D36),"",'U5'!D36)</f>
        <v/>
      </c>
      <c r="AX43" s="366" t="str">
        <f>IF(ISBLANK('U5'!E36),"",'U5'!E36)</f>
        <v/>
      </c>
      <c r="AY43" s="366" t="str">
        <f>IF(ISBLANK('U5'!F36),"",'U5'!F36)</f>
        <v/>
      </c>
      <c r="AZ43" s="366" t="str">
        <f>IF(ISBLANK('U10'!B32),"",'U10'!B32)</f>
        <v/>
      </c>
      <c r="BA43" s="366" t="str">
        <f>IF(ISBLANK('U10'!C32),"",'U10'!C32)</f>
        <v/>
      </c>
      <c r="BB43" s="366" t="str">
        <f>IF(ISBLANK('U10'!D32),"",'U10'!D32)</f>
        <v/>
      </c>
      <c r="BC43" s="366" t="str">
        <f>IF(ISBLANK('U13'!B33),"",'U13'!B33)</f>
        <v/>
      </c>
      <c r="BD43" s="366" t="str">
        <f>IF(ISBLANK('U13'!C33),"",'U13'!C33)</f>
        <v/>
      </c>
      <c r="BE43" s="366" t="str">
        <f>IF(ISBLANK('U13'!D33),"",'U13'!D33)</f>
        <v/>
      </c>
      <c r="BF43" s="366" t="str">
        <f>IF(ISBLANK('U15'!B31),"",'U15'!B31)</f>
        <v/>
      </c>
      <c r="BG43" s="366" t="str">
        <f>IF(ISBLANK('U15'!C31),"",'U15'!C31)</f>
        <v/>
      </c>
      <c r="BH43" s="366" t="str">
        <f>IF(ISBLANK('U15'!D31),"",'U15'!D31)</f>
        <v/>
      </c>
      <c r="BI43" s="366" t="str">
        <f>IF(ISBLANK('U15'!E31),"",'U15'!E31)</f>
        <v/>
      </c>
      <c r="BJ43" s="367" t="str">
        <f>IF(ISBLANK('U5'!G36),"",'U5'!G36)</f>
        <v/>
      </c>
      <c r="BK43" s="366" t="str">
        <f>IF(ISBLANK('U10'!E32),"",'U10'!E32)</f>
        <v/>
      </c>
      <c r="BL43" s="366" t="str">
        <f>IF(ISBLANK('U13'!E33),"",'U13'!E33)</f>
        <v/>
      </c>
      <c r="BM43" s="366" t="str">
        <f>IF(ISBLANK('U13'!F33),"",'U13'!F33)</f>
        <v/>
      </c>
      <c r="BN43" s="368" t="str">
        <f>IF(ISBLANK('U16'!B32),"",'U16'!B32)</f>
        <v/>
      </c>
      <c r="BO43" s="367" t="str">
        <f>IF(ISBLANK('U7'!B31),"",'U7'!B31)</f>
        <v/>
      </c>
      <c r="BP43" s="366" t="str">
        <f>IF(ISBLANK('U7'!C31),"",'U7'!C31)</f>
        <v/>
      </c>
      <c r="BQ43" s="366" t="str">
        <f>IF(ISBLANK('U7'!D31),"",'U7'!D31)</f>
        <v/>
      </c>
      <c r="BR43" s="368" t="str">
        <f>IF(ISBLANK('U7'!E31),"",'U7'!E31)</f>
        <v/>
      </c>
      <c r="BS43" s="367" t="str">
        <f>IF(ISBLANK('U2'!B34),"",'U2'!B34)</f>
        <v/>
      </c>
      <c r="BT43" s="366" t="str">
        <f>IF(ISBLANK('U2'!C34),"",'U2'!C34)</f>
        <v/>
      </c>
      <c r="BU43" s="368" t="str">
        <f>IF(ISBLANK('U2'!D34),"",'U2'!D34)</f>
        <v/>
      </c>
      <c r="BV43" s="367" t="str">
        <f>IF(ISBLANK('U2'!E34),"",'U2'!E34)</f>
        <v/>
      </c>
      <c r="BW43" s="366" t="str">
        <f>IF(ISBLANK('U2'!F34),"",'U2'!F34)</f>
        <v/>
      </c>
      <c r="BX43" s="366" t="str">
        <f>IF(ISBLANK('U2'!G34),"",'U2'!G34)</f>
        <v/>
      </c>
      <c r="BY43" s="366" t="str">
        <f>IF(ISBLANK('U5'!H36),"",'U5'!H36)</f>
        <v/>
      </c>
      <c r="BZ43" s="366" t="str">
        <f>IF(ISBLANK('U12'!B35),"",'U12'!B35)</f>
        <v/>
      </c>
      <c r="CA43" s="366" t="str">
        <f>IF(ISBLANK('U12'!C35),"",'U12'!C35)</f>
        <v/>
      </c>
      <c r="CB43" s="366" t="str">
        <f>IF(ISBLANK('U12'!D35),"",'U12'!D35)</f>
        <v/>
      </c>
      <c r="CC43" s="366" t="str">
        <f>IF(ISBLANK('U12'!E35),"",'U12'!E35)</f>
        <v/>
      </c>
      <c r="CD43" s="366" t="str">
        <f>IF(ISBLANK('U12'!F35),"",'U12'!F35)</f>
        <v/>
      </c>
      <c r="CE43" s="366" t="str">
        <f>IF(ISBLANK('U12'!G35),"",'U12'!G35)</f>
        <v/>
      </c>
      <c r="CF43" s="366" t="str">
        <f>IF(ISBLANK('U12'!H35),"",'U12'!H35)</f>
        <v/>
      </c>
      <c r="CG43" s="67" t="str">
        <f>IF(ISBLANK('U5'!G36),"",'U5'!G36)</f>
        <v/>
      </c>
    </row>
    <row r="44" spans="1:85" x14ac:dyDescent="0.25">
      <c r="A44" s="23" t="str">
        <f>'Pilotage de Ma Classe'!A26&amp;" "&amp;'Pilotage de Ma Classe'!B26</f>
        <v>UUU uuu</v>
      </c>
      <c r="B44" s="5" t="str">
        <f>'Pilotage de Ma Classe'!C26</f>
        <v>XX/XX/XXXX</v>
      </c>
      <c r="C44" s="367" t="str">
        <f>IF(ISBLANK('U1'!B39),"",'U1'!B39)</f>
        <v/>
      </c>
      <c r="D44" s="366" t="str">
        <f>IF(ISBLANK('U1'!C39),"",'U1'!C39)</f>
        <v/>
      </c>
      <c r="E44" s="366" t="str">
        <f>IF(ISBLANK('U1'!D39),"",'U1'!D39)</f>
        <v/>
      </c>
      <c r="F44" s="366" t="str">
        <f>IF(ISBLANK('U14'!B34),"",'U14'!B34)</f>
        <v/>
      </c>
      <c r="G44" s="366" t="str">
        <f>IF(ISBLANK('U14'!C34),"",'U14'!C34)</f>
        <v/>
      </c>
      <c r="H44" s="366" t="str">
        <f>IF(ISBLANK('U14'!D34),"",'U14'!D34)</f>
        <v/>
      </c>
      <c r="I44" s="366" t="str">
        <f>IF(ISBLANK('U14'!E34),"",'U14'!E34)</f>
        <v/>
      </c>
      <c r="J44" s="366" t="str">
        <f>IF(ISBLANK('U14'!F34),"",'U14'!F34)</f>
        <v/>
      </c>
      <c r="K44" s="366" t="str">
        <f>IF(ISBLANK('U14'!G34),"",'U14'!G34)</f>
        <v/>
      </c>
      <c r="L44" s="367" t="str">
        <f>IF(ISBLANK('U1'!E39),"",'U1'!E39)</f>
        <v/>
      </c>
      <c r="M44" s="366" t="str">
        <f>IF(ISBLANK('U1'!F39),"",'U1'!F39)</f>
        <v/>
      </c>
      <c r="N44" s="366" t="str">
        <f>IF(ISBLANK('U1'!G39),"",'U1'!G39)</f>
        <v/>
      </c>
      <c r="O44" s="366" t="str">
        <f>IF(ISBLANK('U1'!H39),"",'U1'!H39)</f>
        <v/>
      </c>
      <c r="P44" s="366" t="str">
        <f>IF(ISBLANK('U1'!I39),"",'U1'!I39)</f>
        <v/>
      </c>
      <c r="Q44" s="366" t="str">
        <f>IF(ISBLANK('U1'!J39),"",'U1'!J39)</f>
        <v/>
      </c>
      <c r="R44" s="368" t="str">
        <f>IF(ISBLANK('U8'!B39),"",'U8'!B39)</f>
        <v/>
      </c>
      <c r="S44" s="367" t="str">
        <f>IF(ISBLANK('U8'!D39),"",'U8'!D39)</f>
        <v/>
      </c>
      <c r="T44" s="366" t="str">
        <f>IF(ISBLANK('U8'!E39),"",'U8'!E39)</f>
        <v/>
      </c>
      <c r="U44" s="366" t="str">
        <f>IF(ISBLANK('U8'!F39),"",'U8'!F39)</f>
        <v/>
      </c>
      <c r="V44" s="366" t="str">
        <f>IF(ISBLANK('U8'!G39),"",'U8'!G39)</f>
        <v/>
      </c>
      <c r="W44" s="366" t="str">
        <f>IF(ISBLANK('U8'!H39),"",'U8'!H39)</f>
        <v/>
      </c>
      <c r="X44" s="366" t="str">
        <f>IF(ISBLANK('U8'!I39),"",'U8'!I39)</f>
        <v/>
      </c>
      <c r="Y44" s="366" t="str">
        <f>IF(ISBLANK('U8'!J39),"",'U8'!J39)</f>
        <v/>
      </c>
      <c r="Z44" s="366" t="str">
        <f>IF(ISBLANK('U11'!B33),"",'U11'!B33)</f>
        <v/>
      </c>
      <c r="AA44" s="366" t="str">
        <f>IF(ISBLANK('U11'!C33),"",'U11'!C33)</f>
        <v/>
      </c>
      <c r="AB44" s="366" t="str">
        <f>IF(ISBLANK('U11'!D33),"",'U11'!D33)</f>
        <v/>
      </c>
      <c r="AC44" s="366" t="str">
        <f>IF(ISBLANK('U11'!E33),"",'U11'!E33)</f>
        <v/>
      </c>
      <c r="AD44" s="366" t="str">
        <f>IF(ISBLANK('U11'!F33),"",'U11'!F33)</f>
        <v/>
      </c>
      <c r="AE44" s="366" t="str">
        <f>IF(ISBLANK('U3'!B37),"",'U3'!B37)</f>
        <v/>
      </c>
      <c r="AF44" s="366" t="str">
        <f>IF(ISBLANK('U3'!C37),"",'U3'!C37)</f>
        <v/>
      </c>
      <c r="AG44" s="366" t="str">
        <f>IF(ISBLANK('U3'!D37),"",'U3'!D37)</f>
        <v/>
      </c>
      <c r="AH44" s="366" t="str">
        <f>IF(ISBLANK('U3'!E37),"",'U3'!E37)</f>
        <v/>
      </c>
      <c r="AI44" s="366" t="str">
        <f>IF(ISBLANK('U3'!F37),"",'U3'!F37)</f>
        <v/>
      </c>
      <c r="AJ44" s="366" t="str">
        <f>IF(ISBLANK('U3'!G37),"",'U3'!G37)</f>
        <v/>
      </c>
      <c r="AK44" s="366" t="str">
        <f>IF(ISBLANK('U3'!H37),"",'U3'!H37)</f>
        <v/>
      </c>
      <c r="AL44" s="367" t="str">
        <f>IF(ISBLANK('U4'!B35),"",'U4'!B35)</f>
        <v/>
      </c>
      <c r="AM44" s="366" t="str">
        <f>IF(ISBLANK('U4'!C35),"",'U4'!C35)</f>
        <v/>
      </c>
      <c r="AN44" s="366" t="str">
        <f>IF(ISBLANK('U4'!D35),"",'U4'!D35)</f>
        <v/>
      </c>
      <c r="AO44" s="366" t="str">
        <f>IF(ISBLANK('U4'!E35),"",'U4'!E35)</f>
        <v/>
      </c>
      <c r="AP44" s="366" t="str">
        <f>IF(ISBLANK('U6'!B33),"",'U6'!B33)</f>
        <v/>
      </c>
      <c r="AQ44" s="366" t="str">
        <f>IF(ISBLANK('U6'!C33),"",'U6'!C33)</f>
        <v/>
      </c>
      <c r="AR44" s="366" t="str">
        <f>IF(ISBLANK('U6'!D33),"",'U6'!D33)</f>
        <v/>
      </c>
      <c r="AS44" s="366" t="str">
        <f>IF(ISBLANK('U8'!C39),"",'U8'!C39)</f>
        <v/>
      </c>
      <c r="AT44" s="368" t="str">
        <f>IF(ISBLANK('U9'!B32),"",'U9'!B32)</f>
        <v/>
      </c>
      <c r="AU44" s="367" t="str">
        <f>IF(ISBLANK('U5'!B37),"",'U5'!B37)</f>
        <v/>
      </c>
      <c r="AV44" s="366" t="str">
        <f>IF(ISBLANK('U5'!C37),"",'U5'!C37)</f>
        <v/>
      </c>
      <c r="AW44" s="366" t="str">
        <f>IF(ISBLANK('U5'!D37),"",'U5'!D37)</f>
        <v/>
      </c>
      <c r="AX44" s="366" t="str">
        <f>IF(ISBLANK('U5'!E37),"",'U5'!E37)</f>
        <v/>
      </c>
      <c r="AY44" s="366" t="str">
        <f>IF(ISBLANK('U5'!F37),"",'U5'!F37)</f>
        <v/>
      </c>
      <c r="AZ44" s="366" t="str">
        <f>IF(ISBLANK('U10'!B33),"",'U10'!B33)</f>
        <v/>
      </c>
      <c r="BA44" s="366" t="str">
        <f>IF(ISBLANK('U10'!C33),"",'U10'!C33)</f>
        <v/>
      </c>
      <c r="BB44" s="366" t="str">
        <f>IF(ISBLANK('U10'!D33),"",'U10'!D33)</f>
        <v/>
      </c>
      <c r="BC44" s="366" t="str">
        <f>IF(ISBLANK('U13'!B34),"",'U13'!B34)</f>
        <v/>
      </c>
      <c r="BD44" s="366" t="str">
        <f>IF(ISBLANK('U13'!C34),"",'U13'!C34)</f>
        <v/>
      </c>
      <c r="BE44" s="366" t="str">
        <f>IF(ISBLANK('U13'!D34),"",'U13'!D34)</f>
        <v/>
      </c>
      <c r="BF44" s="366" t="str">
        <f>IF(ISBLANK('U15'!B32),"",'U15'!B32)</f>
        <v/>
      </c>
      <c r="BG44" s="366" t="str">
        <f>IF(ISBLANK('U15'!C32),"",'U15'!C32)</f>
        <v/>
      </c>
      <c r="BH44" s="366" t="str">
        <f>IF(ISBLANK('U15'!D32),"",'U15'!D32)</f>
        <v/>
      </c>
      <c r="BI44" s="366" t="str">
        <f>IF(ISBLANK('U15'!E32),"",'U15'!E32)</f>
        <v/>
      </c>
      <c r="BJ44" s="367" t="str">
        <f>IF(ISBLANK('U5'!G37),"",'U5'!G37)</f>
        <v/>
      </c>
      <c r="BK44" s="366" t="str">
        <f>IF(ISBLANK('U10'!E33),"",'U10'!E33)</f>
        <v/>
      </c>
      <c r="BL44" s="366" t="str">
        <f>IF(ISBLANK('U13'!E34),"",'U13'!E34)</f>
        <v/>
      </c>
      <c r="BM44" s="366" t="str">
        <f>IF(ISBLANK('U13'!F34),"",'U13'!F34)</f>
        <v/>
      </c>
      <c r="BN44" s="368" t="str">
        <f>IF(ISBLANK('U16'!B33),"",'U16'!B33)</f>
        <v/>
      </c>
      <c r="BO44" s="367" t="str">
        <f>IF(ISBLANK('U7'!B32),"",'U7'!B32)</f>
        <v/>
      </c>
      <c r="BP44" s="366" t="str">
        <f>IF(ISBLANK('U7'!C32),"",'U7'!C32)</f>
        <v/>
      </c>
      <c r="BQ44" s="366" t="str">
        <f>IF(ISBLANK('U7'!D32),"",'U7'!D32)</f>
        <v/>
      </c>
      <c r="BR44" s="368" t="str">
        <f>IF(ISBLANK('U7'!E32),"",'U7'!E32)</f>
        <v/>
      </c>
      <c r="BS44" s="367" t="str">
        <f>IF(ISBLANK('U2'!B35),"",'U2'!B35)</f>
        <v/>
      </c>
      <c r="BT44" s="366" t="str">
        <f>IF(ISBLANK('U2'!C35),"",'U2'!C35)</f>
        <v/>
      </c>
      <c r="BU44" s="368" t="str">
        <f>IF(ISBLANK('U2'!D35),"",'U2'!D35)</f>
        <v/>
      </c>
      <c r="BV44" s="367" t="str">
        <f>IF(ISBLANK('U2'!E35),"",'U2'!E35)</f>
        <v/>
      </c>
      <c r="BW44" s="366" t="str">
        <f>IF(ISBLANK('U2'!F35),"",'U2'!F35)</f>
        <v/>
      </c>
      <c r="BX44" s="366" t="str">
        <f>IF(ISBLANK('U2'!G35),"",'U2'!G35)</f>
        <v/>
      </c>
      <c r="BY44" s="366" t="str">
        <f>IF(ISBLANK('U5'!H37),"",'U5'!H37)</f>
        <v/>
      </c>
      <c r="BZ44" s="366" t="str">
        <f>IF(ISBLANK('U12'!B36),"",'U12'!B36)</f>
        <v/>
      </c>
      <c r="CA44" s="366" t="str">
        <f>IF(ISBLANK('U12'!C36),"",'U12'!C36)</f>
        <v/>
      </c>
      <c r="CB44" s="366" t="str">
        <f>IF(ISBLANK('U12'!D36),"",'U12'!D36)</f>
        <v/>
      </c>
      <c r="CC44" s="366" t="str">
        <f>IF(ISBLANK('U12'!E36),"",'U12'!E36)</f>
        <v/>
      </c>
      <c r="CD44" s="366" t="str">
        <f>IF(ISBLANK('U12'!F36),"",'U12'!F36)</f>
        <v/>
      </c>
      <c r="CE44" s="366" t="str">
        <f>IF(ISBLANK('U12'!G36),"",'U12'!G36)</f>
        <v/>
      </c>
      <c r="CF44" s="366" t="str">
        <f>IF(ISBLANK('U12'!H36),"",'U12'!H36)</f>
        <v/>
      </c>
      <c r="CG44" s="67" t="str">
        <f>IF(ISBLANK('U5'!G37),"",'U5'!G37)</f>
        <v/>
      </c>
    </row>
    <row r="45" spans="1:85" x14ac:dyDescent="0.25">
      <c r="A45" s="23" t="str">
        <f>'Pilotage de Ma Classe'!A27&amp;" "&amp;'Pilotage de Ma Classe'!B27</f>
        <v>VVV vvv</v>
      </c>
      <c r="B45" s="5" t="str">
        <f>'Pilotage de Ma Classe'!C27</f>
        <v>XX/XX/XXXX</v>
      </c>
      <c r="C45" s="367" t="str">
        <f>IF(ISBLANK('U1'!B40),"",'U1'!B40)</f>
        <v/>
      </c>
      <c r="D45" s="366" t="str">
        <f>IF(ISBLANK('U1'!C40),"",'U1'!C40)</f>
        <v/>
      </c>
      <c r="E45" s="366" t="str">
        <f>IF(ISBLANK('U1'!D40),"",'U1'!D40)</f>
        <v/>
      </c>
      <c r="F45" s="366" t="str">
        <f>IF(ISBLANK('U14'!B35),"",'U14'!B35)</f>
        <v/>
      </c>
      <c r="G45" s="366" t="str">
        <f>IF(ISBLANK('U14'!C35),"",'U14'!C35)</f>
        <v/>
      </c>
      <c r="H45" s="366" t="str">
        <f>IF(ISBLANK('U14'!D35),"",'U14'!D35)</f>
        <v/>
      </c>
      <c r="I45" s="366" t="str">
        <f>IF(ISBLANK('U14'!E35),"",'U14'!E35)</f>
        <v/>
      </c>
      <c r="J45" s="366" t="str">
        <f>IF(ISBLANK('U14'!F35),"",'U14'!F35)</f>
        <v/>
      </c>
      <c r="K45" s="366" t="str">
        <f>IF(ISBLANK('U14'!G35),"",'U14'!G35)</f>
        <v/>
      </c>
      <c r="L45" s="367" t="str">
        <f>IF(ISBLANK('U1'!E40),"",'U1'!E40)</f>
        <v/>
      </c>
      <c r="M45" s="366" t="str">
        <f>IF(ISBLANK('U1'!F40),"",'U1'!F40)</f>
        <v/>
      </c>
      <c r="N45" s="366" t="str">
        <f>IF(ISBLANK('U1'!G40),"",'U1'!G40)</f>
        <v/>
      </c>
      <c r="O45" s="366" t="str">
        <f>IF(ISBLANK('U1'!H40),"",'U1'!H40)</f>
        <v/>
      </c>
      <c r="P45" s="366" t="str">
        <f>IF(ISBLANK('U1'!I40),"",'U1'!I40)</f>
        <v/>
      </c>
      <c r="Q45" s="366" t="str">
        <f>IF(ISBLANK('U1'!J40),"",'U1'!J40)</f>
        <v/>
      </c>
      <c r="R45" s="368" t="str">
        <f>IF(ISBLANK('U8'!B40),"",'U8'!B40)</f>
        <v/>
      </c>
      <c r="S45" s="367" t="str">
        <f>IF(ISBLANK('U8'!D40),"",'U8'!D40)</f>
        <v/>
      </c>
      <c r="T45" s="366" t="str">
        <f>IF(ISBLANK('U8'!E40),"",'U8'!E40)</f>
        <v/>
      </c>
      <c r="U45" s="366" t="str">
        <f>IF(ISBLANK('U8'!F40),"",'U8'!F40)</f>
        <v/>
      </c>
      <c r="V45" s="366" t="str">
        <f>IF(ISBLANK('U8'!G40),"",'U8'!G40)</f>
        <v/>
      </c>
      <c r="W45" s="366" t="str">
        <f>IF(ISBLANK('U8'!H40),"",'U8'!H40)</f>
        <v/>
      </c>
      <c r="X45" s="366" t="str">
        <f>IF(ISBLANK('U8'!I40),"",'U8'!I40)</f>
        <v/>
      </c>
      <c r="Y45" s="366" t="str">
        <f>IF(ISBLANK('U8'!J40),"",'U8'!J40)</f>
        <v/>
      </c>
      <c r="Z45" s="366" t="str">
        <f>IF(ISBLANK('U11'!B34),"",'U11'!B34)</f>
        <v/>
      </c>
      <c r="AA45" s="366" t="str">
        <f>IF(ISBLANK('U11'!C34),"",'U11'!C34)</f>
        <v/>
      </c>
      <c r="AB45" s="366" t="str">
        <f>IF(ISBLANK('U11'!D34),"",'U11'!D34)</f>
        <v/>
      </c>
      <c r="AC45" s="366" t="str">
        <f>IF(ISBLANK('U11'!E34),"",'U11'!E34)</f>
        <v/>
      </c>
      <c r="AD45" s="366" t="str">
        <f>IF(ISBLANK('U11'!F34),"",'U11'!F34)</f>
        <v/>
      </c>
      <c r="AE45" s="366" t="str">
        <f>IF(ISBLANK('U3'!B38),"",'U3'!B38)</f>
        <v/>
      </c>
      <c r="AF45" s="366" t="str">
        <f>IF(ISBLANK('U3'!C38),"",'U3'!C38)</f>
        <v/>
      </c>
      <c r="AG45" s="366" t="str">
        <f>IF(ISBLANK('U3'!D38),"",'U3'!D38)</f>
        <v/>
      </c>
      <c r="AH45" s="366" t="str">
        <f>IF(ISBLANK('U3'!E38),"",'U3'!E38)</f>
        <v/>
      </c>
      <c r="AI45" s="366" t="str">
        <f>IF(ISBLANK('U3'!F38),"",'U3'!F38)</f>
        <v/>
      </c>
      <c r="AJ45" s="366" t="str">
        <f>IF(ISBLANK('U3'!G38),"",'U3'!G38)</f>
        <v/>
      </c>
      <c r="AK45" s="366" t="str">
        <f>IF(ISBLANK('U3'!H38),"",'U3'!H38)</f>
        <v/>
      </c>
      <c r="AL45" s="367" t="str">
        <f>IF(ISBLANK('U4'!B36),"",'U4'!B36)</f>
        <v/>
      </c>
      <c r="AM45" s="366" t="str">
        <f>IF(ISBLANK('U4'!C36),"",'U4'!C36)</f>
        <v/>
      </c>
      <c r="AN45" s="366" t="str">
        <f>IF(ISBLANK('U4'!D36),"",'U4'!D36)</f>
        <v/>
      </c>
      <c r="AO45" s="366" t="str">
        <f>IF(ISBLANK('U4'!E36),"",'U4'!E36)</f>
        <v/>
      </c>
      <c r="AP45" s="366" t="str">
        <f>IF(ISBLANK('U6'!B34),"",'U6'!B34)</f>
        <v/>
      </c>
      <c r="AQ45" s="366" t="str">
        <f>IF(ISBLANK('U6'!C34),"",'U6'!C34)</f>
        <v/>
      </c>
      <c r="AR45" s="366" t="str">
        <f>IF(ISBLANK('U6'!D34),"",'U6'!D34)</f>
        <v/>
      </c>
      <c r="AS45" s="366" t="str">
        <f>IF(ISBLANK('U8'!C40),"",'U8'!C40)</f>
        <v/>
      </c>
      <c r="AT45" s="368" t="str">
        <f>IF(ISBLANK('U9'!B33),"",'U9'!B33)</f>
        <v/>
      </c>
      <c r="AU45" s="367" t="str">
        <f>IF(ISBLANK('U5'!B38),"",'U5'!B38)</f>
        <v/>
      </c>
      <c r="AV45" s="366" t="str">
        <f>IF(ISBLANK('U5'!C38),"",'U5'!C38)</f>
        <v/>
      </c>
      <c r="AW45" s="366" t="str">
        <f>IF(ISBLANK('U5'!D38),"",'U5'!D38)</f>
        <v/>
      </c>
      <c r="AX45" s="366" t="str">
        <f>IF(ISBLANK('U5'!E38),"",'U5'!E38)</f>
        <v/>
      </c>
      <c r="AY45" s="366" t="str">
        <f>IF(ISBLANK('U5'!F38),"",'U5'!F38)</f>
        <v/>
      </c>
      <c r="AZ45" s="366" t="str">
        <f>IF(ISBLANK('U10'!B34),"",'U10'!B34)</f>
        <v/>
      </c>
      <c r="BA45" s="366" t="str">
        <f>IF(ISBLANK('U10'!C34),"",'U10'!C34)</f>
        <v/>
      </c>
      <c r="BB45" s="366" t="str">
        <f>IF(ISBLANK('U10'!D34),"",'U10'!D34)</f>
        <v/>
      </c>
      <c r="BC45" s="366" t="str">
        <f>IF(ISBLANK('U13'!B35),"",'U13'!B35)</f>
        <v/>
      </c>
      <c r="BD45" s="366" t="str">
        <f>IF(ISBLANK('U13'!C35),"",'U13'!C35)</f>
        <v/>
      </c>
      <c r="BE45" s="366" t="str">
        <f>IF(ISBLANK('U13'!D35),"",'U13'!D35)</f>
        <v/>
      </c>
      <c r="BF45" s="366" t="str">
        <f>IF(ISBLANK('U15'!B33),"",'U15'!B33)</f>
        <v/>
      </c>
      <c r="BG45" s="366" t="str">
        <f>IF(ISBLANK('U15'!C33),"",'U15'!C33)</f>
        <v/>
      </c>
      <c r="BH45" s="366" t="str">
        <f>IF(ISBLANK('U15'!D33),"",'U15'!D33)</f>
        <v/>
      </c>
      <c r="BI45" s="366" t="str">
        <f>IF(ISBLANK('U15'!E33),"",'U15'!E33)</f>
        <v/>
      </c>
      <c r="BJ45" s="367" t="str">
        <f>IF(ISBLANK('U5'!G38),"",'U5'!G38)</f>
        <v/>
      </c>
      <c r="BK45" s="366" t="str">
        <f>IF(ISBLANK('U10'!E34),"",'U10'!E34)</f>
        <v/>
      </c>
      <c r="BL45" s="366" t="str">
        <f>IF(ISBLANK('U13'!E35),"",'U13'!E35)</f>
        <v/>
      </c>
      <c r="BM45" s="366" t="str">
        <f>IF(ISBLANK('U13'!F35),"",'U13'!F35)</f>
        <v/>
      </c>
      <c r="BN45" s="368" t="str">
        <f>IF(ISBLANK('U16'!B34),"",'U16'!B34)</f>
        <v/>
      </c>
      <c r="BO45" s="367" t="str">
        <f>IF(ISBLANK('U7'!B33),"",'U7'!B33)</f>
        <v/>
      </c>
      <c r="BP45" s="366" t="str">
        <f>IF(ISBLANK('U7'!C33),"",'U7'!C33)</f>
        <v/>
      </c>
      <c r="BQ45" s="366" t="str">
        <f>IF(ISBLANK('U7'!D33),"",'U7'!D33)</f>
        <v/>
      </c>
      <c r="BR45" s="368" t="str">
        <f>IF(ISBLANK('U7'!E33),"",'U7'!E33)</f>
        <v/>
      </c>
      <c r="BS45" s="367" t="str">
        <f>IF(ISBLANK('U2'!B36),"",'U2'!B36)</f>
        <v/>
      </c>
      <c r="BT45" s="366" t="str">
        <f>IF(ISBLANK('U2'!C36),"",'U2'!C36)</f>
        <v/>
      </c>
      <c r="BU45" s="368" t="str">
        <f>IF(ISBLANK('U2'!D36),"",'U2'!D36)</f>
        <v/>
      </c>
      <c r="BV45" s="367" t="str">
        <f>IF(ISBLANK('U2'!E36),"",'U2'!E36)</f>
        <v/>
      </c>
      <c r="BW45" s="366" t="str">
        <f>IF(ISBLANK('U2'!F36),"",'U2'!F36)</f>
        <v/>
      </c>
      <c r="BX45" s="366" t="str">
        <f>IF(ISBLANK('U2'!G36),"",'U2'!G36)</f>
        <v/>
      </c>
      <c r="BY45" s="366" t="str">
        <f>IF(ISBLANK('U5'!H38),"",'U5'!H38)</f>
        <v/>
      </c>
      <c r="BZ45" s="366" t="str">
        <f>IF(ISBLANK('U12'!B37),"",'U12'!B37)</f>
        <v/>
      </c>
      <c r="CA45" s="366" t="str">
        <f>IF(ISBLANK('U12'!C37),"",'U12'!C37)</f>
        <v/>
      </c>
      <c r="CB45" s="366" t="str">
        <f>IF(ISBLANK('U12'!D37),"",'U12'!D37)</f>
        <v/>
      </c>
      <c r="CC45" s="366" t="str">
        <f>IF(ISBLANK('U12'!E37),"",'U12'!E37)</f>
        <v/>
      </c>
      <c r="CD45" s="366" t="str">
        <f>IF(ISBLANK('U12'!F37),"",'U12'!F37)</f>
        <v/>
      </c>
      <c r="CE45" s="366" t="str">
        <f>IF(ISBLANK('U12'!G37),"",'U12'!G37)</f>
        <v/>
      </c>
      <c r="CF45" s="366" t="str">
        <f>IF(ISBLANK('U12'!H37),"",'U12'!H37)</f>
        <v/>
      </c>
      <c r="CG45" s="67" t="str">
        <f>IF(ISBLANK('U5'!G38),"",'U5'!G38)</f>
        <v/>
      </c>
    </row>
    <row r="46" spans="1:85" x14ac:dyDescent="0.25">
      <c r="A46" s="23" t="str">
        <f>'Pilotage de Ma Classe'!A28&amp;" "&amp;'Pilotage de Ma Classe'!B28</f>
        <v>WWW www</v>
      </c>
      <c r="B46" s="5" t="str">
        <f>'Pilotage de Ma Classe'!C28</f>
        <v>XX/XX/XXXX</v>
      </c>
      <c r="C46" s="367" t="str">
        <f>IF(ISBLANK('U1'!B41),"",'U1'!B41)</f>
        <v/>
      </c>
      <c r="D46" s="366" t="str">
        <f>IF(ISBLANK('U1'!C41),"",'U1'!C41)</f>
        <v/>
      </c>
      <c r="E46" s="366" t="str">
        <f>IF(ISBLANK('U1'!D41),"",'U1'!D41)</f>
        <v/>
      </c>
      <c r="F46" s="366" t="str">
        <f>IF(ISBLANK('U14'!B36),"",'U14'!B36)</f>
        <v/>
      </c>
      <c r="G46" s="366" t="str">
        <f>IF(ISBLANK('U14'!C36),"",'U14'!C36)</f>
        <v/>
      </c>
      <c r="H46" s="366" t="str">
        <f>IF(ISBLANK('U14'!D36),"",'U14'!D36)</f>
        <v/>
      </c>
      <c r="I46" s="366" t="str">
        <f>IF(ISBLANK('U14'!E36),"",'U14'!E36)</f>
        <v/>
      </c>
      <c r="J46" s="366" t="str">
        <f>IF(ISBLANK('U14'!F36),"",'U14'!F36)</f>
        <v/>
      </c>
      <c r="K46" s="366" t="str">
        <f>IF(ISBLANK('U14'!G36),"",'U14'!G36)</f>
        <v/>
      </c>
      <c r="L46" s="367" t="str">
        <f>IF(ISBLANK('U1'!E41),"",'U1'!E41)</f>
        <v/>
      </c>
      <c r="M46" s="366" t="str">
        <f>IF(ISBLANK('U1'!F41),"",'U1'!F41)</f>
        <v/>
      </c>
      <c r="N46" s="366" t="str">
        <f>IF(ISBLANK('U1'!G41),"",'U1'!G41)</f>
        <v/>
      </c>
      <c r="O46" s="366" t="str">
        <f>IF(ISBLANK('U1'!H41),"",'U1'!H41)</f>
        <v/>
      </c>
      <c r="P46" s="366" t="str">
        <f>IF(ISBLANK('U1'!I41),"",'U1'!I41)</f>
        <v/>
      </c>
      <c r="Q46" s="366" t="str">
        <f>IF(ISBLANK('U1'!J41),"",'U1'!J41)</f>
        <v/>
      </c>
      <c r="R46" s="368" t="str">
        <f>IF(ISBLANK('U8'!B41),"",'U8'!B41)</f>
        <v/>
      </c>
      <c r="S46" s="367" t="str">
        <f>IF(ISBLANK('U8'!D41),"",'U8'!D41)</f>
        <v/>
      </c>
      <c r="T46" s="366" t="str">
        <f>IF(ISBLANK('U8'!E41),"",'U8'!E41)</f>
        <v/>
      </c>
      <c r="U46" s="366" t="str">
        <f>IF(ISBLANK('U8'!F41),"",'U8'!F41)</f>
        <v/>
      </c>
      <c r="V46" s="366" t="str">
        <f>IF(ISBLANK('U8'!G41),"",'U8'!G41)</f>
        <v/>
      </c>
      <c r="W46" s="366" t="str">
        <f>IF(ISBLANK('U8'!H41),"",'U8'!H41)</f>
        <v/>
      </c>
      <c r="X46" s="366" t="str">
        <f>IF(ISBLANK('U8'!I41),"",'U8'!I41)</f>
        <v/>
      </c>
      <c r="Y46" s="366" t="str">
        <f>IF(ISBLANK('U8'!J41),"",'U8'!J41)</f>
        <v/>
      </c>
      <c r="Z46" s="366" t="str">
        <f>IF(ISBLANK('U11'!B35),"",'U11'!B35)</f>
        <v/>
      </c>
      <c r="AA46" s="366" t="str">
        <f>IF(ISBLANK('U11'!C35),"",'U11'!C35)</f>
        <v/>
      </c>
      <c r="AB46" s="366" t="str">
        <f>IF(ISBLANK('U11'!D35),"",'U11'!D35)</f>
        <v/>
      </c>
      <c r="AC46" s="366" t="str">
        <f>IF(ISBLANK('U11'!E35),"",'U11'!E35)</f>
        <v/>
      </c>
      <c r="AD46" s="366" t="str">
        <f>IF(ISBLANK('U11'!F35),"",'U11'!F35)</f>
        <v/>
      </c>
      <c r="AE46" s="366" t="str">
        <f>IF(ISBLANK('U3'!B39),"",'U3'!B39)</f>
        <v/>
      </c>
      <c r="AF46" s="366" t="str">
        <f>IF(ISBLANK('U3'!C39),"",'U3'!C39)</f>
        <v/>
      </c>
      <c r="AG46" s="366" t="str">
        <f>IF(ISBLANK('U3'!D39),"",'U3'!D39)</f>
        <v/>
      </c>
      <c r="AH46" s="366" t="str">
        <f>IF(ISBLANK('U3'!E39),"",'U3'!E39)</f>
        <v/>
      </c>
      <c r="AI46" s="366" t="str">
        <f>IF(ISBLANK('U3'!F39),"",'U3'!F39)</f>
        <v/>
      </c>
      <c r="AJ46" s="366" t="str">
        <f>IF(ISBLANK('U3'!G39),"",'U3'!G39)</f>
        <v/>
      </c>
      <c r="AK46" s="366" t="str">
        <f>IF(ISBLANK('U3'!H39),"",'U3'!H39)</f>
        <v/>
      </c>
      <c r="AL46" s="367" t="str">
        <f>IF(ISBLANK('U4'!B37),"",'U4'!B37)</f>
        <v/>
      </c>
      <c r="AM46" s="366" t="str">
        <f>IF(ISBLANK('U4'!C37),"",'U4'!C37)</f>
        <v/>
      </c>
      <c r="AN46" s="366" t="str">
        <f>IF(ISBLANK('U4'!D37),"",'U4'!D37)</f>
        <v/>
      </c>
      <c r="AO46" s="366" t="str">
        <f>IF(ISBLANK('U4'!E37),"",'U4'!E37)</f>
        <v/>
      </c>
      <c r="AP46" s="366" t="str">
        <f>IF(ISBLANK('U6'!B35),"",'U6'!B35)</f>
        <v/>
      </c>
      <c r="AQ46" s="366" t="str">
        <f>IF(ISBLANK('U6'!C35),"",'U6'!C35)</f>
        <v/>
      </c>
      <c r="AR46" s="366" t="str">
        <f>IF(ISBLANK('U6'!D35),"",'U6'!D35)</f>
        <v/>
      </c>
      <c r="AS46" s="366" t="str">
        <f>IF(ISBLANK('U8'!C41),"",'U8'!C41)</f>
        <v/>
      </c>
      <c r="AT46" s="368" t="str">
        <f>IF(ISBLANK('U9'!B34),"",'U9'!B34)</f>
        <v/>
      </c>
      <c r="AU46" s="367" t="str">
        <f>IF(ISBLANK('U5'!B39),"",'U5'!B39)</f>
        <v/>
      </c>
      <c r="AV46" s="366" t="str">
        <f>IF(ISBLANK('U5'!C39),"",'U5'!C39)</f>
        <v/>
      </c>
      <c r="AW46" s="366" t="str">
        <f>IF(ISBLANK('U5'!D39),"",'U5'!D39)</f>
        <v/>
      </c>
      <c r="AX46" s="366" t="str">
        <f>IF(ISBLANK('U5'!E39),"",'U5'!E39)</f>
        <v/>
      </c>
      <c r="AY46" s="366" t="str">
        <f>IF(ISBLANK('U5'!F39),"",'U5'!F39)</f>
        <v/>
      </c>
      <c r="AZ46" s="366" t="str">
        <f>IF(ISBLANK('U10'!B35),"",'U10'!B35)</f>
        <v/>
      </c>
      <c r="BA46" s="366" t="str">
        <f>IF(ISBLANK('U10'!C35),"",'U10'!C35)</f>
        <v/>
      </c>
      <c r="BB46" s="366" t="str">
        <f>IF(ISBLANK('U10'!D35),"",'U10'!D35)</f>
        <v/>
      </c>
      <c r="BC46" s="366" t="str">
        <f>IF(ISBLANK('U13'!B36),"",'U13'!B36)</f>
        <v/>
      </c>
      <c r="BD46" s="366" t="str">
        <f>IF(ISBLANK('U13'!C36),"",'U13'!C36)</f>
        <v/>
      </c>
      <c r="BE46" s="366" t="str">
        <f>IF(ISBLANK('U13'!D36),"",'U13'!D36)</f>
        <v/>
      </c>
      <c r="BF46" s="366" t="str">
        <f>IF(ISBLANK('U15'!B34),"",'U15'!B34)</f>
        <v/>
      </c>
      <c r="BG46" s="366" t="str">
        <f>IF(ISBLANK('U15'!C34),"",'U15'!C34)</f>
        <v/>
      </c>
      <c r="BH46" s="366" t="str">
        <f>IF(ISBLANK('U15'!D34),"",'U15'!D34)</f>
        <v/>
      </c>
      <c r="BI46" s="366" t="str">
        <f>IF(ISBLANK('U15'!E34),"",'U15'!E34)</f>
        <v/>
      </c>
      <c r="BJ46" s="367" t="str">
        <f>IF(ISBLANK('U5'!G39),"",'U5'!G39)</f>
        <v/>
      </c>
      <c r="BK46" s="366" t="str">
        <f>IF(ISBLANK('U10'!E35),"",'U10'!E35)</f>
        <v/>
      </c>
      <c r="BL46" s="366" t="str">
        <f>IF(ISBLANK('U13'!E36),"",'U13'!E36)</f>
        <v/>
      </c>
      <c r="BM46" s="366" t="str">
        <f>IF(ISBLANK('U13'!F36),"",'U13'!F36)</f>
        <v/>
      </c>
      <c r="BN46" s="368" t="str">
        <f>IF(ISBLANK('U16'!B35),"",'U16'!B35)</f>
        <v/>
      </c>
      <c r="BO46" s="367" t="str">
        <f>IF(ISBLANK('U7'!B34),"",'U7'!B34)</f>
        <v/>
      </c>
      <c r="BP46" s="366" t="str">
        <f>IF(ISBLANK('U7'!C34),"",'U7'!C34)</f>
        <v/>
      </c>
      <c r="BQ46" s="366" t="str">
        <f>IF(ISBLANK('U7'!D34),"",'U7'!D34)</f>
        <v/>
      </c>
      <c r="BR46" s="368" t="str">
        <f>IF(ISBLANK('U7'!E34),"",'U7'!E34)</f>
        <v/>
      </c>
      <c r="BS46" s="367" t="str">
        <f>IF(ISBLANK('U2'!B37),"",'U2'!B37)</f>
        <v/>
      </c>
      <c r="BT46" s="366" t="str">
        <f>IF(ISBLANK('U2'!C37),"",'U2'!C37)</f>
        <v/>
      </c>
      <c r="BU46" s="368" t="str">
        <f>IF(ISBLANK('U2'!D37),"",'U2'!D37)</f>
        <v/>
      </c>
      <c r="BV46" s="367" t="str">
        <f>IF(ISBLANK('U2'!E37),"",'U2'!E37)</f>
        <v/>
      </c>
      <c r="BW46" s="366" t="str">
        <f>IF(ISBLANK('U2'!F37),"",'U2'!F37)</f>
        <v/>
      </c>
      <c r="BX46" s="366" t="str">
        <f>IF(ISBLANK('U2'!G37),"",'U2'!G37)</f>
        <v/>
      </c>
      <c r="BY46" s="366" t="str">
        <f>IF(ISBLANK('U5'!H39),"",'U5'!H39)</f>
        <v/>
      </c>
      <c r="BZ46" s="366" t="str">
        <f>IF(ISBLANK('U12'!B38),"",'U12'!B38)</f>
        <v/>
      </c>
      <c r="CA46" s="366" t="str">
        <f>IF(ISBLANK('U12'!C38),"",'U12'!C38)</f>
        <v/>
      </c>
      <c r="CB46" s="366" t="str">
        <f>IF(ISBLANK('U12'!D38),"",'U12'!D38)</f>
        <v/>
      </c>
      <c r="CC46" s="366" t="str">
        <f>IF(ISBLANK('U12'!E38),"",'U12'!E38)</f>
        <v/>
      </c>
      <c r="CD46" s="366" t="str">
        <f>IF(ISBLANK('U12'!F38),"",'U12'!F38)</f>
        <v/>
      </c>
      <c r="CE46" s="366" t="str">
        <f>IF(ISBLANK('U12'!G38),"",'U12'!G38)</f>
        <v/>
      </c>
      <c r="CF46" s="366" t="str">
        <f>IF(ISBLANK('U12'!H38),"",'U12'!H38)</f>
        <v/>
      </c>
      <c r="CG46" s="67" t="str">
        <f>IF(ISBLANK('U5'!G39),"",'U5'!G39)</f>
        <v/>
      </c>
    </row>
    <row r="47" spans="1:85" x14ac:dyDescent="0.25">
      <c r="A47" s="23" t="str">
        <f>'Pilotage de Ma Classe'!A29&amp;" "&amp;'Pilotage de Ma Classe'!B29</f>
        <v>XXX xxx</v>
      </c>
      <c r="B47" s="5" t="str">
        <f>'Pilotage de Ma Classe'!C29</f>
        <v>XX/XX/XXXX</v>
      </c>
      <c r="C47" s="367" t="str">
        <f>IF(ISBLANK('U1'!B42),"",'U1'!B42)</f>
        <v/>
      </c>
      <c r="D47" s="366" t="str">
        <f>IF(ISBLANK('U1'!C42),"",'U1'!C42)</f>
        <v/>
      </c>
      <c r="E47" s="366" t="str">
        <f>IF(ISBLANK('U1'!D42),"",'U1'!D42)</f>
        <v/>
      </c>
      <c r="F47" s="366" t="str">
        <f>IF(ISBLANK('U14'!B37),"",'U14'!B37)</f>
        <v/>
      </c>
      <c r="G47" s="366" t="str">
        <f>IF(ISBLANK('U14'!C37),"",'U14'!C37)</f>
        <v/>
      </c>
      <c r="H47" s="366" t="str">
        <f>IF(ISBLANK('U14'!D37),"",'U14'!D37)</f>
        <v/>
      </c>
      <c r="I47" s="366" t="str">
        <f>IF(ISBLANK('U14'!E37),"",'U14'!E37)</f>
        <v/>
      </c>
      <c r="J47" s="366" t="str">
        <f>IF(ISBLANK('U14'!F37),"",'U14'!F37)</f>
        <v/>
      </c>
      <c r="K47" s="366" t="str">
        <f>IF(ISBLANK('U14'!G37),"",'U14'!G37)</f>
        <v/>
      </c>
      <c r="L47" s="367" t="str">
        <f>IF(ISBLANK('U1'!E42),"",'U1'!E42)</f>
        <v/>
      </c>
      <c r="M47" s="366" t="str">
        <f>IF(ISBLANK('U1'!F42),"",'U1'!F42)</f>
        <v/>
      </c>
      <c r="N47" s="366" t="str">
        <f>IF(ISBLANK('U1'!G42),"",'U1'!G42)</f>
        <v/>
      </c>
      <c r="O47" s="366" t="str">
        <f>IF(ISBLANK('U1'!H42),"",'U1'!H42)</f>
        <v/>
      </c>
      <c r="P47" s="366" t="str">
        <f>IF(ISBLANK('U1'!I42),"",'U1'!I42)</f>
        <v/>
      </c>
      <c r="Q47" s="366" t="str">
        <f>IF(ISBLANK('U1'!J42),"",'U1'!J42)</f>
        <v/>
      </c>
      <c r="R47" s="368" t="str">
        <f>IF(ISBLANK('U8'!B42),"",'U8'!B42)</f>
        <v/>
      </c>
      <c r="S47" s="367" t="str">
        <f>IF(ISBLANK('U8'!D42),"",'U8'!D42)</f>
        <v/>
      </c>
      <c r="T47" s="366" t="str">
        <f>IF(ISBLANK('U8'!E42),"",'U8'!E42)</f>
        <v/>
      </c>
      <c r="U47" s="366" t="str">
        <f>IF(ISBLANK('U8'!F42),"",'U8'!F42)</f>
        <v/>
      </c>
      <c r="V47" s="366" t="str">
        <f>IF(ISBLANK('U8'!G42),"",'U8'!G42)</f>
        <v/>
      </c>
      <c r="W47" s="366" t="str">
        <f>IF(ISBLANK('U8'!H42),"",'U8'!H42)</f>
        <v/>
      </c>
      <c r="X47" s="366" t="str">
        <f>IF(ISBLANK('U8'!I42),"",'U8'!I42)</f>
        <v/>
      </c>
      <c r="Y47" s="366" t="str">
        <f>IF(ISBLANK('U8'!J42),"",'U8'!J42)</f>
        <v/>
      </c>
      <c r="Z47" s="366" t="str">
        <f>IF(ISBLANK('U11'!B36),"",'U11'!B36)</f>
        <v/>
      </c>
      <c r="AA47" s="366" t="str">
        <f>IF(ISBLANK('U11'!C36),"",'U11'!C36)</f>
        <v/>
      </c>
      <c r="AB47" s="366" t="str">
        <f>IF(ISBLANK('U11'!D36),"",'U11'!D36)</f>
        <v/>
      </c>
      <c r="AC47" s="366" t="str">
        <f>IF(ISBLANK('U11'!E36),"",'U11'!E36)</f>
        <v/>
      </c>
      <c r="AD47" s="366" t="str">
        <f>IF(ISBLANK('U11'!F36),"",'U11'!F36)</f>
        <v/>
      </c>
      <c r="AE47" s="366" t="str">
        <f>IF(ISBLANK('U3'!B40),"",'U3'!B40)</f>
        <v/>
      </c>
      <c r="AF47" s="366" t="str">
        <f>IF(ISBLANK('U3'!C40),"",'U3'!C40)</f>
        <v/>
      </c>
      <c r="AG47" s="366" t="str">
        <f>IF(ISBLANK('U3'!D40),"",'U3'!D40)</f>
        <v/>
      </c>
      <c r="AH47" s="366" t="str">
        <f>IF(ISBLANK('U3'!E40),"",'U3'!E40)</f>
        <v/>
      </c>
      <c r="AI47" s="366" t="str">
        <f>IF(ISBLANK('U3'!F40),"",'U3'!F40)</f>
        <v/>
      </c>
      <c r="AJ47" s="366" t="str">
        <f>IF(ISBLANK('U3'!G40),"",'U3'!G40)</f>
        <v/>
      </c>
      <c r="AK47" s="366" t="str">
        <f>IF(ISBLANK('U3'!H40),"",'U3'!H40)</f>
        <v/>
      </c>
      <c r="AL47" s="367" t="str">
        <f>IF(ISBLANK('U4'!B38),"",'U4'!B38)</f>
        <v/>
      </c>
      <c r="AM47" s="366" t="str">
        <f>IF(ISBLANK('U4'!C38),"",'U4'!C38)</f>
        <v/>
      </c>
      <c r="AN47" s="366" t="str">
        <f>IF(ISBLANK('U4'!D38),"",'U4'!D38)</f>
        <v/>
      </c>
      <c r="AO47" s="366" t="str">
        <f>IF(ISBLANK('U4'!E38),"",'U4'!E38)</f>
        <v/>
      </c>
      <c r="AP47" s="366" t="str">
        <f>IF(ISBLANK('U6'!B36),"",'U6'!B36)</f>
        <v/>
      </c>
      <c r="AQ47" s="366" t="str">
        <f>IF(ISBLANK('U6'!C36),"",'U6'!C36)</f>
        <v/>
      </c>
      <c r="AR47" s="366" t="str">
        <f>IF(ISBLANK('U6'!D36),"",'U6'!D36)</f>
        <v/>
      </c>
      <c r="AS47" s="366" t="str">
        <f>IF(ISBLANK('U8'!C42),"",'U8'!C42)</f>
        <v/>
      </c>
      <c r="AT47" s="368" t="str">
        <f>IF(ISBLANK('U9'!B35),"",'U9'!B35)</f>
        <v/>
      </c>
      <c r="AU47" s="367" t="str">
        <f>IF(ISBLANK('U5'!B40),"",'U5'!B40)</f>
        <v/>
      </c>
      <c r="AV47" s="366" t="str">
        <f>IF(ISBLANK('U5'!C40),"",'U5'!C40)</f>
        <v/>
      </c>
      <c r="AW47" s="366" t="str">
        <f>IF(ISBLANK('U5'!D40),"",'U5'!D40)</f>
        <v/>
      </c>
      <c r="AX47" s="366" t="str">
        <f>IF(ISBLANK('U5'!E40),"",'U5'!E40)</f>
        <v/>
      </c>
      <c r="AY47" s="366" t="str">
        <f>IF(ISBLANK('U5'!F40),"",'U5'!F40)</f>
        <v/>
      </c>
      <c r="AZ47" s="366" t="str">
        <f>IF(ISBLANK('U10'!B36),"",'U10'!B36)</f>
        <v/>
      </c>
      <c r="BA47" s="366" t="str">
        <f>IF(ISBLANK('U10'!C36),"",'U10'!C36)</f>
        <v/>
      </c>
      <c r="BB47" s="366" t="str">
        <f>IF(ISBLANK('U10'!D36),"",'U10'!D36)</f>
        <v/>
      </c>
      <c r="BC47" s="366" t="str">
        <f>IF(ISBLANK('U13'!B37),"",'U13'!B37)</f>
        <v/>
      </c>
      <c r="BD47" s="366" t="str">
        <f>IF(ISBLANK('U13'!C37),"",'U13'!C37)</f>
        <v/>
      </c>
      <c r="BE47" s="366" t="str">
        <f>IF(ISBLANK('U13'!D37),"",'U13'!D37)</f>
        <v/>
      </c>
      <c r="BF47" s="366" t="str">
        <f>IF(ISBLANK('U15'!B35),"",'U15'!B35)</f>
        <v/>
      </c>
      <c r="BG47" s="366" t="str">
        <f>IF(ISBLANK('U15'!C35),"",'U15'!C35)</f>
        <v/>
      </c>
      <c r="BH47" s="366" t="str">
        <f>IF(ISBLANK('U15'!D35),"",'U15'!D35)</f>
        <v/>
      </c>
      <c r="BI47" s="366" t="str">
        <f>IF(ISBLANK('U15'!E35),"",'U15'!E35)</f>
        <v/>
      </c>
      <c r="BJ47" s="367" t="str">
        <f>IF(ISBLANK('U5'!G40),"",'U5'!G40)</f>
        <v/>
      </c>
      <c r="BK47" s="366" t="str">
        <f>IF(ISBLANK('U10'!E36),"",'U10'!E36)</f>
        <v/>
      </c>
      <c r="BL47" s="366" t="str">
        <f>IF(ISBLANK('U13'!E37),"",'U13'!E37)</f>
        <v/>
      </c>
      <c r="BM47" s="366" t="str">
        <f>IF(ISBLANK('U13'!F37),"",'U13'!F37)</f>
        <v/>
      </c>
      <c r="BN47" s="368" t="str">
        <f>IF(ISBLANK('U16'!B36),"",'U16'!B36)</f>
        <v/>
      </c>
      <c r="BO47" s="367" t="str">
        <f>IF(ISBLANK('U7'!B35),"",'U7'!B35)</f>
        <v/>
      </c>
      <c r="BP47" s="366" t="str">
        <f>IF(ISBLANK('U7'!C35),"",'U7'!C35)</f>
        <v/>
      </c>
      <c r="BQ47" s="366" t="str">
        <f>IF(ISBLANK('U7'!D35),"",'U7'!D35)</f>
        <v/>
      </c>
      <c r="BR47" s="368" t="str">
        <f>IF(ISBLANK('U7'!E35),"",'U7'!E35)</f>
        <v/>
      </c>
      <c r="BS47" s="367" t="str">
        <f>IF(ISBLANK('U2'!B38),"",'U2'!B38)</f>
        <v/>
      </c>
      <c r="BT47" s="366" t="str">
        <f>IF(ISBLANK('U2'!C38),"",'U2'!C38)</f>
        <v/>
      </c>
      <c r="BU47" s="368" t="str">
        <f>IF(ISBLANK('U2'!D38),"",'U2'!D38)</f>
        <v/>
      </c>
      <c r="BV47" s="367" t="str">
        <f>IF(ISBLANK('U2'!E38),"",'U2'!E38)</f>
        <v/>
      </c>
      <c r="BW47" s="366" t="str">
        <f>IF(ISBLANK('U2'!F38),"",'U2'!F38)</f>
        <v/>
      </c>
      <c r="BX47" s="366" t="str">
        <f>IF(ISBLANK('U2'!G38),"",'U2'!G38)</f>
        <v/>
      </c>
      <c r="BY47" s="366" t="str">
        <f>IF(ISBLANK('U5'!H40),"",'U5'!H40)</f>
        <v/>
      </c>
      <c r="BZ47" s="366" t="str">
        <f>IF(ISBLANK('U12'!B39),"",'U12'!B39)</f>
        <v/>
      </c>
      <c r="CA47" s="366" t="str">
        <f>IF(ISBLANK('U12'!C39),"",'U12'!C39)</f>
        <v/>
      </c>
      <c r="CB47" s="366" t="str">
        <f>IF(ISBLANK('U12'!D39),"",'U12'!D39)</f>
        <v/>
      </c>
      <c r="CC47" s="366" t="str">
        <f>IF(ISBLANK('U12'!E39),"",'U12'!E39)</f>
        <v/>
      </c>
      <c r="CD47" s="366" t="str">
        <f>IF(ISBLANK('U12'!F39),"",'U12'!F39)</f>
        <v/>
      </c>
      <c r="CE47" s="366" t="str">
        <f>IF(ISBLANK('U12'!G39),"",'U12'!G39)</f>
        <v/>
      </c>
      <c r="CF47" s="366" t="str">
        <f>IF(ISBLANK('U12'!H39),"",'U12'!H39)</f>
        <v/>
      </c>
      <c r="CG47" s="67" t="str">
        <f>IF(ISBLANK('U5'!G40),"",'U5'!G40)</f>
        <v/>
      </c>
    </row>
    <row r="48" spans="1:85" x14ac:dyDescent="0.25">
      <c r="A48" s="23" t="str">
        <f>'Pilotage de Ma Classe'!A30&amp;" "&amp;'Pilotage de Ma Classe'!B30</f>
        <v>YYY yyy</v>
      </c>
      <c r="B48" s="5" t="str">
        <f>'Pilotage de Ma Classe'!C30</f>
        <v>XX/XX/XXXX</v>
      </c>
      <c r="C48" s="367" t="str">
        <f>IF(ISBLANK('U1'!B43),"",'U1'!B43)</f>
        <v/>
      </c>
      <c r="D48" s="366" t="str">
        <f>IF(ISBLANK('U1'!C43),"",'U1'!C43)</f>
        <v/>
      </c>
      <c r="E48" s="366" t="str">
        <f>IF(ISBLANK('U1'!D43),"",'U1'!D43)</f>
        <v/>
      </c>
      <c r="F48" s="366" t="str">
        <f>IF(ISBLANK('U14'!B38),"",'U14'!B38)</f>
        <v/>
      </c>
      <c r="G48" s="366" t="str">
        <f>IF(ISBLANK('U14'!C38),"",'U14'!C38)</f>
        <v/>
      </c>
      <c r="H48" s="366" t="str">
        <f>IF(ISBLANK('U14'!D38),"",'U14'!D38)</f>
        <v/>
      </c>
      <c r="I48" s="366" t="str">
        <f>IF(ISBLANK('U14'!E38),"",'U14'!E38)</f>
        <v/>
      </c>
      <c r="J48" s="366" t="str">
        <f>IF(ISBLANK('U14'!F38),"",'U14'!F38)</f>
        <v/>
      </c>
      <c r="K48" s="366" t="str">
        <f>IF(ISBLANK('U14'!G38),"",'U14'!G38)</f>
        <v/>
      </c>
      <c r="L48" s="367" t="str">
        <f>IF(ISBLANK('U1'!E43),"",'U1'!E43)</f>
        <v/>
      </c>
      <c r="M48" s="366" t="str">
        <f>IF(ISBLANK('U1'!F43),"",'U1'!F43)</f>
        <v/>
      </c>
      <c r="N48" s="366" t="str">
        <f>IF(ISBLANK('U1'!G43),"",'U1'!G43)</f>
        <v/>
      </c>
      <c r="O48" s="366" t="str">
        <f>IF(ISBLANK('U1'!H43),"",'U1'!H43)</f>
        <v/>
      </c>
      <c r="P48" s="366" t="str">
        <f>IF(ISBLANK('U1'!I43),"",'U1'!I43)</f>
        <v/>
      </c>
      <c r="Q48" s="366" t="str">
        <f>IF(ISBLANK('U1'!J43),"",'U1'!J43)</f>
        <v/>
      </c>
      <c r="R48" s="368" t="str">
        <f>IF(ISBLANK('U8'!B43),"",'U8'!B43)</f>
        <v/>
      </c>
      <c r="S48" s="367" t="str">
        <f>IF(ISBLANK('U8'!D43),"",'U8'!D43)</f>
        <v/>
      </c>
      <c r="T48" s="366" t="str">
        <f>IF(ISBLANK('U8'!E43),"",'U8'!E43)</f>
        <v/>
      </c>
      <c r="U48" s="366" t="str">
        <f>IF(ISBLANK('U8'!F43),"",'U8'!F43)</f>
        <v/>
      </c>
      <c r="V48" s="366" t="str">
        <f>IF(ISBLANK('U8'!G43),"",'U8'!G43)</f>
        <v/>
      </c>
      <c r="W48" s="366" t="str">
        <f>IF(ISBLANK('U8'!H43),"",'U8'!H43)</f>
        <v/>
      </c>
      <c r="X48" s="366" t="str">
        <f>IF(ISBLANK('U8'!I43),"",'U8'!I43)</f>
        <v/>
      </c>
      <c r="Y48" s="366" t="str">
        <f>IF(ISBLANK('U8'!J43),"",'U8'!J43)</f>
        <v/>
      </c>
      <c r="Z48" s="366" t="str">
        <f>IF(ISBLANK('U11'!B37),"",'U11'!B37)</f>
        <v/>
      </c>
      <c r="AA48" s="366" t="str">
        <f>IF(ISBLANK('U11'!C37),"",'U11'!C37)</f>
        <v/>
      </c>
      <c r="AB48" s="366" t="str">
        <f>IF(ISBLANK('U11'!D37),"",'U11'!D37)</f>
        <v/>
      </c>
      <c r="AC48" s="366" t="str">
        <f>IF(ISBLANK('U11'!E37),"",'U11'!E37)</f>
        <v/>
      </c>
      <c r="AD48" s="366" t="str">
        <f>IF(ISBLANK('U11'!F37),"",'U11'!F37)</f>
        <v/>
      </c>
      <c r="AE48" s="366" t="str">
        <f>IF(ISBLANK('U3'!B41),"",'U3'!B41)</f>
        <v/>
      </c>
      <c r="AF48" s="366" t="str">
        <f>IF(ISBLANK('U3'!C41),"",'U3'!C41)</f>
        <v/>
      </c>
      <c r="AG48" s="366" t="str">
        <f>IF(ISBLANK('U3'!D41),"",'U3'!D41)</f>
        <v/>
      </c>
      <c r="AH48" s="366" t="str">
        <f>IF(ISBLANK('U3'!E41),"",'U3'!E41)</f>
        <v/>
      </c>
      <c r="AI48" s="366" t="str">
        <f>IF(ISBLANK('U3'!F41),"",'U3'!F41)</f>
        <v/>
      </c>
      <c r="AJ48" s="366" t="str">
        <f>IF(ISBLANK('U3'!G41),"",'U3'!G41)</f>
        <v/>
      </c>
      <c r="AK48" s="366" t="str">
        <f>IF(ISBLANK('U3'!H41),"",'U3'!H41)</f>
        <v/>
      </c>
      <c r="AL48" s="367" t="str">
        <f>IF(ISBLANK('U4'!B39),"",'U4'!B39)</f>
        <v/>
      </c>
      <c r="AM48" s="366" t="str">
        <f>IF(ISBLANK('U4'!C39),"",'U4'!C39)</f>
        <v/>
      </c>
      <c r="AN48" s="366" t="str">
        <f>IF(ISBLANK('U4'!D39),"",'U4'!D39)</f>
        <v/>
      </c>
      <c r="AO48" s="366" t="str">
        <f>IF(ISBLANK('U4'!E39),"",'U4'!E39)</f>
        <v/>
      </c>
      <c r="AP48" s="366" t="str">
        <f>IF(ISBLANK('U6'!B37),"",'U6'!B37)</f>
        <v/>
      </c>
      <c r="AQ48" s="366" t="str">
        <f>IF(ISBLANK('U6'!C37),"",'U6'!C37)</f>
        <v/>
      </c>
      <c r="AR48" s="366" t="str">
        <f>IF(ISBLANK('U6'!D37),"",'U6'!D37)</f>
        <v/>
      </c>
      <c r="AS48" s="366" t="str">
        <f>IF(ISBLANK('U8'!C43),"",'U8'!C43)</f>
        <v/>
      </c>
      <c r="AT48" s="368" t="str">
        <f>IF(ISBLANK('U9'!B36),"",'U9'!B36)</f>
        <v/>
      </c>
      <c r="AU48" s="367" t="str">
        <f>IF(ISBLANK('U5'!B41),"",'U5'!B41)</f>
        <v/>
      </c>
      <c r="AV48" s="366" t="str">
        <f>IF(ISBLANK('U5'!C41),"",'U5'!C41)</f>
        <v/>
      </c>
      <c r="AW48" s="366" t="str">
        <f>IF(ISBLANK('U5'!D41),"",'U5'!D41)</f>
        <v/>
      </c>
      <c r="AX48" s="366" t="str">
        <f>IF(ISBLANK('U5'!E41),"",'U5'!E41)</f>
        <v/>
      </c>
      <c r="AY48" s="366" t="str">
        <f>IF(ISBLANK('U5'!F41),"",'U5'!F41)</f>
        <v/>
      </c>
      <c r="AZ48" s="366" t="str">
        <f>IF(ISBLANK('U10'!B37),"",'U10'!B37)</f>
        <v/>
      </c>
      <c r="BA48" s="366" t="str">
        <f>IF(ISBLANK('U10'!C37),"",'U10'!C37)</f>
        <v/>
      </c>
      <c r="BB48" s="366" t="str">
        <f>IF(ISBLANK('U10'!D37),"",'U10'!D37)</f>
        <v/>
      </c>
      <c r="BC48" s="366" t="str">
        <f>IF(ISBLANK('U13'!B38),"",'U13'!B38)</f>
        <v/>
      </c>
      <c r="BD48" s="366" t="str">
        <f>IF(ISBLANK('U13'!C38),"",'U13'!C38)</f>
        <v/>
      </c>
      <c r="BE48" s="366" t="str">
        <f>IF(ISBLANK('U13'!D38),"",'U13'!D38)</f>
        <v/>
      </c>
      <c r="BF48" s="366" t="str">
        <f>IF(ISBLANK('U15'!B36),"",'U15'!B36)</f>
        <v/>
      </c>
      <c r="BG48" s="366" t="str">
        <f>IF(ISBLANK('U15'!C36),"",'U15'!C36)</f>
        <v/>
      </c>
      <c r="BH48" s="366" t="str">
        <f>IF(ISBLANK('U15'!D36),"",'U15'!D36)</f>
        <v/>
      </c>
      <c r="BI48" s="366" t="str">
        <f>IF(ISBLANK('U15'!E36),"",'U15'!E36)</f>
        <v/>
      </c>
      <c r="BJ48" s="367" t="str">
        <f>IF(ISBLANK('U5'!G41),"",'U5'!G41)</f>
        <v/>
      </c>
      <c r="BK48" s="366" t="str">
        <f>IF(ISBLANK('U10'!E37),"",'U10'!E37)</f>
        <v/>
      </c>
      <c r="BL48" s="366" t="str">
        <f>IF(ISBLANK('U13'!E38),"",'U13'!E38)</f>
        <v/>
      </c>
      <c r="BM48" s="366" t="str">
        <f>IF(ISBLANK('U13'!F38),"",'U13'!F38)</f>
        <v/>
      </c>
      <c r="BN48" s="368" t="str">
        <f>IF(ISBLANK('U16'!B37),"",'U16'!B37)</f>
        <v/>
      </c>
      <c r="BO48" s="367" t="str">
        <f>IF(ISBLANK('U7'!B36),"",'U7'!B36)</f>
        <v/>
      </c>
      <c r="BP48" s="366" t="str">
        <f>IF(ISBLANK('U7'!C36),"",'U7'!C36)</f>
        <v/>
      </c>
      <c r="BQ48" s="366" t="str">
        <f>IF(ISBLANK('U7'!D36),"",'U7'!D36)</f>
        <v/>
      </c>
      <c r="BR48" s="368" t="str">
        <f>IF(ISBLANK('U7'!E36),"",'U7'!E36)</f>
        <v/>
      </c>
      <c r="BS48" s="367" t="str">
        <f>IF(ISBLANK('U2'!B39),"",'U2'!B39)</f>
        <v/>
      </c>
      <c r="BT48" s="366" t="str">
        <f>IF(ISBLANK('U2'!C39),"",'U2'!C39)</f>
        <v/>
      </c>
      <c r="BU48" s="368" t="str">
        <f>IF(ISBLANK('U2'!D39),"",'U2'!D39)</f>
        <v/>
      </c>
      <c r="BV48" s="367" t="str">
        <f>IF(ISBLANK('U2'!E39),"",'U2'!E39)</f>
        <v/>
      </c>
      <c r="BW48" s="366" t="str">
        <f>IF(ISBLANK('U2'!F39),"",'U2'!F39)</f>
        <v/>
      </c>
      <c r="BX48" s="366" t="str">
        <f>IF(ISBLANK('U2'!G39),"",'U2'!G39)</f>
        <v/>
      </c>
      <c r="BY48" s="366" t="str">
        <f>IF(ISBLANK('U5'!H41),"",'U5'!H41)</f>
        <v/>
      </c>
      <c r="BZ48" s="366" t="str">
        <f>IF(ISBLANK('U12'!B40),"",'U12'!B40)</f>
        <v/>
      </c>
      <c r="CA48" s="366" t="str">
        <f>IF(ISBLANK('U12'!C40),"",'U12'!C40)</f>
        <v/>
      </c>
      <c r="CB48" s="366" t="str">
        <f>IF(ISBLANK('U12'!D40),"",'U12'!D40)</f>
        <v/>
      </c>
      <c r="CC48" s="366" t="str">
        <f>IF(ISBLANK('U12'!E40),"",'U12'!E40)</f>
        <v/>
      </c>
      <c r="CD48" s="366" t="str">
        <f>IF(ISBLANK('U12'!F40),"",'U12'!F40)</f>
        <v/>
      </c>
      <c r="CE48" s="366" t="str">
        <f>IF(ISBLANK('U12'!G40),"",'U12'!G40)</f>
        <v/>
      </c>
      <c r="CF48" s="366" t="str">
        <f>IF(ISBLANK('U12'!H40),"",'U12'!H40)</f>
        <v/>
      </c>
      <c r="CG48" s="67" t="str">
        <f>IF(ISBLANK('U5'!G41),"",'U5'!G41)</f>
        <v/>
      </c>
    </row>
    <row r="49" spans="1:85" x14ac:dyDescent="0.25">
      <c r="A49" s="23" t="str">
        <f>'Pilotage de Ma Classe'!A31&amp;" "&amp;'Pilotage de Ma Classe'!B31</f>
        <v>ZZZ zzz</v>
      </c>
      <c r="B49" s="5" t="str">
        <f>'Pilotage de Ma Classe'!C31</f>
        <v>XX/XX/XXXX</v>
      </c>
      <c r="C49" s="367" t="str">
        <f>IF(ISBLANK('U1'!B44),"",'U1'!B44)</f>
        <v/>
      </c>
      <c r="D49" s="366" t="str">
        <f>IF(ISBLANK('U1'!C44),"",'U1'!C44)</f>
        <v/>
      </c>
      <c r="E49" s="366" t="str">
        <f>IF(ISBLANK('U1'!D44),"",'U1'!D44)</f>
        <v/>
      </c>
      <c r="F49" s="366" t="str">
        <f>IF(ISBLANK('U14'!B39),"",'U14'!B39)</f>
        <v/>
      </c>
      <c r="G49" s="366" t="str">
        <f>IF(ISBLANK('U14'!C39),"",'U14'!C39)</f>
        <v/>
      </c>
      <c r="H49" s="366" t="str">
        <f>IF(ISBLANK('U14'!D39),"",'U14'!D39)</f>
        <v/>
      </c>
      <c r="I49" s="366" t="str">
        <f>IF(ISBLANK('U14'!E39),"",'U14'!E39)</f>
        <v/>
      </c>
      <c r="J49" s="366" t="str">
        <f>IF(ISBLANK('U14'!F39),"",'U14'!F39)</f>
        <v/>
      </c>
      <c r="K49" s="366" t="str">
        <f>IF(ISBLANK('U14'!G39),"",'U14'!G39)</f>
        <v/>
      </c>
      <c r="L49" s="367" t="str">
        <f>IF(ISBLANK('U1'!E44),"",'U1'!E44)</f>
        <v/>
      </c>
      <c r="M49" s="366" t="str">
        <f>IF(ISBLANK('U1'!F44),"",'U1'!F44)</f>
        <v/>
      </c>
      <c r="N49" s="366" t="str">
        <f>IF(ISBLANK('U1'!G44),"",'U1'!G44)</f>
        <v/>
      </c>
      <c r="O49" s="366" t="str">
        <f>IF(ISBLANK('U1'!H44),"",'U1'!H44)</f>
        <v/>
      </c>
      <c r="P49" s="366" t="str">
        <f>IF(ISBLANK('U1'!I44),"",'U1'!I44)</f>
        <v/>
      </c>
      <c r="Q49" s="366" t="str">
        <f>IF(ISBLANK('U1'!J44),"",'U1'!J44)</f>
        <v/>
      </c>
      <c r="R49" s="368" t="str">
        <f>IF(ISBLANK('U8'!B44),"",'U8'!B44)</f>
        <v/>
      </c>
      <c r="S49" s="367" t="str">
        <f>IF(ISBLANK('U8'!D44),"",'U8'!D44)</f>
        <v/>
      </c>
      <c r="T49" s="366" t="str">
        <f>IF(ISBLANK('U8'!E44),"",'U8'!E44)</f>
        <v/>
      </c>
      <c r="U49" s="366" t="str">
        <f>IF(ISBLANK('U8'!F44),"",'U8'!F44)</f>
        <v/>
      </c>
      <c r="V49" s="366" t="str">
        <f>IF(ISBLANK('U8'!G44),"",'U8'!G44)</f>
        <v/>
      </c>
      <c r="W49" s="366" t="str">
        <f>IF(ISBLANK('U8'!H44),"",'U8'!H44)</f>
        <v/>
      </c>
      <c r="X49" s="366" t="str">
        <f>IF(ISBLANK('U8'!I44),"",'U8'!I44)</f>
        <v/>
      </c>
      <c r="Y49" s="366" t="str">
        <f>IF(ISBLANK('U8'!J44),"",'U8'!J44)</f>
        <v/>
      </c>
      <c r="Z49" s="366" t="str">
        <f>IF(ISBLANK('U11'!B38),"",'U11'!B38)</f>
        <v/>
      </c>
      <c r="AA49" s="366" t="str">
        <f>IF(ISBLANK('U11'!C38),"",'U11'!C38)</f>
        <v/>
      </c>
      <c r="AB49" s="366" t="str">
        <f>IF(ISBLANK('U11'!D38),"",'U11'!D38)</f>
        <v/>
      </c>
      <c r="AC49" s="366" t="str">
        <f>IF(ISBLANK('U11'!E38),"",'U11'!E38)</f>
        <v/>
      </c>
      <c r="AD49" s="366" t="str">
        <f>IF(ISBLANK('U11'!F38),"",'U11'!F38)</f>
        <v/>
      </c>
      <c r="AE49" s="366" t="str">
        <f>IF(ISBLANK('U3'!B42),"",'U3'!B42)</f>
        <v/>
      </c>
      <c r="AF49" s="366" t="str">
        <f>IF(ISBLANK('U3'!C42),"",'U3'!C42)</f>
        <v/>
      </c>
      <c r="AG49" s="366" t="str">
        <f>IF(ISBLANK('U3'!D42),"",'U3'!D42)</f>
        <v/>
      </c>
      <c r="AH49" s="366" t="str">
        <f>IF(ISBLANK('U3'!E42),"",'U3'!E42)</f>
        <v/>
      </c>
      <c r="AI49" s="366" t="str">
        <f>IF(ISBLANK('U3'!F42),"",'U3'!F42)</f>
        <v/>
      </c>
      <c r="AJ49" s="366" t="str">
        <f>IF(ISBLANK('U3'!G42),"",'U3'!G42)</f>
        <v/>
      </c>
      <c r="AK49" s="366" t="str">
        <f>IF(ISBLANK('U3'!H42),"",'U3'!H42)</f>
        <v/>
      </c>
      <c r="AL49" s="367" t="str">
        <f>IF(ISBLANK('U4'!B40),"",'U4'!B40)</f>
        <v/>
      </c>
      <c r="AM49" s="366" t="str">
        <f>IF(ISBLANK('U4'!C40),"",'U4'!C40)</f>
        <v/>
      </c>
      <c r="AN49" s="366" t="str">
        <f>IF(ISBLANK('U4'!D40),"",'U4'!D40)</f>
        <v/>
      </c>
      <c r="AO49" s="366" t="str">
        <f>IF(ISBLANK('U4'!E40),"",'U4'!E40)</f>
        <v/>
      </c>
      <c r="AP49" s="366" t="str">
        <f>IF(ISBLANK('U6'!B38),"",'U6'!B38)</f>
        <v/>
      </c>
      <c r="AQ49" s="366" t="str">
        <f>IF(ISBLANK('U6'!C38),"",'U6'!C38)</f>
        <v/>
      </c>
      <c r="AR49" s="366" t="str">
        <f>IF(ISBLANK('U6'!D38),"",'U6'!D38)</f>
        <v/>
      </c>
      <c r="AS49" s="366" t="str">
        <f>IF(ISBLANK('U8'!C44),"",'U8'!C44)</f>
        <v/>
      </c>
      <c r="AT49" s="368" t="str">
        <f>IF(ISBLANK('U9'!B37),"",'U9'!B37)</f>
        <v/>
      </c>
      <c r="AU49" s="367" t="str">
        <f>IF(ISBLANK('U5'!B42),"",'U5'!B42)</f>
        <v/>
      </c>
      <c r="AV49" s="366" t="str">
        <f>IF(ISBLANK('U5'!C42),"",'U5'!C42)</f>
        <v/>
      </c>
      <c r="AW49" s="366" t="str">
        <f>IF(ISBLANK('U5'!D42),"",'U5'!D42)</f>
        <v/>
      </c>
      <c r="AX49" s="366" t="str">
        <f>IF(ISBLANK('U5'!E42),"",'U5'!E42)</f>
        <v/>
      </c>
      <c r="AY49" s="366" t="str">
        <f>IF(ISBLANK('U5'!F42),"",'U5'!F42)</f>
        <v/>
      </c>
      <c r="AZ49" s="366" t="str">
        <f>IF(ISBLANK('U10'!B38),"",'U10'!B38)</f>
        <v/>
      </c>
      <c r="BA49" s="366" t="str">
        <f>IF(ISBLANK('U10'!C38),"",'U10'!C38)</f>
        <v/>
      </c>
      <c r="BB49" s="366" t="str">
        <f>IF(ISBLANK('U10'!D38),"",'U10'!D38)</f>
        <v/>
      </c>
      <c r="BC49" s="366" t="str">
        <f>IF(ISBLANK('U13'!B39),"",'U13'!B39)</f>
        <v/>
      </c>
      <c r="BD49" s="366" t="str">
        <f>IF(ISBLANK('U13'!C39),"",'U13'!C39)</f>
        <v/>
      </c>
      <c r="BE49" s="366" t="str">
        <f>IF(ISBLANK('U13'!D39),"",'U13'!D39)</f>
        <v/>
      </c>
      <c r="BF49" s="366" t="str">
        <f>IF(ISBLANK('U15'!B37),"",'U15'!B37)</f>
        <v/>
      </c>
      <c r="BG49" s="366" t="str">
        <f>IF(ISBLANK('U15'!C37),"",'U15'!C37)</f>
        <v/>
      </c>
      <c r="BH49" s="366" t="str">
        <f>IF(ISBLANK('U15'!D37),"",'U15'!D37)</f>
        <v/>
      </c>
      <c r="BI49" s="366" t="str">
        <f>IF(ISBLANK('U15'!E37),"",'U15'!E37)</f>
        <v/>
      </c>
      <c r="BJ49" s="367" t="str">
        <f>IF(ISBLANK('U5'!G42),"",'U5'!G42)</f>
        <v/>
      </c>
      <c r="BK49" s="366" t="str">
        <f>IF(ISBLANK('U10'!E38),"",'U10'!E38)</f>
        <v/>
      </c>
      <c r="BL49" s="366" t="str">
        <f>IF(ISBLANK('U13'!E39),"",'U13'!E39)</f>
        <v/>
      </c>
      <c r="BM49" s="366" t="str">
        <f>IF(ISBLANK('U13'!F39),"",'U13'!F39)</f>
        <v/>
      </c>
      <c r="BN49" s="368" t="str">
        <f>IF(ISBLANK('U16'!B38),"",'U16'!B38)</f>
        <v/>
      </c>
      <c r="BO49" s="367" t="str">
        <f>IF(ISBLANK('U7'!B37),"",'U7'!B37)</f>
        <v/>
      </c>
      <c r="BP49" s="366" t="str">
        <f>IF(ISBLANK('U7'!C37),"",'U7'!C37)</f>
        <v/>
      </c>
      <c r="BQ49" s="366" t="str">
        <f>IF(ISBLANK('U7'!D37),"",'U7'!D37)</f>
        <v/>
      </c>
      <c r="BR49" s="368" t="str">
        <f>IF(ISBLANK('U7'!E37),"",'U7'!E37)</f>
        <v/>
      </c>
      <c r="BS49" s="367" t="str">
        <f>IF(ISBLANK('U2'!B40),"",'U2'!B40)</f>
        <v/>
      </c>
      <c r="BT49" s="366" t="str">
        <f>IF(ISBLANK('U2'!C40),"",'U2'!C40)</f>
        <v/>
      </c>
      <c r="BU49" s="368" t="str">
        <f>IF(ISBLANK('U2'!D40),"",'U2'!D40)</f>
        <v/>
      </c>
      <c r="BV49" s="367" t="str">
        <f>IF(ISBLANK('U2'!E40),"",'U2'!E40)</f>
        <v/>
      </c>
      <c r="BW49" s="366" t="str">
        <f>IF(ISBLANK('U2'!F40),"",'U2'!F40)</f>
        <v/>
      </c>
      <c r="BX49" s="366" t="str">
        <f>IF(ISBLANK('U2'!G40),"",'U2'!G40)</f>
        <v/>
      </c>
      <c r="BY49" s="366" t="str">
        <f>IF(ISBLANK('U5'!H42),"",'U5'!H42)</f>
        <v/>
      </c>
      <c r="BZ49" s="366" t="str">
        <f>IF(ISBLANK('U12'!B41),"",'U12'!B41)</f>
        <v/>
      </c>
      <c r="CA49" s="366" t="str">
        <f>IF(ISBLANK('U12'!C41),"",'U12'!C41)</f>
        <v/>
      </c>
      <c r="CB49" s="366" t="str">
        <f>IF(ISBLANK('U12'!D41),"",'U12'!D41)</f>
        <v/>
      </c>
      <c r="CC49" s="366" t="str">
        <f>IF(ISBLANK('U12'!E41),"",'U12'!E41)</f>
        <v/>
      </c>
      <c r="CD49" s="366" t="str">
        <f>IF(ISBLANK('U12'!F41),"",'U12'!F41)</f>
        <v/>
      </c>
      <c r="CE49" s="366" t="str">
        <f>IF(ISBLANK('U12'!G41),"",'U12'!G41)</f>
        <v/>
      </c>
      <c r="CF49" s="366" t="str">
        <f>IF(ISBLANK('U12'!H41),"",'U12'!H41)</f>
        <v/>
      </c>
      <c r="CG49" s="67" t="str">
        <f>IF(ISBLANK('U5'!G42),"",'U5'!G42)</f>
        <v/>
      </c>
    </row>
    <row r="50" spans="1:85" x14ac:dyDescent="0.25">
      <c r="A50" s="23" t="str">
        <f>'Pilotage de Ma Classe'!A32&amp;" "&amp;'Pilotage de Ma Classe'!B32</f>
        <v>ABA aba</v>
      </c>
      <c r="B50" s="5" t="str">
        <f>'Pilotage de Ma Classe'!C32</f>
        <v>XX/XX/XXXX</v>
      </c>
      <c r="C50" s="367" t="str">
        <f>IF(ISBLANK('U1'!B45),"",'U1'!B45)</f>
        <v/>
      </c>
      <c r="D50" s="366" t="str">
        <f>IF(ISBLANK('U1'!C45),"",'U1'!C45)</f>
        <v/>
      </c>
      <c r="E50" s="366" t="str">
        <f>IF(ISBLANK('U1'!D45),"",'U1'!D45)</f>
        <v/>
      </c>
      <c r="F50" s="366" t="str">
        <f>IF(ISBLANK('U14'!B40),"",'U14'!B40)</f>
        <v/>
      </c>
      <c r="G50" s="366" t="str">
        <f>IF(ISBLANK('U14'!C40),"",'U14'!C40)</f>
        <v/>
      </c>
      <c r="H50" s="366" t="str">
        <f>IF(ISBLANK('U14'!D40),"",'U14'!D40)</f>
        <v/>
      </c>
      <c r="I50" s="366" t="str">
        <f>IF(ISBLANK('U14'!E40),"",'U14'!E40)</f>
        <v/>
      </c>
      <c r="J50" s="366" t="str">
        <f>IF(ISBLANK('U14'!F40),"",'U14'!F40)</f>
        <v/>
      </c>
      <c r="K50" s="366" t="str">
        <f>IF(ISBLANK('U14'!G40),"",'U14'!G40)</f>
        <v/>
      </c>
      <c r="L50" s="367" t="str">
        <f>IF(ISBLANK('U1'!E45),"",'U1'!E45)</f>
        <v/>
      </c>
      <c r="M50" s="366" t="str">
        <f>IF(ISBLANK('U1'!F45),"",'U1'!F45)</f>
        <v/>
      </c>
      <c r="N50" s="366" t="str">
        <f>IF(ISBLANK('U1'!G45),"",'U1'!G45)</f>
        <v/>
      </c>
      <c r="O50" s="366" t="str">
        <f>IF(ISBLANK('U1'!H45),"",'U1'!H45)</f>
        <v/>
      </c>
      <c r="P50" s="366" t="str">
        <f>IF(ISBLANK('U1'!I45),"",'U1'!I45)</f>
        <v/>
      </c>
      <c r="Q50" s="366" t="str">
        <f>IF(ISBLANK('U1'!J45),"",'U1'!J45)</f>
        <v/>
      </c>
      <c r="R50" s="368" t="str">
        <f>IF(ISBLANK('U8'!B45),"",'U8'!B45)</f>
        <v/>
      </c>
      <c r="S50" s="367" t="str">
        <f>IF(ISBLANK('U8'!D45),"",'U8'!D45)</f>
        <v/>
      </c>
      <c r="T50" s="366" t="str">
        <f>IF(ISBLANK('U8'!E45),"",'U8'!E45)</f>
        <v/>
      </c>
      <c r="U50" s="366" t="str">
        <f>IF(ISBLANK('U8'!F45),"",'U8'!F45)</f>
        <v/>
      </c>
      <c r="V50" s="366" t="str">
        <f>IF(ISBLANK('U8'!G45),"",'U8'!G45)</f>
        <v/>
      </c>
      <c r="W50" s="366" t="str">
        <f>IF(ISBLANK('U8'!H45),"",'U8'!H45)</f>
        <v/>
      </c>
      <c r="X50" s="366" t="str">
        <f>IF(ISBLANK('U8'!I45),"",'U8'!I45)</f>
        <v/>
      </c>
      <c r="Y50" s="366" t="str">
        <f>IF(ISBLANK('U8'!J45),"",'U8'!J45)</f>
        <v/>
      </c>
      <c r="Z50" s="366" t="str">
        <f>IF(ISBLANK('U11'!B39),"",'U11'!B39)</f>
        <v/>
      </c>
      <c r="AA50" s="366" t="str">
        <f>IF(ISBLANK('U11'!C39),"",'U11'!C39)</f>
        <v/>
      </c>
      <c r="AB50" s="366" t="str">
        <f>IF(ISBLANK('U11'!D39),"",'U11'!D39)</f>
        <v/>
      </c>
      <c r="AC50" s="366" t="str">
        <f>IF(ISBLANK('U11'!E39),"",'U11'!E39)</f>
        <v/>
      </c>
      <c r="AD50" s="366" t="str">
        <f>IF(ISBLANK('U11'!F39),"",'U11'!F39)</f>
        <v/>
      </c>
      <c r="AE50" s="366" t="str">
        <f>IF(ISBLANK('U3'!B43),"",'U3'!B43)</f>
        <v/>
      </c>
      <c r="AF50" s="366" t="str">
        <f>IF(ISBLANK('U3'!C43),"",'U3'!C43)</f>
        <v/>
      </c>
      <c r="AG50" s="366" t="str">
        <f>IF(ISBLANK('U3'!D43),"",'U3'!D43)</f>
        <v/>
      </c>
      <c r="AH50" s="366" t="str">
        <f>IF(ISBLANK('U3'!E43),"",'U3'!E43)</f>
        <v/>
      </c>
      <c r="AI50" s="366" t="str">
        <f>IF(ISBLANK('U3'!F43),"",'U3'!F43)</f>
        <v/>
      </c>
      <c r="AJ50" s="366" t="str">
        <f>IF(ISBLANK('U3'!G43),"",'U3'!G43)</f>
        <v/>
      </c>
      <c r="AK50" s="366" t="str">
        <f>IF(ISBLANK('U3'!H43),"",'U3'!H43)</f>
        <v/>
      </c>
      <c r="AL50" s="367" t="str">
        <f>IF(ISBLANK('U4'!B41),"",'U4'!B41)</f>
        <v/>
      </c>
      <c r="AM50" s="366" t="str">
        <f>IF(ISBLANK('U4'!C41),"",'U4'!C41)</f>
        <v/>
      </c>
      <c r="AN50" s="366" t="str">
        <f>IF(ISBLANK('U4'!D41),"",'U4'!D41)</f>
        <v/>
      </c>
      <c r="AO50" s="366" t="str">
        <f>IF(ISBLANK('U4'!E41),"",'U4'!E41)</f>
        <v/>
      </c>
      <c r="AP50" s="366" t="str">
        <f>IF(ISBLANK('U6'!B39),"",'U6'!B39)</f>
        <v/>
      </c>
      <c r="AQ50" s="366" t="str">
        <f>IF(ISBLANK('U6'!C39),"",'U6'!C39)</f>
        <v/>
      </c>
      <c r="AR50" s="366" t="str">
        <f>IF(ISBLANK('U6'!D39),"",'U6'!D39)</f>
        <v/>
      </c>
      <c r="AS50" s="366" t="str">
        <f>IF(ISBLANK('U8'!C45),"",'U8'!C45)</f>
        <v/>
      </c>
      <c r="AT50" s="368" t="str">
        <f>IF(ISBLANK('U9'!B38),"",'U9'!B38)</f>
        <v/>
      </c>
      <c r="AU50" s="367" t="str">
        <f>IF(ISBLANK('U5'!B43),"",'U5'!B43)</f>
        <v/>
      </c>
      <c r="AV50" s="366" t="str">
        <f>IF(ISBLANK('U5'!C43),"",'U5'!C43)</f>
        <v/>
      </c>
      <c r="AW50" s="366" t="str">
        <f>IF(ISBLANK('U5'!D43),"",'U5'!D43)</f>
        <v/>
      </c>
      <c r="AX50" s="366" t="str">
        <f>IF(ISBLANK('U5'!E43),"",'U5'!E43)</f>
        <v/>
      </c>
      <c r="AY50" s="366" t="str">
        <f>IF(ISBLANK('U5'!F43),"",'U5'!F43)</f>
        <v/>
      </c>
      <c r="AZ50" s="366" t="str">
        <f>IF(ISBLANK('U10'!B39),"",'U10'!B39)</f>
        <v/>
      </c>
      <c r="BA50" s="366" t="str">
        <f>IF(ISBLANK('U10'!C39),"",'U10'!C39)</f>
        <v/>
      </c>
      <c r="BB50" s="366" t="str">
        <f>IF(ISBLANK('U10'!D39),"",'U10'!D39)</f>
        <v/>
      </c>
      <c r="BC50" s="366" t="str">
        <f>IF(ISBLANK('U13'!B40),"",'U13'!B40)</f>
        <v/>
      </c>
      <c r="BD50" s="366" t="str">
        <f>IF(ISBLANK('U13'!C40),"",'U13'!C40)</f>
        <v/>
      </c>
      <c r="BE50" s="366" t="str">
        <f>IF(ISBLANK('U13'!D40),"",'U13'!D40)</f>
        <v/>
      </c>
      <c r="BF50" s="366" t="str">
        <f>IF(ISBLANK('U15'!B38),"",'U15'!B38)</f>
        <v/>
      </c>
      <c r="BG50" s="366" t="str">
        <f>IF(ISBLANK('U15'!C38),"",'U15'!C38)</f>
        <v/>
      </c>
      <c r="BH50" s="366" t="str">
        <f>IF(ISBLANK('U15'!D38),"",'U15'!D38)</f>
        <v/>
      </c>
      <c r="BI50" s="366" t="str">
        <f>IF(ISBLANK('U15'!E38),"",'U15'!E38)</f>
        <v/>
      </c>
      <c r="BJ50" s="367" t="str">
        <f>IF(ISBLANK('U5'!G43),"",'U5'!G43)</f>
        <v/>
      </c>
      <c r="BK50" s="366" t="str">
        <f>IF(ISBLANK('U10'!E39),"",'U10'!E39)</f>
        <v/>
      </c>
      <c r="BL50" s="366" t="str">
        <f>IF(ISBLANK('U13'!E40),"",'U13'!E40)</f>
        <v/>
      </c>
      <c r="BM50" s="366" t="str">
        <f>IF(ISBLANK('U13'!F40),"",'U13'!F40)</f>
        <v/>
      </c>
      <c r="BN50" s="368" t="str">
        <f>IF(ISBLANK('U16'!B39),"",'U16'!B39)</f>
        <v/>
      </c>
      <c r="BO50" s="367" t="str">
        <f>IF(ISBLANK('U7'!B38),"",'U7'!B38)</f>
        <v/>
      </c>
      <c r="BP50" s="366" t="str">
        <f>IF(ISBLANK('U7'!C38),"",'U7'!C38)</f>
        <v/>
      </c>
      <c r="BQ50" s="366" t="str">
        <f>IF(ISBLANK('U7'!D38),"",'U7'!D38)</f>
        <v/>
      </c>
      <c r="BR50" s="368" t="str">
        <f>IF(ISBLANK('U7'!E38),"",'U7'!E38)</f>
        <v/>
      </c>
      <c r="BS50" s="367" t="str">
        <f>IF(ISBLANK('U2'!B41),"",'U2'!B41)</f>
        <v/>
      </c>
      <c r="BT50" s="366" t="str">
        <f>IF(ISBLANK('U2'!C41),"",'U2'!C41)</f>
        <v/>
      </c>
      <c r="BU50" s="368" t="str">
        <f>IF(ISBLANK('U2'!D41),"",'U2'!D41)</f>
        <v/>
      </c>
      <c r="BV50" s="367" t="str">
        <f>IF(ISBLANK('U2'!E41),"",'U2'!E41)</f>
        <v/>
      </c>
      <c r="BW50" s="366" t="str">
        <f>IF(ISBLANK('U2'!F41),"",'U2'!F41)</f>
        <v/>
      </c>
      <c r="BX50" s="366" t="str">
        <f>IF(ISBLANK('U2'!G41),"",'U2'!G41)</f>
        <v/>
      </c>
      <c r="BY50" s="366" t="str">
        <f>IF(ISBLANK('U5'!H43),"",'U5'!H43)</f>
        <v/>
      </c>
      <c r="BZ50" s="366" t="str">
        <f>IF(ISBLANK('U12'!B42),"",'U12'!B42)</f>
        <v/>
      </c>
      <c r="CA50" s="366" t="str">
        <f>IF(ISBLANK('U12'!C42),"",'U12'!C42)</f>
        <v/>
      </c>
      <c r="CB50" s="366" t="str">
        <f>IF(ISBLANK('U12'!D42),"",'U12'!D42)</f>
        <v/>
      </c>
      <c r="CC50" s="366" t="str">
        <f>IF(ISBLANK('U12'!E42),"",'U12'!E42)</f>
        <v/>
      </c>
      <c r="CD50" s="366" t="str">
        <f>IF(ISBLANK('U12'!F42),"",'U12'!F42)</f>
        <v/>
      </c>
      <c r="CE50" s="366" t="str">
        <f>IF(ISBLANK('U12'!G42),"",'U12'!G42)</f>
        <v/>
      </c>
      <c r="CF50" s="366" t="str">
        <f>IF(ISBLANK('U12'!H42),"",'U12'!H42)</f>
        <v/>
      </c>
      <c r="CG50" s="67" t="str">
        <f>IF(ISBLANK('U5'!G43),"",'U5'!G43)</f>
        <v/>
      </c>
    </row>
    <row r="51" spans="1:85" x14ac:dyDescent="0.25">
      <c r="A51" s="23" t="str">
        <f>'Pilotage de Ma Classe'!A33&amp;" "&amp;'Pilotage de Ma Classe'!B33</f>
        <v>ACA aca</v>
      </c>
      <c r="B51" s="5" t="str">
        <f>'Pilotage de Ma Classe'!C33</f>
        <v>XX/XX/XXXX</v>
      </c>
      <c r="C51" s="367" t="str">
        <f>IF(ISBLANK('U1'!B46),"",'U1'!B46)</f>
        <v/>
      </c>
      <c r="D51" s="366" t="str">
        <f>IF(ISBLANK('U1'!C46),"",'U1'!C46)</f>
        <v/>
      </c>
      <c r="E51" s="366" t="str">
        <f>IF(ISBLANK('U1'!D46),"",'U1'!D46)</f>
        <v/>
      </c>
      <c r="F51" s="366" t="str">
        <f>IF(ISBLANK('U14'!B41),"",'U14'!B41)</f>
        <v/>
      </c>
      <c r="G51" s="366" t="str">
        <f>IF(ISBLANK('U14'!C41),"",'U14'!C41)</f>
        <v/>
      </c>
      <c r="H51" s="366" t="str">
        <f>IF(ISBLANK('U14'!D41),"",'U14'!D41)</f>
        <v/>
      </c>
      <c r="I51" s="366" t="str">
        <f>IF(ISBLANK('U14'!E41),"",'U14'!E41)</f>
        <v/>
      </c>
      <c r="J51" s="366" t="str">
        <f>IF(ISBLANK('U14'!F41),"",'U14'!F41)</f>
        <v/>
      </c>
      <c r="K51" s="366" t="str">
        <f>IF(ISBLANK('U14'!G41),"",'U14'!G41)</f>
        <v/>
      </c>
      <c r="L51" s="367" t="str">
        <f>IF(ISBLANK('U1'!E46),"",'U1'!E46)</f>
        <v/>
      </c>
      <c r="M51" s="366" t="str">
        <f>IF(ISBLANK('U1'!F46),"",'U1'!F46)</f>
        <v/>
      </c>
      <c r="N51" s="366" t="str">
        <f>IF(ISBLANK('U1'!G46),"",'U1'!G46)</f>
        <v/>
      </c>
      <c r="O51" s="366" t="str">
        <f>IF(ISBLANK('U1'!H46),"",'U1'!H46)</f>
        <v/>
      </c>
      <c r="P51" s="366" t="str">
        <f>IF(ISBLANK('U1'!I46),"",'U1'!I46)</f>
        <v/>
      </c>
      <c r="Q51" s="366" t="str">
        <f>IF(ISBLANK('U1'!J46),"",'U1'!J46)</f>
        <v/>
      </c>
      <c r="R51" s="368" t="str">
        <f>IF(ISBLANK('U8'!B46),"",'U8'!B46)</f>
        <v/>
      </c>
      <c r="S51" s="367" t="str">
        <f>IF(ISBLANK('U8'!D46),"",'U8'!D46)</f>
        <v/>
      </c>
      <c r="T51" s="366" t="str">
        <f>IF(ISBLANK('U8'!E46),"",'U8'!E46)</f>
        <v/>
      </c>
      <c r="U51" s="366" t="str">
        <f>IF(ISBLANK('U8'!F46),"",'U8'!F46)</f>
        <v/>
      </c>
      <c r="V51" s="366" t="str">
        <f>IF(ISBLANK('U8'!G46),"",'U8'!G46)</f>
        <v/>
      </c>
      <c r="W51" s="366" t="str">
        <f>IF(ISBLANK('U8'!H46),"",'U8'!H46)</f>
        <v/>
      </c>
      <c r="X51" s="366" t="str">
        <f>IF(ISBLANK('U8'!I46),"",'U8'!I46)</f>
        <v/>
      </c>
      <c r="Y51" s="366" t="str">
        <f>IF(ISBLANK('U8'!J46),"",'U8'!J46)</f>
        <v/>
      </c>
      <c r="Z51" s="366" t="str">
        <f>IF(ISBLANK('U11'!B40),"",'U11'!B40)</f>
        <v/>
      </c>
      <c r="AA51" s="366" t="str">
        <f>IF(ISBLANK('U11'!C40),"",'U11'!C40)</f>
        <v/>
      </c>
      <c r="AB51" s="366" t="str">
        <f>IF(ISBLANK('U11'!D40),"",'U11'!D40)</f>
        <v/>
      </c>
      <c r="AC51" s="366" t="str">
        <f>IF(ISBLANK('U11'!E40),"",'U11'!E40)</f>
        <v/>
      </c>
      <c r="AD51" s="366" t="str">
        <f>IF(ISBLANK('U11'!F40),"",'U11'!F40)</f>
        <v/>
      </c>
      <c r="AE51" s="366" t="str">
        <f>IF(ISBLANK('U3'!B44),"",'U3'!B44)</f>
        <v/>
      </c>
      <c r="AF51" s="366" t="str">
        <f>IF(ISBLANK('U3'!C44),"",'U3'!C44)</f>
        <v/>
      </c>
      <c r="AG51" s="366" t="str">
        <f>IF(ISBLANK('U3'!D44),"",'U3'!D44)</f>
        <v/>
      </c>
      <c r="AH51" s="366" t="str">
        <f>IF(ISBLANK('U3'!E44),"",'U3'!E44)</f>
        <v/>
      </c>
      <c r="AI51" s="366" t="str">
        <f>IF(ISBLANK('U3'!F44),"",'U3'!F44)</f>
        <v/>
      </c>
      <c r="AJ51" s="366" t="str">
        <f>IF(ISBLANK('U3'!G44),"",'U3'!G44)</f>
        <v/>
      </c>
      <c r="AK51" s="366" t="str">
        <f>IF(ISBLANK('U3'!H44),"",'U3'!H44)</f>
        <v/>
      </c>
      <c r="AL51" s="367" t="str">
        <f>IF(ISBLANK('U4'!B42),"",'U4'!B42)</f>
        <v/>
      </c>
      <c r="AM51" s="366" t="str">
        <f>IF(ISBLANK('U4'!C42),"",'U4'!C42)</f>
        <v/>
      </c>
      <c r="AN51" s="366" t="str">
        <f>IF(ISBLANK('U4'!D42),"",'U4'!D42)</f>
        <v/>
      </c>
      <c r="AO51" s="366" t="str">
        <f>IF(ISBLANK('U4'!E42),"",'U4'!E42)</f>
        <v/>
      </c>
      <c r="AP51" s="366" t="str">
        <f>IF(ISBLANK('U6'!B40),"",'U6'!B40)</f>
        <v/>
      </c>
      <c r="AQ51" s="366" t="str">
        <f>IF(ISBLANK('U6'!C40),"",'U6'!C40)</f>
        <v/>
      </c>
      <c r="AR51" s="366" t="str">
        <f>IF(ISBLANK('U6'!D40),"",'U6'!D40)</f>
        <v/>
      </c>
      <c r="AS51" s="366" t="str">
        <f>IF(ISBLANK('U8'!C46),"",'U8'!C46)</f>
        <v/>
      </c>
      <c r="AT51" s="368" t="str">
        <f>IF(ISBLANK('U9'!B39),"",'U9'!B39)</f>
        <v/>
      </c>
      <c r="AU51" s="367" t="str">
        <f>IF(ISBLANK('U5'!B44),"",'U5'!B44)</f>
        <v/>
      </c>
      <c r="AV51" s="366" t="str">
        <f>IF(ISBLANK('U5'!C44),"",'U5'!C44)</f>
        <v/>
      </c>
      <c r="AW51" s="366" t="str">
        <f>IF(ISBLANK('U5'!D44),"",'U5'!D44)</f>
        <v/>
      </c>
      <c r="AX51" s="366" t="str">
        <f>IF(ISBLANK('U5'!E44),"",'U5'!E44)</f>
        <v/>
      </c>
      <c r="AY51" s="366" t="str">
        <f>IF(ISBLANK('U5'!F44),"",'U5'!F44)</f>
        <v/>
      </c>
      <c r="AZ51" s="366" t="str">
        <f>IF(ISBLANK('U10'!B40),"",'U10'!B40)</f>
        <v/>
      </c>
      <c r="BA51" s="366" t="str">
        <f>IF(ISBLANK('U10'!C40),"",'U10'!C40)</f>
        <v/>
      </c>
      <c r="BB51" s="366" t="str">
        <f>IF(ISBLANK('U10'!D40),"",'U10'!D40)</f>
        <v/>
      </c>
      <c r="BC51" s="366" t="str">
        <f>IF(ISBLANK('U13'!B41),"",'U13'!B41)</f>
        <v/>
      </c>
      <c r="BD51" s="366" t="str">
        <f>IF(ISBLANK('U13'!C41),"",'U13'!C41)</f>
        <v/>
      </c>
      <c r="BE51" s="366" t="str">
        <f>IF(ISBLANK('U13'!D41),"",'U13'!D41)</f>
        <v/>
      </c>
      <c r="BF51" s="366" t="str">
        <f>IF(ISBLANK('U15'!B39),"",'U15'!B39)</f>
        <v/>
      </c>
      <c r="BG51" s="366" t="str">
        <f>IF(ISBLANK('U15'!C39),"",'U15'!C39)</f>
        <v/>
      </c>
      <c r="BH51" s="366" t="str">
        <f>IF(ISBLANK('U15'!D39),"",'U15'!D39)</f>
        <v/>
      </c>
      <c r="BI51" s="366" t="str">
        <f>IF(ISBLANK('U15'!E39),"",'U15'!E39)</f>
        <v/>
      </c>
      <c r="BJ51" s="367" t="str">
        <f>IF(ISBLANK('U5'!G44),"",'U5'!G44)</f>
        <v/>
      </c>
      <c r="BK51" s="366" t="str">
        <f>IF(ISBLANK('U10'!E40),"",'U10'!E40)</f>
        <v/>
      </c>
      <c r="BL51" s="366" t="str">
        <f>IF(ISBLANK('U13'!E41),"",'U13'!E41)</f>
        <v/>
      </c>
      <c r="BM51" s="366" t="str">
        <f>IF(ISBLANK('U13'!F41),"",'U13'!F41)</f>
        <v/>
      </c>
      <c r="BN51" s="368" t="str">
        <f>IF(ISBLANK('U16'!B40),"",'U16'!B40)</f>
        <v/>
      </c>
      <c r="BO51" s="367" t="str">
        <f>IF(ISBLANK('U7'!B39),"",'U7'!B39)</f>
        <v/>
      </c>
      <c r="BP51" s="366" t="str">
        <f>IF(ISBLANK('U7'!C39),"",'U7'!C39)</f>
        <v/>
      </c>
      <c r="BQ51" s="366" t="str">
        <f>IF(ISBLANK('U7'!D39),"",'U7'!D39)</f>
        <v/>
      </c>
      <c r="BR51" s="368" t="str">
        <f>IF(ISBLANK('U7'!E39),"",'U7'!E39)</f>
        <v/>
      </c>
      <c r="BS51" s="367" t="str">
        <f>IF(ISBLANK('U2'!B42),"",'U2'!B42)</f>
        <v/>
      </c>
      <c r="BT51" s="366" t="str">
        <f>IF(ISBLANK('U2'!C42),"",'U2'!C42)</f>
        <v/>
      </c>
      <c r="BU51" s="368" t="str">
        <f>IF(ISBLANK('U2'!D42),"",'U2'!D42)</f>
        <v/>
      </c>
      <c r="BV51" s="367" t="str">
        <f>IF(ISBLANK('U2'!E42),"",'U2'!E42)</f>
        <v/>
      </c>
      <c r="BW51" s="366" t="str">
        <f>IF(ISBLANK('U2'!F42),"",'U2'!F42)</f>
        <v/>
      </c>
      <c r="BX51" s="366" t="str">
        <f>IF(ISBLANK('U2'!G42),"",'U2'!G42)</f>
        <v/>
      </c>
      <c r="BY51" s="366" t="str">
        <f>IF(ISBLANK('U5'!H44),"",'U5'!H44)</f>
        <v/>
      </c>
      <c r="BZ51" s="366" t="str">
        <f>IF(ISBLANK('U12'!B43),"",'U12'!B43)</f>
        <v/>
      </c>
      <c r="CA51" s="366" t="str">
        <f>IF(ISBLANK('U12'!C43),"",'U12'!C43)</f>
        <v/>
      </c>
      <c r="CB51" s="366" t="str">
        <f>IF(ISBLANK('U12'!D43),"",'U12'!D43)</f>
        <v/>
      </c>
      <c r="CC51" s="366" t="str">
        <f>IF(ISBLANK('U12'!E43),"",'U12'!E43)</f>
        <v/>
      </c>
      <c r="CD51" s="366" t="str">
        <f>IF(ISBLANK('U12'!F43),"",'U12'!F43)</f>
        <v/>
      </c>
      <c r="CE51" s="366" t="str">
        <f>IF(ISBLANK('U12'!G43),"",'U12'!G43)</f>
        <v/>
      </c>
      <c r="CF51" s="366" t="str">
        <f>IF(ISBLANK('U12'!H43),"",'U12'!H43)</f>
        <v/>
      </c>
      <c r="CG51" s="67" t="str">
        <f>IF(ISBLANK('U5'!G44),"",'U5'!G44)</f>
        <v/>
      </c>
    </row>
    <row r="52" spans="1:85" x14ac:dyDescent="0.25">
      <c r="A52" s="23" t="str">
        <f>'Pilotage de Ma Classe'!A34&amp;" "&amp;'Pilotage de Ma Classe'!B34</f>
        <v>ADA ada</v>
      </c>
      <c r="B52" s="5" t="str">
        <f>'Pilotage de Ma Classe'!C34</f>
        <v>XX/XX/XXXX</v>
      </c>
      <c r="C52" s="367" t="str">
        <f>IF(ISBLANK('U1'!B47),"",'U1'!B47)</f>
        <v/>
      </c>
      <c r="D52" s="366" t="str">
        <f>IF(ISBLANK('U1'!C47),"",'U1'!C47)</f>
        <v/>
      </c>
      <c r="E52" s="366" t="str">
        <f>IF(ISBLANK('U1'!D47),"",'U1'!D47)</f>
        <v/>
      </c>
      <c r="F52" s="366" t="str">
        <f>IF(ISBLANK('U14'!B42),"",'U14'!B42)</f>
        <v/>
      </c>
      <c r="G52" s="366" t="str">
        <f>IF(ISBLANK('U14'!C42),"",'U14'!C42)</f>
        <v/>
      </c>
      <c r="H52" s="366" t="str">
        <f>IF(ISBLANK('U14'!D42),"",'U14'!D42)</f>
        <v/>
      </c>
      <c r="I52" s="366" t="str">
        <f>IF(ISBLANK('U14'!E42),"",'U14'!E42)</f>
        <v/>
      </c>
      <c r="J52" s="366" t="str">
        <f>IF(ISBLANK('U14'!F42),"",'U14'!F42)</f>
        <v/>
      </c>
      <c r="K52" s="366" t="str">
        <f>IF(ISBLANK('U14'!G42),"",'U14'!G42)</f>
        <v/>
      </c>
      <c r="L52" s="367" t="str">
        <f>IF(ISBLANK('U1'!E47),"",'U1'!E47)</f>
        <v/>
      </c>
      <c r="M52" s="366" t="str">
        <f>IF(ISBLANK('U1'!F47),"",'U1'!F47)</f>
        <v/>
      </c>
      <c r="N52" s="366" t="str">
        <f>IF(ISBLANK('U1'!G47),"",'U1'!G47)</f>
        <v/>
      </c>
      <c r="O52" s="366" t="str">
        <f>IF(ISBLANK('U1'!H47),"",'U1'!H47)</f>
        <v/>
      </c>
      <c r="P52" s="366" t="str">
        <f>IF(ISBLANK('U1'!I47),"",'U1'!I47)</f>
        <v/>
      </c>
      <c r="Q52" s="366" t="str">
        <f>IF(ISBLANK('U1'!J47),"",'U1'!J47)</f>
        <v/>
      </c>
      <c r="R52" s="368" t="str">
        <f>IF(ISBLANK('U8'!B47),"",'U8'!B47)</f>
        <v/>
      </c>
      <c r="S52" s="367" t="str">
        <f>IF(ISBLANK('U8'!D47),"",'U8'!D47)</f>
        <v/>
      </c>
      <c r="T52" s="366" t="str">
        <f>IF(ISBLANK('U8'!E47),"",'U8'!E47)</f>
        <v/>
      </c>
      <c r="U52" s="366" t="str">
        <f>IF(ISBLANK('U8'!F47),"",'U8'!F47)</f>
        <v/>
      </c>
      <c r="V52" s="366" t="str">
        <f>IF(ISBLANK('U8'!G47),"",'U8'!G47)</f>
        <v/>
      </c>
      <c r="W52" s="366" t="str">
        <f>IF(ISBLANK('U8'!H47),"",'U8'!H47)</f>
        <v/>
      </c>
      <c r="X52" s="366" t="str">
        <f>IF(ISBLANK('U8'!I47),"",'U8'!I47)</f>
        <v/>
      </c>
      <c r="Y52" s="366" t="str">
        <f>IF(ISBLANK('U8'!J47),"",'U8'!J47)</f>
        <v/>
      </c>
      <c r="Z52" s="366" t="str">
        <f>IF(ISBLANK('U11'!B41),"",'U11'!B41)</f>
        <v/>
      </c>
      <c r="AA52" s="366" t="str">
        <f>IF(ISBLANK('U11'!C41),"",'U11'!C41)</f>
        <v/>
      </c>
      <c r="AB52" s="366" t="str">
        <f>IF(ISBLANK('U11'!D41),"",'U11'!D41)</f>
        <v/>
      </c>
      <c r="AC52" s="366" t="str">
        <f>IF(ISBLANK('U11'!E41),"",'U11'!E41)</f>
        <v/>
      </c>
      <c r="AD52" s="366" t="str">
        <f>IF(ISBLANK('U11'!F41),"",'U11'!F41)</f>
        <v/>
      </c>
      <c r="AE52" s="366" t="str">
        <f>IF(ISBLANK('U3'!B45),"",'U3'!B45)</f>
        <v/>
      </c>
      <c r="AF52" s="366" t="str">
        <f>IF(ISBLANK('U3'!C45),"",'U3'!C45)</f>
        <v/>
      </c>
      <c r="AG52" s="366" t="str">
        <f>IF(ISBLANK('U3'!D45),"",'U3'!D45)</f>
        <v/>
      </c>
      <c r="AH52" s="366" t="str">
        <f>IF(ISBLANK('U3'!E45),"",'U3'!E45)</f>
        <v/>
      </c>
      <c r="AI52" s="366" t="str">
        <f>IF(ISBLANK('U3'!F45),"",'U3'!F45)</f>
        <v/>
      </c>
      <c r="AJ52" s="366" t="str">
        <f>IF(ISBLANK('U3'!G45),"",'U3'!G45)</f>
        <v/>
      </c>
      <c r="AK52" s="366" t="str">
        <f>IF(ISBLANK('U3'!H45),"",'U3'!H45)</f>
        <v/>
      </c>
      <c r="AL52" s="367" t="str">
        <f>IF(ISBLANK('U4'!B43),"",'U4'!B43)</f>
        <v/>
      </c>
      <c r="AM52" s="366" t="str">
        <f>IF(ISBLANK('U4'!C43),"",'U4'!C43)</f>
        <v/>
      </c>
      <c r="AN52" s="366" t="str">
        <f>IF(ISBLANK('U4'!D43),"",'U4'!D43)</f>
        <v/>
      </c>
      <c r="AO52" s="366" t="str">
        <f>IF(ISBLANK('U4'!E43),"",'U4'!E43)</f>
        <v/>
      </c>
      <c r="AP52" s="366" t="str">
        <f>IF(ISBLANK('U6'!B41),"",'U6'!B41)</f>
        <v/>
      </c>
      <c r="AQ52" s="366" t="str">
        <f>IF(ISBLANK('U6'!C41),"",'U6'!C41)</f>
        <v/>
      </c>
      <c r="AR52" s="366" t="str">
        <f>IF(ISBLANK('U6'!D41),"",'U6'!D41)</f>
        <v/>
      </c>
      <c r="AS52" s="366" t="str">
        <f>IF(ISBLANK('U8'!C47),"",'U8'!C47)</f>
        <v/>
      </c>
      <c r="AT52" s="368" t="str">
        <f>IF(ISBLANK('U9'!B40),"",'U9'!B40)</f>
        <v/>
      </c>
      <c r="AU52" s="367" t="str">
        <f>IF(ISBLANK('U5'!B45),"",'U5'!B45)</f>
        <v/>
      </c>
      <c r="AV52" s="366" t="str">
        <f>IF(ISBLANK('U5'!C45),"",'U5'!C45)</f>
        <v/>
      </c>
      <c r="AW52" s="366" t="str">
        <f>IF(ISBLANK('U5'!D45),"",'U5'!D45)</f>
        <v/>
      </c>
      <c r="AX52" s="366" t="str">
        <f>IF(ISBLANK('U5'!E45),"",'U5'!E45)</f>
        <v/>
      </c>
      <c r="AY52" s="366" t="str">
        <f>IF(ISBLANK('U5'!F45),"",'U5'!F45)</f>
        <v/>
      </c>
      <c r="AZ52" s="366" t="str">
        <f>IF(ISBLANK('U10'!B41),"",'U10'!B41)</f>
        <v/>
      </c>
      <c r="BA52" s="366" t="str">
        <f>IF(ISBLANK('U10'!C41),"",'U10'!C41)</f>
        <v/>
      </c>
      <c r="BB52" s="366" t="str">
        <f>IF(ISBLANK('U10'!D41),"",'U10'!D41)</f>
        <v/>
      </c>
      <c r="BC52" s="366" t="str">
        <f>IF(ISBLANK('U13'!B42),"",'U13'!B42)</f>
        <v/>
      </c>
      <c r="BD52" s="366" t="str">
        <f>IF(ISBLANK('U13'!C42),"",'U13'!C42)</f>
        <v/>
      </c>
      <c r="BE52" s="366" t="str">
        <f>IF(ISBLANK('U13'!D42),"",'U13'!D42)</f>
        <v/>
      </c>
      <c r="BF52" s="366" t="str">
        <f>IF(ISBLANK('U15'!B40),"",'U15'!B40)</f>
        <v/>
      </c>
      <c r="BG52" s="366" t="str">
        <f>IF(ISBLANK('U15'!C40),"",'U15'!C40)</f>
        <v/>
      </c>
      <c r="BH52" s="366" t="str">
        <f>IF(ISBLANK('U15'!D40),"",'U15'!D40)</f>
        <v/>
      </c>
      <c r="BI52" s="366" t="str">
        <f>IF(ISBLANK('U15'!E40),"",'U15'!E40)</f>
        <v/>
      </c>
      <c r="BJ52" s="367" t="str">
        <f>IF(ISBLANK('U5'!G45),"",'U5'!G45)</f>
        <v/>
      </c>
      <c r="BK52" s="366" t="str">
        <f>IF(ISBLANK('U10'!E41),"",'U10'!E41)</f>
        <v/>
      </c>
      <c r="BL52" s="366" t="str">
        <f>IF(ISBLANK('U13'!E42),"",'U13'!E42)</f>
        <v/>
      </c>
      <c r="BM52" s="366" t="str">
        <f>IF(ISBLANK('U13'!F42),"",'U13'!F42)</f>
        <v/>
      </c>
      <c r="BN52" s="368" t="str">
        <f>IF(ISBLANK('U16'!B41),"",'U16'!B41)</f>
        <v/>
      </c>
      <c r="BO52" s="367" t="str">
        <f>IF(ISBLANK('U7'!B40),"",'U7'!B40)</f>
        <v/>
      </c>
      <c r="BP52" s="366" t="str">
        <f>IF(ISBLANK('U7'!C40),"",'U7'!C40)</f>
        <v/>
      </c>
      <c r="BQ52" s="366" t="str">
        <f>IF(ISBLANK('U7'!D40),"",'U7'!D40)</f>
        <v/>
      </c>
      <c r="BR52" s="368" t="str">
        <f>IF(ISBLANK('U7'!E40),"",'U7'!E40)</f>
        <v/>
      </c>
      <c r="BS52" s="367" t="str">
        <f>IF(ISBLANK('U2'!B43),"",'U2'!B43)</f>
        <v/>
      </c>
      <c r="BT52" s="366" t="str">
        <f>IF(ISBLANK('U2'!C43),"",'U2'!C43)</f>
        <v/>
      </c>
      <c r="BU52" s="368" t="str">
        <f>IF(ISBLANK('U2'!D43),"",'U2'!D43)</f>
        <v/>
      </c>
      <c r="BV52" s="367" t="str">
        <f>IF(ISBLANK('U2'!E43),"",'U2'!E43)</f>
        <v/>
      </c>
      <c r="BW52" s="366" t="str">
        <f>IF(ISBLANK('U2'!F43),"",'U2'!F43)</f>
        <v/>
      </c>
      <c r="BX52" s="366" t="str">
        <f>IF(ISBLANK('U2'!G43),"",'U2'!G43)</f>
        <v/>
      </c>
      <c r="BY52" s="366" t="str">
        <f>IF(ISBLANK('U5'!H45),"",'U5'!H45)</f>
        <v/>
      </c>
      <c r="BZ52" s="366" t="str">
        <f>IF(ISBLANK('U12'!B44),"",'U12'!B44)</f>
        <v/>
      </c>
      <c r="CA52" s="366" t="str">
        <f>IF(ISBLANK('U12'!C44),"",'U12'!C44)</f>
        <v/>
      </c>
      <c r="CB52" s="366" t="str">
        <f>IF(ISBLANK('U12'!D44),"",'U12'!D44)</f>
        <v/>
      </c>
      <c r="CC52" s="366" t="str">
        <f>IF(ISBLANK('U12'!E44),"",'U12'!E44)</f>
        <v/>
      </c>
      <c r="CD52" s="366" t="str">
        <f>IF(ISBLANK('U12'!F44),"",'U12'!F44)</f>
        <v/>
      </c>
      <c r="CE52" s="366" t="str">
        <f>IF(ISBLANK('U12'!G44),"",'U12'!G44)</f>
        <v/>
      </c>
      <c r="CF52" s="366" t="str">
        <f>IF(ISBLANK('U12'!H44),"",'U12'!H44)</f>
        <v/>
      </c>
      <c r="CG52" s="67" t="str">
        <f>IF(ISBLANK('U5'!G45),"",'U5'!G45)</f>
        <v/>
      </c>
    </row>
    <row r="53" spans="1:85" s="116" customFormat="1" x14ac:dyDescent="0.25">
      <c r="A53" s="116" t="str">
        <f>'Pilotage de Ma Classe'!A35&amp;" "&amp;'Pilotage de Ma Classe'!B35</f>
        <v>AEA aea</v>
      </c>
      <c r="B53" s="117" t="str">
        <f>'Pilotage de Ma Classe'!C35</f>
        <v>XX/XX/XXXX</v>
      </c>
      <c r="C53" s="367" t="str">
        <f>IF(ISBLANK('U1'!B48),"",'U1'!B48)</f>
        <v/>
      </c>
      <c r="D53" s="366" t="str">
        <f>IF(ISBLANK('U1'!C48),"",'U1'!C48)</f>
        <v/>
      </c>
      <c r="E53" s="366" t="str">
        <f>IF(ISBLANK('U1'!D48),"",'U1'!D48)</f>
        <v/>
      </c>
      <c r="F53" s="366" t="str">
        <f>IF(ISBLANK('U14'!B43),"",'U14'!B43)</f>
        <v/>
      </c>
      <c r="G53" s="366" t="str">
        <f>IF(ISBLANK('U14'!C43),"",'U14'!C43)</f>
        <v/>
      </c>
      <c r="H53" s="366" t="str">
        <f>IF(ISBLANK('U14'!D43),"",'U14'!D43)</f>
        <v/>
      </c>
      <c r="I53" s="366" t="str">
        <f>IF(ISBLANK('U14'!E43),"",'U14'!E43)</f>
        <v/>
      </c>
      <c r="J53" s="366" t="str">
        <f>IF(ISBLANK('U14'!F43),"",'U14'!F43)</f>
        <v/>
      </c>
      <c r="K53" s="366" t="str">
        <f>IF(ISBLANK('U14'!G43),"",'U14'!G43)</f>
        <v/>
      </c>
      <c r="L53" s="367" t="str">
        <f>IF(ISBLANK('U1'!E48),"",'U1'!E48)</f>
        <v/>
      </c>
      <c r="M53" s="366" t="str">
        <f>IF(ISBLANK('U1'!F48),"",'U1'!F48)</f>
        <v/>
      </c>
      <c r="N53" s="366" t="str">
        <f>IF(ISBLANK('U1'!G48),"",'U1'!G48)</f>
        <v/>
      </c>
      <c r="O53" s="366" t="str">
        <f>IF(ISBLANK('U1'!H48),"",'U1'!H48)</f>
        <v/>
      </c>
      <c r="P53" s="366" t="str">
        <f>IF(ISBLANK('U1'!I48),"",'U1'!I48)</f>
        <v/>
      </c>
      <c r="Q53" s="366" t="str">
        <f>IF(ISBLANK('U1'!J48),"",'U1'!J48)</f>
        <v/>
      </c>
      <c r="R53" s="368" t="str">
        <f>IF(ISBLANK('U8'!B48),"",'U8'!B48)</f>
        <v/>
      </c>
      <c r="S53" s="367" t="str">
        <f>IF(ISBLANK('U8'!D48),"",'U8'!D48)</f>
        <v/>
      </c>
      <c r="T53" s="366" t="str">
        <f>IF(ISBLANK('U8'!E48),"",'U8'!E48)</f>
        <v/>
      </c>
      <c r="U53" s="366" t="str">
        <f>IF(ISBLANK('U8'!F48),"",'U8'!F48)</f>
        <v/>
      </c>
      <c r="V53" s="366" t="str">
        <f>IF(ISBLANK('U8'!G48),"",'U8'!G48)</f>
        <v/>
      </c>
      <c r="W53" s="366" t="str">
        <f>IF(ISBLANK('U8'!H48),"",'U8'!H48)</f>
        <v/>
      </c>
      <c r="X53" s="366" t="str">
        <f>IF(ISBLANK('U8'!I48),"",'U8'!I48)</f>
        <v/>
      </c>
      <c r="Y53" s="366" t="str">
        <f>IF(ISBLANK('U8'!J48),"",'U8'!J48)</f>
        <v/>
      </c>
      <c r="Z53" s="366" t="str">
        <f>IF(ISBLANK('U11'!B42),"",'U11'!B42)</f>
        <v/>
      </c>
      <c r="AA53" s="366" t="str">
        <f>IF(ISBLANK('U11'!C42),"",'U11'!C42)</f>
        <v/>
      </c>
      <c r="AB53" s="366" t="str">
        <f>IF(ISBLANK('U11'!D42),"",'U11'!D42)</f>
        <v/>
      </c>
      <c r="AC53" s="366" t="str">
        <f>IF(ISBLANK('U11'!E42),"",'U11'!E42)</f>
        <v/>
      </c>
      <c r="AD53" s="366" t="str">
        <f>IF(ISBLANK('U11'!F42),"",'U11'!F42)</f>
        <v/>
      </c>
      <c r="AE53" s="366" t="str">
        <f>IF(ISBLANK('U3'!B46),"",'U3'!B46)</f>
        <v/>
      </c>
      <c r="AF53" s="366" t="str">
        <f>IF(ISBLANK('U3'!C46),"",'U3'!C46)</f>
        <v/>
      </c>
      <c r="AG53" s="366" t="str">
        <f>IF(ISBLANK('U3'!D46),"",'U3'!D46)</f>
        <v/>
      </c>
      <c r="AH53" s="366" t="str">
        <f>IF(ISBLANK('U3'!E46),"",'U3'!E46)</f>
        <v/>
      </c>
      <c r="AI53" s="366" t="str">
        <f>IF(ISBLANK('U3'!F46),"",'U3'!F46)</f>
        <v/>
      </c>
      <c r="AJ53" s="366" t="str">
        <f>IF(ISBLANK('U3'!G46),"",'U3'!G46)</f>
        <v/>
      </c>
      <c r="AK53" s="366" t="str">
        <f>IF(ISBLANK('U3'!H46),"",'U3'!H46)</f>
        <v/>
      </c>
      <c r="AL53" s="367" t="str">
        <f>IF(ISBLANK('U4'!B44),"",'U4'!B44)</f>
        <v/>
      </c>
      <c r="AM53" s="366" t="str">
        <f>IF(ISBLANK('U4'!C44),"",'U4'!C44)</f>
        <v/>
      </c>
      <c r="AN53" s="366" t="str">
        <f>IF(ISBLANK('U4'!D44),"",'U4'!D44)</f>
        <v/>
      </c>
      <c r="AO53" s="366" t="str">
        <f>IF(ISBLANK('U4'!E44),"",'U4'!E44)</f>
        <v/>
      </c>
      <c r="AP53" s="366" t="str">
        <f>IF(ISBLANK('U6'!B42),"",'U6'!B42)</f>
        <v/>
      </c>
      <c r="AQ53" s="366" t="str">
        <f>IF(ISBLANK('U6'!C42),"",'U6'!C42)</f>
        <v/>
      </c>
      <c r="AR53" s="366" t="str">
        <f>IF(ISBLANK('U6'!D42),"",'U6'!D42)</f>
        <v/>
      </c>
      <c r="AS53" s="366" t="str">
        <f>IF(ISBLANK('U8'!C48),"",'U8'!C48)</f>
        <v/>
      </c>
      <c r="AT53" s="368" t="str">
        <f>IF(ISBLANK('U9'!B41),"",'U9'!B41)</f>
        <v/>
      </c>
      <c r="AU53" s="367" t="str">
        <f>IF(ISBLANK('U5'!B46),"",'U5'!B46)</f>
        <v/>
      </c>
      <c r="AV53" s="366" t="str">
        <f>IF(ISBLANK('U5'!C46),"",'U5'!C46)</f>
        <v/>
      </c>
      <c r="AW53" s="366" t="str">
        <f>IF(ISBLANK('U5'!D46),"",'U5'!D46)</f>
        <v/>
      </c>
      <c r="AX53" s="366" t="str">
        <f>IF(ISBLANK('U5'!E46),"",'U5'!E46)</f>
        <v/>
      </c>
      <c r="AY53" s="366" t="str">
        <f>IF(ISBLANK('U5'!F46),"",'U5'!F46)</f>
        <v/>
      </c>
      <c r="AZ53" s="366" t="str">
        <f>IF(ISBLANK('U10'!B42),"",'U10'!B42)</f>
        <v/>
      </c>
      <c r="BA53" s="366" t="str">
        <f>IF(ISBLANK('U10'!C42),"",'U10'!C42)</f>
        <v/>
      </c>
      <c r="BB53" s="366" t="str">
        <f>IF(ISBLANK('U10'!D42),"",'U10'!D42)</f>
        <v/>
      </c>
      <c r="BC53" s="366" t="str">
        <f>IF(ISBLANK('U13'!B43),"",'U13'!B43)</f>
        <v/>
      </c>
      <c r="BD53" s="366" t="str">
        <f>IF(ISBLANK('U13'!C43),"",'U13'!C43)</f>
        <v/>
      </c>
      <c r="BE53" s="366" t="str">
        <f>IF(ISBLANK('U13'!D43),"",'U13'!D43)</f>
        <v/>
      </c>
      <c r="BF53" s="366" t="str">
        <f>IF(ISBLANK('U15'!B41),"",'U15'!B41)</f>
        <v/>
      </c>
      <c r="BG53" s="366" t="str">
        <f>IF(ISBLANK('U15'!C41),"",'U15'!C41)</f>
        <v/>
      </c>
      <c r="BH53" s="366" t="str">
        <f>IF(ISBLANK('U15'!D41),"",'U15'!D41)</f>
        <v/>
      </c>
      <c r="BI53" s="366" t="str">
        <f>IF(ISBLANK('U15'!E41),"",'U15'!E41)</f>
        <v/>
      </c>
      <c r="BJ53" s="367" t="str">
        <f>IF(ISBLANK('U5'!G46),"",'U5'!G46)</f>
        <v/>
      </c>
      <c r="BK53" s="366" t="str">
        <f>IF(ISBLANK('U10'!E42),"",'U10'!E42)</f>
        <v/>
      </c>
      <c r="BL53" s="366" t="str">
        <f>IF(ISBLANK('U13'!E43),"",'U13'!E43)</f>
        <v/>
      </c>
      <c r="BM53" s="366" t="str">
        <f>IF(ISBLANK('U13'!F43),"",'U13'!F43)</f>
        <v/>
      </c>
      <c r="BN53" s="368" t="str">
        <f>IF(ISBLANK('U16'!B42),"",'U16'!B42)</f>
        <v/>
      </c>
      <c r="BO53" s="367" t="str">
        <f>IF(ISBLANK('U7'!B41),"",'U7'!B41)</f>
        <v/>
      </c>
      <c r="BP53" s="366" t="str">
        <f>IF(ISBLANK('U7'!C41),"",'U7'!C41)</f>
        <v/>
      </c>
      <c r="BQ53" s="366" t="str">
        <f>IF(ISBLANK('U7'!D41),"",'U7'!D41)</f>
        <v/>
      </c>
      <c r="BR53" s="368" t="str">
        <f>IF(ISBLANK('U7'!E41),"",'U7'!E41)</f>
        <v/>
      </c>
      <c r="BS53" s="367" t="str">
        <f>IF(ISBLANK('U2'!B44),"",'U2'!B44)</f>
        <v/>
      </c>
      <c r="BT53" s="366" t="str">
        <f>IF(ISBLANK('U2'!C44),"",'U2'!C44)</f>
        <v/>
      </c>
      <c r="BU53" s="368" t="str">
        <f>IF(ISBLANK('U2'!D44),"",'U2'!D44)</f>
        <v/>
      </c>
      <c r="BV53" s="367" t="str">
        <f>IF(ISBLANK('U2'!E44),"",'U2'!E44)</f>
        <v/>
      </c>
      <c r="BW53" s="366" t="str">
        <f>IF(ISBLANK('U2'!F44),"",'U2'!F44)</f>
        <v/>
      </c>
      <c r="BX53" s="366" t="str">
        <f>IF(ISBLANK('U2'!G44),"",'U2'!G44)</f>
        <v/>
      </c>
      <c r="BY53" s="366" t="str">
        <f>IF(ISBLANK('U5'!H46),"",'U5'!H46)</f>
        <v/>
      </c>
      <c r="BZ53" s="366" t="str">
        <f>IF(ISBLANK('U12'!B45),"",'U12'!B45)</f>
        <v/>
      </c>
      <c r="CA53" s="366" t="str">
        <f>IF(ISBLANK('U12'!C45),"",'U12'!C45)</f>
        <v/>
      </c>
      <c r="CB53" s="366" t="str">
        <f>IF(ISBLANK('U12'!D45),"",'U12'!D45)</f>
        <v/>
      </c>
      <c r="CC53" s="366" t="str">
        <f>IF(ISBLANK('U12'!E45),"",'U12'!E45)</f>
        <v/>
      </c>
      <c r="CD53" s="366" t="str">
        <f>IF(ISBLANK('U12'!F45),"",'U12'!F45)</f>
        <v/>
      </c>
      <c r="CE53" s="366" t="str">
        <f>IF(ISBLANK('U12'!G45),"",'U12'!G45)</f>
        <v/>
      </c>
      <c r="CF53" s="366" t="str">
        <f>IF(ISBLANK('U12'!H45),"",'U12'!H45)</f>
        <v/>
      </c>
      <c r="CG53" s="67" t="str">
        <f>IF(ISBLANK('U5'!G46),"",'U5'!G46)</f>
        <v/>
      </c>
    </row>
    <row r="54" spans="1:85" x14ac:dyDescent="0.25">
      <c r="A54" s="23" t="str">
        <f>'Pilotage de Ma Classe'!A36&amp;" "&amp;'Pilotage de Ma Classe'!B36</f>
        <v xml:space="preserve"> </v>
      </c>
      <c r="B54" s="5"/>
      <c r="C54" s="5"/>
      <c r="D54" s="5"/>
    </row>
    <row r="55" spans="1:85" x14ac:dyDescent="0.25">
      <c r="B55" s="781" t="s">
        <v>230</v>
      </c>
      <c r="C55" s="781"/>
      <c r="D55" s="781"/>
    </row>
    <row r="56" spans="1:85" x14ac:dyDescent="0.25">
      <c r="B56" s="781"/>
      <c r="C56" s="781"/>
      <c r="D56" s="781"/>
    </row>
    <row r="58" spans="1:85" ht="15.75" thickBot="1" x14ac:dyDescent="0.3">
      <c r="B58" s="23"/>
      <c r="C58" s="785" t="s">
        <v>5</v>
      </c>
      <c r="D58" s="785"/>
      <c r="E58" s="785"/>
      <c r="F58" s="785"/>
      <c r="G58" s="785"/>
      <c r="H58" s="785"/>
      <c r="I58" s="785"/>
      <c r="J58" s="785"/>
      <c r="K58" s="785"/>
      <c r="L58" s="785"/>
      <c r="M58" s="785"/>
      <c r="N58" s="785"/>
      <c r="O58" s="785"/>
      <c r="P58" s="785"/>
      <c r="Q58" s="785"/>
      <c r="R58" s="785"/>
      <c r="S58" s="786" t="s">
        <v>221</v>
      </c>
      <c r="T58" s="786"/>
      <c r="U58" s="786"/>
      <c r="V58" s="786"/>
      <c r="W58" s="786"/>
      <c r="X58" s="786"/>
      <c r="Y58" s="786"/>
      <c r="Z58" s="786"/>
      <c r="AA58" s="786"/>
      <c r="AB58" s="786"/>
      <c r="AC58" s="786"/>
      <c r="AD58" s="786"/>
      <c r="AE58" s="786"/>
      <c r="AF58" s="786"/>
      <c r="AG58" s="786"/>
      <c r="AH58" s="786"/>
      <c r="AI58" s="786"/>
      <c r="AJ58" s="786"/>
      <c r="AK58" s="786"/>
      <c r="AL58" s="774" t="s">
        <v>416</v>
      </c>
      <c r="AM58" s="774"/>
      <c r="AN58" s="774"/>
      <c r="AO58" s="774"/>
      <c r="AP58" s="774"/>
      <c r="AQ58" s="774"/>
      <c r="AR58" s="774"/>
      <c r="AS58" s="774"/>
      <c r="AT58" s="774"/>
      <c r="AU58" s="775" t="s">
        <v>108</v>
      </c>
      <c r="AV58" s="775"/>
      <c r="AW58" s="775"/>
      <c r="AX58" s="775"/>
      <c r="AY58" s="775"/>
      <c r="AZ58" s="775"/>
      <c r="BA58" s="775"/>
      <c r="BB58" s="775"/>
      <c r="BC58" s="775"/>
      <c r="BD58" s="775"/>
      <c r="BE58" s="775"/>
      <c r="BF58" s="775"/>
      <c r="BG58" s="775"/>
      <c r="BH58" s="775"/>
      <c r="BI58" s="775"/>
      <c r="BJ58" s="775"/>
      <c r="BK58" s="775"/>
      <c r="BL58" s="775"/>
      <c r="BM58" s="775"/>
      <c r="BN58" s="775"/>
      <c r="BO58" s="776" t="s">
        <v>182</v>
      </c>
      <c r="BP58" s="776"/>
      <c r="BQ58" s="776"/>
      <c r="BR58" s="776"/>
      <c r="BS58" s="776"/>
      <c r="BT58" s="776"/>
      <c r="BU58" s="776"/>
      <c r="BV58" s="776"/>
      <c r="BW58" s="776"/>
      <c r="BX58" s="776"/>
      <c r="BY58" s="776"/>
      <c r="BZ58" s="776"/>
      <c r="CA58" s="776"/>
      <c r="CB58" s="776"/>
      <c r="CC58" s="776"/>
      <c r="CD58" s="776"/>
      <c r="CE58" s="776"/>
      <c r="CF58" s="776"/>
      <c r="CG58" s="365"/>
    </row>
    <row r="59" spans="1:85" x14ac:dyDescent="0.25">
      <c r="A59" s="66"/>
      <c r="B59" s="66" t="s">
        <v>201</v>
      </c>
      <c r="C59" s="782" t="s">
        <v>176</v>
      </c>
      <c r="D59" s="783"/>
      <c r="E59" s="783"/>
      <c r="F59" s="783"/>
      <c r="G59" s="783"/>
      <c r="H59" s="783"/>
      <c r="I59" s="783"/>
      <c r="J59" s="783"/>
      <c r="K59" s="784"/>
      <c r="L59" s="782" t="s">
        <v>178</v>
      </c>
      <c r="M59" s="783"/>
      <c r="N59" s="783"/>
      <c r="O59" s="783"/>
      <c r="P59" s="783"/>
      <c r="Q59" s="783"/>
      <c r="R59" s="784"/>
      <c r="S59" s="787" t="s">
        <v>179</v>
      </c>
      <c r="T59" s="788"/>
      <c r="U59" s="788"/>
      <c r="V59" s="788"/>
      <c r="W59" s="788"/>
      <c r="X59" s="788"/>
      <c r="Y59" s="788"/>
      <c r="Z59" s="788"/>
      <c r="AA59" s="788"/>
      <c r="AB59" s="788"/>
      <c r="AC59" s="788"/>
      <c r="AD59" s="788"/>
      <c r="AE59" s="788"/>
      <c r="AF59" s="788"/>
      <c r="AG59" s="788"/>
      <c r="AH59" s="788"/>
      <c r="AI59" s="788"/>
      <c r="AJ59" s="788"/>
      <c r="AK59" s="789"/>
      <c r="AL59" s="768" t="s">
        <v>180</v>
      </c>
      <c r="AM59" s="769"/>
      <c r="AN59" s="769"/>
      <c r="AO59" s="769"/>
      <c r="AP59" s="769"/>
      <c r="AQ59" s="769"/>
      <c r="AR59" s="769"/>
      <c r="AS59" s="769"/>
      <c r="AT59" s="770"/>
      <c r="AU59" s="771" t="s">
        <v>417</v>
      </c>
      <c r="AV59" s="772"/>
      <c r="AW59" s="772"/>
      <c r="AX59" s="772"/>
      <c r="AY59" s="772"/>
      <c r="AZ59" s="772"/>
      <c r="BA59" s="772"/>
      <c r="BB59" s="772"/>
      <c r="BC59" s="772"/>
      <c r="BD59" s="772"/>
      <c r="BE59" s="772"/>
      <c r="BF59" s="772"/>
      <c r="BG59" s="772"/>
      <c r="BH59" s="772"/>
      <c r="BI59" s="773"/>
      <c r="BJ59" s="777" t="s">
        <v>181</v>
      </c>
      <c r="BK59" s="778"/>
      <c r="BL59" s="778"/>
      <c r="BM59" s="778"/>
      <c r="BN59" s="779"/>
      <c r="BO59" s="777" t="s">
        <v>183</v>
      </c>
      <c r="BP59" s="778"/>
      <c r="BQ59" s="778"/>
      <c r="BR59" s="779"/>
      <c r="BS59" s="777" t="s">
        <v>185</v>
      </c>
      <c r="BT59" s="778"/>
      <c r="BU59" s="779"/>
      <c r="BV59" s="790" t="s">
        <v>418</v>
      </c>
      <c r="BW59" s="791"/>
      <c r="BX59" s="791"/>
      <c r="BY59" s="791"/>
      <c r="BZ59" s="791"/>
      <c r="CA59" s="791"/>
      <c r="CB59" s="791"/>
      <c r="CC59" s="791"/>
      <c r="CD59" s="791"/>
      <c r="CE59" s="791"/>
      <c r="CF59" s="792"/>
      <c r="CG59" s="363"/>
    </row>
    <row r="60" spans="1:85" x14ac:dyDescent="0.25">
      <c r="A60" s="18"/>
      <c r="B60" s="18" t="s">
        <v>200</v>
      </c>
      <c r="C60" s="94" t="s">
        <v>6</v>
      </c>
      <c r="D60" s="95" t="s">
        <v>8</v>
      </c>
      <c r="E60" s="95" t="s">
        <v>9</v>
      </c>
      <c r="F60" s="95" t="s">
        <v>21</v>
      </c>
      <c r="G60" s="95" t="s">
        <v>22</v>
      </c>
      <c r="H60" s="95" t="s">
        <v>23</v>
      </c>
      <c r="I60" s="95" t="s">
        <v>25</v>
      </c>
      <c r="J60" s="95" t="s">
        <v>26</v>
      </c>
      <c r="K60" s="102" t="s">
        <v>27</v>
      </c>
      <c r="L60" s="94" t="s">
        <v>10</v>
      </c>
      <c r="M60" s="95" t="s">
        <v>12</v>
      </c>
      <c r="N60" s="95" t="s">
        <v>13</v>
      </c>
      <c r="O60" s="95" t="s">
        <v>14</v>
      </c>
      <c r="P60" s="95" t="s">
        <v>16</v>
      </c>
      <c r="Q60" s="95" t="s">
        <v>17</v>
      </c>
      <c r="R60" s="102" t="s">
        <v>19</v>
      </c>
      <c r="S60" s="379" t="s">
        <v>51</v>
      </c>
      <c r="T60" s="97" t="s">
        <v>52</v>
      </c>
      <c r="U60" s="97" t="s">
        <v>53</v>
      </c>
      <c r="V60" s="97" t="s">
        <v>54</v>
      </c>
      <c r="W60" s="97" t="s">
        <v>56</v>
      </c>
      <c r="X60" s="97" t="s">
        <v>57</v>
      </c>
      <c r="Y60" s="97" t="s">
        <v>59</v>
      </c>
      <c r="Z60" s="97" t="s">
        <v>60</v>
      </c>
      <c r="AA60" s="97" t="s">
        <v>62</v>
      </c>
      <c r="AB60" s="97" t="s">
        <v>63</v>
      </c>
      <c r="AC60" s="97" t="s">
        <v>64</v>
      </c>
      <c r="AD60" s="97" t="s">
        <v>65</v>
      </c>
      <c r="AE60" s="97" t="s">
        <v>66</v>
      </c>
      <c r="AF60" s="97" t="s">
        <v>67</v>
      </c>
      <c r="AG60" s="97" t="s">
        <v>68</v>
      </c>
      <c r="AH60" s="97" t="s">
        <v>70</v>
      </c>
      <c r="AI60" s="97" t="s">
        <v>71</v>
      </c>
      <c r="AJ60" s="97" t="s">
        <v>72</v>
      </c>
      <c r="AK60" s="375" t="s">
        <v>313</v>
      </c>
      <c r="AL60" s="376" t="s">
        <v>31</v>
      </c>
      <c r="AM60" s="96" t="s">
        <v>33</v>
      </c>
      <c r="AN60" s="96" t="s">
        <v>34</v>
      </c>
      <c r="AO60" s="96" t="s">
        <v>36</v>
      </c>
      <c r="AP60" s="96" t="s">
        <v>37</v>
      </c>
      <c r="AQ60" s="96" t="s">
        <v>40</v>
      </c>
      <c r="AR60" s="96" t="s">
        <v>42</v>
      </c>
      <c r="AS60" s="96" t="s">
        <v>44</v>
      </c>
      <c r="AT60" s="380" t="s">
        <v>46</v>
      </c>
      <c r="AU60" s="377" t="s">
        <v>74</v>
      </c>
      <c r="AV60" s="99" t="s">
        <v>76</v>
      </c>
      <c r="AW60" s="99" t="s">
        <v>77</v>
      </c>
      <c r="AX60" s="99" t="s">
        <v>78</v>
      </c>
      <c r="AY60" s="99" t="s">
        <v>80</v>
      </c>
      <c r="AZ60" s="99" t="s">
        <v>83</v>
      </c>
      <c r="BA60" s="99" t="s">
        <v>85</v>
      </c>
      <c r="BB60" s="99" t="s">
        <v>88</v>
      </c>
      <c r="BC60" s="99" t="s">
        <v>90</v>
      </c>
      <c r="BD60" s="99" t="s">
        <v>92</v>
      </c>
      <c r="BE60" s="99" t="s">
        <v>300</v>
      </c>
      <c r="BF60" s="99" t="s">
        <v>298</v>
      </c>
      <c r="BG60" s="99" t="s">
        <v>296</v>
      </c>
      <c r="BH60" s="99" t="s">
        <v>294</v>
      </c>
      <c r="BI60" s="381" t="s">
        <v>292</v>
      </c>
      <c r="BJ60" s="377" t="s">
        <v>290</v>
      </c>
      <c r="BK60" s="99" t="s">
        <v>288</v>
      </c>
      <c r="BL60" s="99" t="s">
        <v>286</v>
      </c>
      <c r="BM60" s="99" t="s">
        <v>284</v>
      </c>
      <c r="BN60" s="381" t="s">
        <v>282</v>
      </c>
      <c r="BO60" s="373" t="s">
        <v>93</v>
      </c>
      <c r="BP60" s="98" t="s">
        <v>95</v>
      </c>
      <c r="BQ60" s="98" t="s">
        <v>96</v>
      </c>
      <c r="BR60" s="374" t="s">
        <v>98</v>
      </c>
      <c r="BS60" s="373" t="s">
        <v>101</v>
      </c>
      <c r="BT60" s="98" t="s">
        <v>103</v>
      </c>
      <c r="BU60" s="374" t="s">
        <v>104</v>
      </c>
      <c r="BV60" s="373" t="s">
        <v>105</v>
      </c>
      <c r="BW60" s="98" t="s">
        <v>106</v>
      </c>
      <c r="BX60" s="98" t="s">
        <v>271</v>
      </c>
      <c r="BY60" s="98" t="s">
        <v>269</v>
      </c>
      <c r="BZ60" s="98" t="s">
        <v>267</v>
      </c>
      <c r="CA60" s="98" t="s">
        <v>265</v>
      </c>
      <c r="CB60" s="98" t="s">
        <v>263</v>
      </c>
      <c r="CC60" s="98" t="s">
        <v>261</v>
      </c>
      <c r="CD60" s="98" t="s">
        <v>259</v>
      </c>
      <c r="CE60" s="98" t="s">
        <v>257</v>
      </c>
      <c r="CF60" s="374" t="s">
        <v>255</v>
      </c>
      <c r="CG60" s="364"/>
    </row>
    <row r="61" spans="1:85" x14ac:dyDescent="0.25">
      <c r="A61" s="23" t="str">
        <f>'Pilotage de Ma Classe'!A6&amp;" "&amp;'Pilotage de Ma Classe'!B6</f>
        <v>AAAAA aaaa</v>
      </c>
      <c r="B61" s="5">
        <v>42484</v>
      </c>
      <c r="C61" s="367" t="str">
        <f>IF(ISBLANK('U1'!L19),"",'U1'!L19)</f>
        <v/>
      </c>
      <c r="D61" s="366" t="str">
        <f>IF(ISBLANK('U1'!M19),"",'U1'!M19)</f>
        <v/>
      </c>
      <c r="E61" s="366" t="str">
        <f>IF(ISBLANK('U1'!N19),"",'U1'!N19)</f>
        <v/>
      </c>
      <c r="F61" s="366" t="str">
        <f>IF(ISBLANK('U14'!B14),"",'U14'!B14)</f>
        <v/>
      </c>
      <c r="G61" s="366" t="str">
        <f>IF(ISBLANK('U14'!C14),"",'U14'!C14)</f>
        <v/>
      </c>
      <c r="H61" s="366" t="str">
        <f>IF(ISBLANK('U14'!D14),"",'U14'!D14)</f>
        <v/>
      </c>
      <c r="I61" s="366" t="str">
        <f>IF(ISBLANK('U14'!E14),"",'U14'!E14)</f>
        <v/>
      </c>
      <c r="J61" s="366" t="str">
        <f>IF(ISBLANK('U14'!F14),"",'U14'!F14)</f>
        <v/>
      </c>
      <c r="K61" s="366" t="str">
        <f>IF(ISBLANK('U14'!G14),"",'U14'!G14)</f>
        <v/>
      </c>
      <c r="L61" s="367" t="str">
        <f>IF(ISBLANK('U1'!O19),"",'U1'!O19)</f>
        <v/>
      </c>
      <c r="M61" s="366" t="str">
        <f>IF(ISBLANK('U1'!P19),"",'U1'!P19)</f>
        <v/>
      </c>
      <c r="N61" s="366" t="str">
        <f>IF(ISBLANK('U1'!Q19),"",'U1'!Q19)</f>
        <v/>
      </c>
      <c r="O61" s="366" t="str">
        <f>IF(ISBLANK('U1'!R19),"",'U1'!R19)</f>
        <v/>
      </c>
      <c r="P61" s="366" t="str">
        <f>IF(ISBLANK('U1'!S19),"",'U1'!S19)</f>
        <v/>
      </c>
      <c r="Q61" s="366" t="str">
        <f>IF(ISBLANK('U1'!T19),"",'U1'!T19)</f>
        <v/>
      </c>
      <c r="R61" s="368" t="str">
        <f>IF(ISBLANK('U8'!L19),"",'U8'!L19)</f>
        <v/>
      </c>
      <c r="S61" s="367" t="str">
        <f>IF(ISBLANK('U8'!D19),"",'U8'!D19)</f>
        <v/>
      </c>
      <c r="T61" s="366" t="str">
        <f>IF(ISBLANK('U8'!E19),"",'U8'!E19)</f>
        <v/>
      </c>
      <c r="U61" s="366" t="str">
        <f>IF(ISBLANK('U8'!F19),"",'U8'!F19)</f>
        <v/>
      </c>
      <c r="V61" s="366" t="str">
        <f>IF(ISBLANK('U8'!G19),"",'U8'!G19)</f>
        <v/>
      </c>
      <c r="W61" s="366" t="str">
        <f>IF(ISBLANK('U8'!H19),"",'U8'!H19)</f>
        <v/>
      </c>
      <c r="X61" s="366" t="str">
        <f>IF(ISBLANK('U8'!I19),"",'U8'!I19)</f>
        <v/>
      </c>
      <c r="Y61" s="366" t="str">
        <f>IF(ISBLANK('U8'!J19),"",'U8'!J19)</f>
        <v/>
      </c>
      <c r="Z61" s="366" t="str">
        <f>IF(ISBLANK('U11'!O13),"",'U11'!O13)</f>
        <v/>
      </c>
      <c r="AA61" s="366" t="str">
        <f>IF(ISBLANK('U11'!P13),"",'U11'!P13)</f>
        <v/>
      </c>
      <c r="AB61" s="366" t="str">
        <f>IF(ISBLANK('U11'!Q13),"",'U11'!Q13)</f>
        <v/>
      </c>
      <c r="AC61" s="366" t="str">
        <f>IF(ISBLANK('U11'!R13),"",'U11'!R13)</f>
        <v/>
      </c>
      <c r="AD61" s="366" t="str">
        <f>IF(ISBLANK('U11'!S13),"",'U11'!S13)</f>
        <v/>
      </c>
      <c r="AE61" s="366" t="str">
        <f>IF(ISBLANK('U3'!L17),"",'U3'!L17)</f>
        <v/>
      </c>
      <c r="AF61" s="366" t="str">
        <f>IF(ISBLANK('U3'!M17),"",'U3'!M17)</f>
        <v/>
      </c>
      <c r="AG61" s="366" t="str">
        <f>IF(ISBLANK('U3'!N17),"",'U3'!N17)</f>
        <v/>
      </c>
      <c r="AH61" s="366" t="str">
        <f>IF(ISBLANK('U3'!O17),"",'U3'!O17)</f>
        <v/>
      </c>
      <c r="AI61" s="366" t="str">
        <f>IF(ISBLANK('U3'!P17),"",'U3'!P17)</f>
        <v/>
      </c>
      <c r="AJ61" s="366" t="str">
        <f>IF(ISBLANK('U3'!Q17),"",'U3'!Q17)</f>
        <v/>
      </c>
      <c r="AK61" s="366" t="str">
        <f>IF(ISBLANK('U3'!R17),"",'U3'!R17)</f>
        <v/>
      </c>
      <c r="AL61" s="367" t="str">
        <f>IF(ISBLANK('U4'!L15),"",'U4'!L15)</f>
        <v/>
      </c>
      <c r="AM61" s="366" t="str">
        <f>IF(ISBLANK('U4'!M15),"",'U4'!M15)</f>
        <v/>
      </c>
      <c r="AN61" s="366" t="str">
        <f>IF(ISBLANK('U4'!N15),"",'U4'!N15)</f>
        <v/>
      </c>
      <c r="AO61" s="366" t="str">
        <f>IF(ISBLANK('U4'!O15),"",'U4'!O15)</f>
        <v/>
      </c>
      <c r="AP61" s="366" t="str">
        <f>IF(ISBLANK('U6'!L13),"",'U6'!L13)</f>
        <v/>
      </c>
      <c r="AQ61" s="366" t="str">
        <f>IF(ISBLANK('U6'!M13),"",'U6'!M13)</f>
        <v/>
      </c>
      <c r="AR61" s="366" t="str">
        <f>IF(ISBLANK('U6'!N13),"",'U6'!N13)</f>
        <v/>
      </c>
      <c r="AS61" s="366" t="str">
        <f>IF(ISBLANK('U8'!M19),"",'U8'!M19)</f>
        <v/>
      </c>
      <c r="AT61" s="368" t="str">
        <f>IF(ISBLANK('U9'!L12),"",'U9'!L12)</f>
        <v/>
      </c>
      <c r="AU61" s="367" t="str">
        <f>IF(ISBLANK('U5'!L17),"",'U5'!L17)</f>
        <v/>
      </c>
      <c r="AV61" s="366" t="str">
        <f>IF(ISBLANK('U5'!M17),"",'U5'!M17)</f>
        <v/>
      </c>
      <c r="AW61" s="366" t="str">
        <f>IF(ISBLANK('U5'!N17),"",'U5'!N17)</f>
        <v/>
      </c>
      <c r="AX61" s="366" t="str">
        <f>IF(ISBLANK('U5'!O17),"",'U5'!O17)</f>
        <v/>
      </c>
      <c r="AY61" s="366" t="str">
        <f>IF(ISBLANK('U5'!P17),"",'U5'!P17)</f>
        <v/>
      </c>
      <c r="AZ61" s="366" t="str">
        <f>IF(ISBLANK('U10'!L13),"",'U10'!L13)</f>
        <v/>
      </c>
      <c r="BA61" s="366" t="str">
        <f>IF(ISBLANK('U10'!M13),"",'U10'!M13)</f>
        <v/>
      </c>
      <c r="BB61" s="366" t="str">
        <f>IF(ISBLANK('U10'!N13),"",'U10'!N13)</f>
        <v/>
      </c>
      <c r="BC61" s="366" t="str">
        <f>IF(ISBLANK('U13'!L14),"",'U13'!L14)</f>
        <v/>
      </c>
      <c r="BD61" s="366" t="str">
        <f>IF(ISBLANK('U13'!M14),"",'U13'!M14)</f>
        <v/>
      </c>
      <c r="BE61" s="366" t="str">
        <f>IF(ISBLANK('U13'!N14),"",'U13'!N14)</f>
        <v/>
      </c>
      <c r="BF61" s="366" t="str">
        <f>IF(ISBLANK('U15'!L12),"",'U15'!L12)</f>
        <v/>
      </c>
      <c r="BG61" s="366" t="str">
        <f>IF(ISBLANK('U15'!M12),"",'U15'!M12)</f>
        <v/>
      </c>
      <c r="BH61" s="366" t="str">
        <f>IF(ISBLANK('U15'!N12),"",'U15'!N12)</f>
        <v/>
      </c>
      <c r="BI61" s="366" t="str">
        <f>IF(ISBLANK('U15'!O12),"",'U15'!O12)</f>
        <v/>
      </c>
      <c r="BJ61" s="367" t="str">
        <f>IF(ISBLANK('U5'!Q17),"",'U5'!Q17)</f>
        <v/>
      </c>
      <c r="BK61" s="366" t="str">
        <f>IF(ISBLANK('U10'!O13),"",'U10'!O13)</f>
        <v/>
      </c>
      <c r="BL61" s="366" t="str">
        <f>IF(ISBLANK('U13'!O14),"",'U13'!O14)</f>
        <v/>
      </c>
      <c r="BM61" s="366" t="str">
        <f>IF(ISBLANK('U13'!P14),"",'U13'!P14)</f>
        <v/>
      </c>
      <c r="BN61" s="368" t="str">
        <f>IF(ISBLANK('U16'!L13),"",'U16'!L13)</f>
        <v/>
      </c>
      <c r="BO61" s="367" t="str">
        <f>IF(ISBLANK('U7'!L12),"",'U7'!L12)</f>
        <v/>
      </c>
      <c r="BP61" s="366" t="str">
        <f>IF(ISBLANK('U7'!M12),"",'U7'!M12)</f>
        <v/>
      </c>
      <c r="BQ61" s="366" t="str">
        <f>IF(ISBLANK('U7'!N12),"",'U7'!N12)</f>
        <v/>
      </c>
      <c r="BR61" s="368" t="str">
        <f>IF(ISBLANK('U7'!O12),"",'U7'!O12)</f>
        <v/>
      </c>
      <c r="BS61" s="367" t="str">
        <f>IF(ISBLANK('U2'!L15),"",'U2'!L15)</f>
        <v/>
      </c>
      <c r="BT61" s="366" t="str">
        <f>IF(ISBLANK('U2'!M15),"",'U2'!M15)</f>
        <v/>
      </c>
      <c r="BU61" s="368" t="str">
        <f>IF(ISBLANK('U2'!N15),"",'U2'!N15)</f>
        <v/>
      </c>
      <c r="BV61" s="367" t="str">
        <f>IF(ISBLANK('U2'!O15),"",'U2'!O15)</f>
        <v/>
      </c>
      <c r="BW61" s="366" t="str">
        <f>IF(ISBLANK('U2'!P15),"",'U2'!P15)</f>
        <v/>
      </c>
      <c r="BX61" s="366" t="str">
        <f>IF(ISBLANK('U2'!Q15),"",'U2'!Q15)</f>
        <v/>
      </c>
      <c r="BY61" s="366" t="str">
        <f>IF(ISBLANK('U5'!R17),"",'U5'!R17)</f>
        <v/>
      </c>
      <c r="BZ61" s="366" t="str">
        <f>IF(ISBLANK('U12'!L16),"",'U12'!L16)</f>
        <v/>
      </c>
      <c r="CA61" s="366" t="str">
        <f>IF(ISBLANK('U12'!M16),"",'U12'!M16)</f>
        <v/>
      </c>
      <c r="CB61" s="366" t="str">
        <f>IF(ISBLANK('U12'!N16),"",'U12'!N16)</f>
        <v/>
      </c>
      <c r="CC61" s="366" t="str">
        <f>IF(ISBLANK('U12'!O16),"",'U12'!O16)</f>
        <v/>
      </c>
      <c r="CD61" s="366" t="str">
        <f>IF(ISBLANK('U12'!P16),"",'U12'!P16)</f>
        <v/>
      </c>
      <c r="CE61" s="366" t="str">
        <f>IF(ISBLANK('U12'!Q16),"",'U12'!Q16)</f>
        <v/>
      </c>
      <c r="CF61" s="366" t="str">
        <f>IF(ISBLANK('U12'!R16),"",'U12'!R16)</f>
        <v/>
      </c>
      <c r="CG61" s="84"/>
    </row>
    <row r="62" spans="1:85" x14ac:dyDescent="0.25">
      <c r="A62" s="23" t="str">
        <f>'Pilotage de Ma Classe'!A7&amp;" "&amp;'Pilotage de Ma Classe'!B7</f>
        <v>BBBB bbbb</v>
      </c>
      <c r="B62" s="5">
        <v>42410</v>
      </c>
      <c r="C62" s="367" t="str">
        <f>IF(ISBLANK('U1'!L20),"",'U1'!L20)</f>
        <v/>
      </c>
      <c r="D62" s="366" t="str">
        <f>IF(ISBLANK('U1'!M20),"",'U1'!M20)</f>
        <v/>
      </c>
      <c r="E62" s="366" t="str">
        <f>IF(ISBLANK('U1'!N20),"",'U1'!N20)</f>
        <v/>
      </c>
      <c r="F62" s="366" t="str">
        <f>IF(ISBLANK('U14'!B15),"",'U14'!B15)</f>
        <v/>
      </c>
      <c r="G62" s="366" t="str">
        <f>IF(ISBLANK('U14'!C15),"",'U14'!C15)</f>
        <v/>
      </c>
      <c r="H62" s="366" t="str">
        <f>IF(ISBLANK('U14'!D15),"",'U14'!D15)</f>
        <v/>
      </c>
      <c r="I62" s="366" t="str">
        <f>IF(ISBLANK('U14'!E15),"",'U14'!E15)</f>
        <v/>
      </c>
      <c r="J62" s="366" t="str">
        <f>IF(ISBLANK('U14'!F15),"",'U14'!F15)</f>
        <v/>
      </c>
      <c r="K62" s="366" t="str">
        <f>IF(ISBLANK('U14'!G15),"",'U14'!G15)</f>
        <v/>
      </c>
      <c r="L62" s="367" t="str">
        <f>IF(ISBLANK('U1'!O20),"",'U1'!O20)</f>
        <v/>
      </c>
      <c r="M62" s="366" t="str">
        <f>IF(ISBLANK('U1'!P20),"",'U1'!P20)</f>
        <v/>
      </c>
      <c r="N62" s="366" t="str">
        <f>IF(ISBLANK('U1'!Q20),"",'U1'!Q20)</f>
        <v/>
      </c>
      <c r="O62" s="366" t="str">
        <f>IF(ISBLANK('U1'!R20),"",'U1'!R20)</f>
        <v/>
      </c>
      <c r="P62" s="366" t="str">
        <f>IF(ISBLANK('U1'!S20),"",'U1'!S20)</f>
        <v/>
      </c>
      <c r="Q62" s="366" t="str">
        <f>IF(ISBLANK('U1'!T20),"",'U1'!T20)</f>
        <v/>
      </c>
      <c r="R62" s="368" t="str">
        <f>IF(ISBLANK('U8'!L20),"",'U8'!L20)</f>
        <v/>
      </c>
      <c r="S62" s="367" t="str">
        <f>IF(ISBLANK('U8'!D20),"",'U8'!D20)</f>
        <v/>
      </c>
      <c r="T62" s="366" t="str">
        <f>IF(ISBLANK('U8'!E20),"",'U8'!E20)</f>
        <v/>
      </c>
      <c r="U62" s="366" t="str">
        <f>IF(ISBLANK('U8'!F20),"",'U8'!F20)</f>
        <v/>
      </c>
      <c r="V62" s="366" t="str">
        <f>IF(ISBLANK('U8'!G20),"",'U8'!G20)</f>
        <v/>
      </c>
      <c r="W62" s="366" t="str">
        <f>IF(ISBLANK('U8'!H20),"",'U8'!H20)</f>
        <v/>
      </c>
      <c r="X62" s="366" t="str">
        <f>IF(ISBLANK('U8'!I20),"",'U8'!I20)</f>
        <v/>
      </c>
      <c r="Y62" s="366" t="str">
        <f>IF(ISBLANK('U8'!J20),"",'U8'!J20)</f>
        <v/>
      </c>
      <c r="Z62" s="366" t="str">
        <f>IF(ISBLANK('U11'!O14),"",'U11'!O14)</f>
        <v/>
      </c>
      <c r="AA62" s="366" t="str">
        <f>IF(ISBLANK('U11'!P14),"",'U11'!P14)</f>
        <v/>
      </c>
      <c r="AB62" s="366" t="str">
        <f>IF(ISBLANK('U11'!Q14),"",'U11'!Q14)</f>
        <v/>
      </c>
      <c r="AC62" s="366" t="str">
        <f>IF(ISBLANK('U11'!R14),"",'U11'!R14)</f>
        <v/>
      </c>
      <c r="AD62" s="366" t="str">
        <f>IF(ISBLANK('U11'!S14),"",'U11'!S14)</f>
        <v/>
      </c>
      <c r="AE62" s="366" t="str">
        <f>IF(ISBLANK('U3'!L18),"",'U3'!L18)</f>
        <v/>
      </c>
      <c r="AF62" s="366" t="str">
        <f>IF(ISBLANK('U3'!M18),"",'U3'!M18)</f>
        <v/>
      </c>
      <c r="AG62" s="366" t="str">
        <f>IF(ISBLANK('U3'!N18),"",'U3'!N18)</f>
        <v/>
      </c>
      <c r="AH62" s="366" t="str">
        <f>IF(ISBLANK('U3'!O18),"",'U3'!O18)</f>
        <v/>
      </c>
      <c r="AI62" s="366" t="str">
        <f>IF(ISBLANK('U3'!P18),"",'U3'!P18)</f>
        <v/>
      </c>
      <c r="AJ62" s="366" t="str">
        <f>IF(ISBLANK('U3'!Q18),"",'U3'!Q18)</f>
        <v/>
      </c>
      <c r="AK62" s="366" t="str">
        <f>IF(ISBLANK('U3'!R18),"",'U3'!R18)</f>
        <v/>
      </c>
      <c r="AL62" s="367" t="str">
        <f>IF(ISBLANK('U4'!L16),"",'U4'!L16)</f>
        <v/>
      </c>
      <c r="AM62" s="366" t="str">
        <f>IF(ISBLANK('U4'!M16),"",'U4'!M16)</f>
        <v/>
      </c>
      <c r="AN62" s="366" t="str">
        <f>IF(ISBLANK('U4'!N16),"",'U4'!N16)</f>
        <v/>
      </c>
      <c r="AO62" s="366" t="str">
        <f>IF(ISBLANK('U4'!O16),"",'U4'!O16)</f>
        <v/>
      </c>
      <c r="AP62" s="366" t="str">
        <f>IF(ISBLANK('U6'!L14),"",'U6'!L14)</f>
        <v/>
      </c>
      <c r="AQ62" s="366" t="str">
        <f>IF(ISBLANK('U6'!M14),"",'U6'!M14)</f>
        <v/>
      </c>
      <c r="AR62" s="366" t="str">
        <f>IF(ISBLANK('U6'!N14),"",'U6'!N14)</f>
        <v/>
      </c>
      <c r="AS62" s="366" t="str">
        <f>IF(ISBLANK('U8'!M20),"",'U8'!M20)</f>
        <v/>
      </c>
      <c r="AT62" s="368" t="str">
        <f>IF(ISBLANK('U9'!L13),"",'U9'!L13)</f>
        <v/>
      </c>
      <c r="AU62" s="367" t="str">
        <f>IF(ISBLANK('U5'!L18),"",'U5'!L18)</f>
        <v/>
      </c>
      <c r="AV62" s="366" t="str">
        <f>IF(ISBLANK('U5'!M18),"",'U5'!M18)</f>
        <v/>
      </c>
      <c r="AW62" s="366" t="str">
        <f>IF(ISBLANK('U5'!N18),"",'U5'!N18)</f>
        <v/>
      </c>
      <c r="AX62" s="366" t="str">
        <f>IF(ISBLANK('U5'!O18),"",'U5'!O18)</f>
        <v/>
      </c>
      <c r="AY62" s="366" t="str">
        <f>IF(ISBLANK('U5'!P18),"",'U5'!P18)</f>
        <v/>
      </c>
      <c r="AZ62" s="366" t="str">
        <f>IF(ISBLANK('U10'!L14),"",'U10'!L14)</f>
        <v/>
      </c>
      <c r="BA62" s="366" t="str">
        <f>IF(ISBLANK('U10'!M14),"",'U10'!M14)</f>
        <v/>
      </c>
      <c r="BB62" s="366" t="str">
        <f>IF(ISBLANK('U10'!N14),"",'U10'!N14)</f>
        <v/>
      </c>
      <c r="BC62" s="366" t="str">
        <f>IF(ISBLANK('U13'!L15),"",'U13'!L15)</f>
        <v/>
      </c>
      <c r="BD62" s="366" t="str">
        <f>IF(ISBLANK('U13'!M15),"",'U13'!M15)</f>
        <v/>
      </c>
      <c r="BE62" s="366" t="str">
        <f>IF(ISBLANK('U13'!N15),"",'U13'!N15)</f>
        <v/>
      </c>
      <c r="BF62" s="366" t="str">
        <f>IF(ISBLANK('U15'!L13),"",'U15'!L13)</f>
        <v/>
      </c>
      <c r="BG62" s="366" t="str">
        <f>IF(ISBLANK('U15'!M13),"",'U15'!M13)</f>
        <v/>
      </c>
      <c r="BH62" s="366" t="str">
        <f>IF(ISBLANK('U15'!N13),"",'U15'!N13)</f>
        <v/>
      </c>
      <c r="BI62" s="366" t="str">
        <f>IF(ISBLANK('U15'!O13),"",'U15'!O13)</f>
        <v/>
      </c>
      <c r="BJ62" s="367" t="str">
        <f>IF(ISBLANK('U5'!Q18),"",'U5'!Q18)</f>
        <v/>
      </c>
      <c r="BK62" s="366" t="str">
        <f>IF(ISBLANK('U10'!O14),"",'U10'!O14)</f>
        <v/>
      </c>
      <c r="BL62" s="366" t="str">
        <f>IF(ISBLANK('U13'!O15),"",'U13'!O15)</f>
        <v/>
      </c>
      <c r="BM62" s="366" t="str">
        <f>IF(ISBLANK('U13'!P15),"",'U13'!P15)</f>
        <v/>
      </c>
      <c r="BN62" s="368" t="str">
        <f>IF(ISBLANK('U16'!L14),"",'U16'!L14)</f>
        <v/>
      </c>
      <c r="BO62" s="367" t="str">
        <f>IF(ISBLANK('U7'!L13),"",'U7'!L13)</f>
        <v/>
      </c>
      <c r="BP62" s="366" t="str">
        <f>IF(ISBLANK('U7'!M13),"",'U7'!M13)</f>
        <v/>
      </c>
      <c r="BQ62" s="366" t="str">
        <f>IF(ISBLANK('U7'!N13),"",'U7'!N13)</f>
        <v/>
      </c>
      <c r="BR62" s="368" t="str">
        <f>IF(ISBLANK('U7'!O13),"",'U7'!O13)</f>
        <v/>
      </c>
      <c r="BS62" s="367" t="str">
        <f>IF(ISBLANK('U2'!L16),"",'U2'!L16)</f>
        <v/>
      </c>
      <c r="BT62" s="366" t="str">
        <f>IF(ISBLANK('U2'!M16),"",'U2'!M16)</f>
        <v/>
      </c>
      <c r="BU62" s="368" t="str">
        <f>IF(ISBLANK('U2'!N16),"",'U2'!N16)</f>
        <v/>
      </c>
      <c r="BV62" s="367" t="str">
        <f>IF(ISBLANK('U2'!O16),"",'U2'!O16)</f>
        <v/>
      </c>
      <c r="BW62" s="366" t="str">
        <f>IF(ISBLANK('U2'!P16),"",'U2'!P16)</f>
        <v/>
      </c>
      <c r="BX62" s="366" t="str">
        <f>IF(ISBLANK('U2'!Q16),"",'U2'!Q16)</f>
        <v/>
      </c>
      <c r="BY62" s="366" t="str">
        <f>IF(ISBLANK('U5'!R18),"",'U5'!R18)</f>
        <v/>
      </c>
      <c r="BZ62" s="366" t="str">
        <f>IF(ISBLANK('U12'!L17),"",'U12'!L17)</f>
        <v/>
      </c>
      <c r="CA62" s="366" t="str">
        <f>IF(ISBLANK('U12'!M17),"",'U12'!M17)</f>
        <v/>
      </c>
      <c r="CB62" s="366" t="str">
        <f>IF(ISBLANK('U12'!N17),"",'U12'!N17)</f>
        <v/>
      </c>
      <c r="CC62" s="366" t="str">
        <f>IF(ISBLANK('U12'!O17),"",'U12'!O17)</f>
        <v/>
      </c>
      <c r="CD62" s="366" t="str">
        <f>IF(ISBLANK('U12'!P17),"",'U12'!P17)</f>
        <v/>
      </c>
      <c r="CE62" s="366" t="str">
        <f>IF(ISBLANK('U12'!Q17),"",'U12'!Q17)</f>
        <v/>
      </c>
      <c r="CF62" s="366" t="str">
        <f>IF(ISBLANK('U12'!R17),"",'U12'!R17)</f>
        <v/>
      </c>
      <c r="CG62" s="84"/>
    </row>
    <row r="63" spans="1:85" x14ac:dyDescent="0.25">
      <c r="A63" s="23" t="str">
        <f>'Pilotage de Ma Classe'!A8&amp;" "&amp;'Pilotage de Ma Classe'!B8</f>
        <v>CCCC cccc</v>
      </c>
      <c r="B63" s="5">
        <v>42540</v>
      </c>
      <c r="C63" s="367" t="str">
        <f>IF(ISBLANK('U1'!L21),"",'U1'!L21)</f>
        <v/>
      </c>
      <c r="D63" s="366" t="str">
        <f>IF(ISBLANK('U1'!M21),"",'U1'!M21)</f>
        <v/>
      </c>
      <c r="E63" s="366" t="str">
        <f>IF(ISBLANK('U1'!N21),"",'U1'!N21)</f>
        <v/>
      </c>
      <c r="F63" s="366" t="str">
        <f>IF(ISBLANK('U14'!B16),"",'U14'!B16)</f>
        <v/>
      </c>
      <c r="G63" s="366" t="str">
        <f>IF(ISBLANK('U14'!C16),"",'U14'!C16)</f>
        <v/>
      </c>
      <c r="H63" s="366" t="str">
        <f>IF(ISBLANK('U14'!D16),"",'U14'!D16)</f>
        <v/>
      </c>
      <c r="I63" s="366" t="str">
        <f>IF(ISBLANK('U14'!E16),"",'U14'!E16)</f>
        <v/>
      </c>
      <c r="J63" s="366" t="str">
        <f>IF(ISBLANK('U14'!F16),"",'U14'!F16)</f>
        <v/>
      </c>
      <c r="K63" s="366" t="str">
        <f>IF(ISBLANK('U14'!G16),"",'U14'!G16)</f>
        <v/>
      </c>
      <c r="L63" s="367" t="str">
        <f>IF(ISBLANK('U1'!O21),"",'U1'!O21)</f>
        <v/>
      </c>
      <c r="M63" s="366" t="str">
        <f>IF(ISBLANK('U1'!P21),"",'U1'!P21)</f>
        <v/>
      </c>
      <c r="N63" s="366" t="str">
        <f>IF(ISBLANK('U1'!Q21),"",'U1'!Q21)</f>
        <v/>
      </c>
      <c r="O63" s="366" t="str">
        <f>IF(ISBLANK('U1'!R21),"",'U1'!R21)</f>
        <v/>
      </c>
      <c r="P63" s="366" t="str">
        <f>IF(ISBLANK('U1'!S21),"",'U1'!S21)</f>
        <v/>
      </c>
      <c r="Q63" s="366" t="str">
        <f>IF(ISBLANK('U1'!T21),"",'U1'!T21)</f>
        <v/>
      </c>
      <c r="R63" s="368" t="str">
        <f>IF(ISBLANK('U8'!L21),"",'U8'!L21)</f>
        <v/>
      </c>
      <c r="S63" s="367" t="str">
        <f>IF(ISBLANK('U8'!D21),"",'U8'!D21)</f>
        <v/>
      </c>
      <c r="T63" s="366" t="str">
        <f>IF(ISBLANK('U8'!E21),"",'U8'!E21)</f>
        <v/>
      </c>
      <c r="U63" s="366" t="str">
        <f>IF(ISBLANK('U8'!F21),"",'U8'!F21)</f>
        <v/>
      </c>
      <c r="V63" s="366" t="str">
        <f>IF(ISBLANK('U8'!G21),"",'U8'!G21)</f>
        <v/>
      </c>
      <c r="W63" s="366" t="str">
        <f>IF(ISBLANK('U8'!H21),"",'U8'!H21)</f>
        <v/>
      </c>
      <c r="X63" s="366" t="str">
        <f>IF(ISBLANK('U8'!I21),"",'U8'!I21)</f>
        <v/>
      </c>
      <c r="Y63" s="366" t="str">
        <f>IF(ISBLANK('U8'!J21),"",'U8'!J21)</f>
        <v/>
      </c>
      <c r="Z63" s="366" t="str">
        <f>IF(ISBLANK('U11'!O15),"",'U11'!O15)</f>
        <v/>
      </c>
      <c r="AA63" s="366" t="str">
        <f>IF(ISBLANK('U11'!P15),"",'U11'!P15)</f>
        <v/>
      </c>
      <c r="AB63" s="366" t="str">
        <f>IF(ISBLANK('U11'!Q15),"",'U11'!Q15)</f>
        <v/>
      </c>
      <c r="AC63" s="366" t="str">
        <f>IF(ISBLANK('U11'!R15),"",'U11'!R15)</f>
        <v/>
      </c>
      <c r="AD63" s="366" t="str">
        <f>IF(ISBLANK('U11'!S15),"",'U11'!S15)</f>
        <v/>
      </c>
      <c r="AE63" s="366" t="str">
        <f>IF(ISBLANK('U3'!L19),"",'U3'!L19)</f>
        <v/>
      </c>
      <c r="AF63" s="366" t="str">
        <f>IF(ISBLANK('U3'!M19),"",'U3'!M19)</f>
        <v/>
      </c>
      <c r="AG63" s="366" t="str">
        <f>IF(ISBLANK('U3'!N19),"",'U3'!N19)</f>
        <v/>
      </c>
      <c r="AH63" s="366" t="str">
        <f>IF(ISBLANK('U3'!O19),"",'U3'!O19)</f>
        <v/>
      </c>
      <c r="AI63" s="366" t="str">
        <f>IF(ISBLANK('U3'!P19),"",'U3'!P19)</f>
        <v/>
      </c>
      <c r="AJ63" s="366" t="str">
        <f>IF(ISBLANK('U3'!Q19),"",'U3'!Q19)</f>
        <v/>
      </c>
      <c r="AK63" s="366" t="str">
        <f>IF(ISBLANK('U3'!R19),"",'U3'!R19)</f>
        <v/>
      </c>
      <c r="AL63" s="367" t="str">
        <f>IF(ISBLANK('U4'!L17),"",'U4'!L17)</f>
        <v/>
      </c>
      <c r="AM63" s="366" t="str">
        <f>IF(ISBLANK('U4'!M17),"",'U4'!M17)</f>
        <v/>
      </c>
      <c r="AN63" s="366" t="str">
        <f>IF(ISBLANK('U4'!N17),"",'U4'!N17)</f>
        <v/>
      </c>
      <c r="AO63" s="366" t="str">
        <f>IF(ISBLANK('U4'!O17),"",'U4'!O17)</f>
        <v/>
      </c>
      <c r="AP63" s="366" t="str">
        <f>IF(ISBLANK('U6'!L15),"",'U6'!L15)</f>
        <v/>
      </c>
      <c r="AQ63" s="366" t="str">
        <f>IF(ISBLANK('U6'!M15),"",'U6'!M15)</f>
        <v/>
      </c>
      <c r="AR63" s="366" t="str">
        <f>IF(ISBLANK('U6'!N15),"",'U6'!N15)</f>
        <v/>
      </c>
      <c r="AS63" s="366" t="str">
        <f>IF(ISBLANK('U8'!M21),"",'U8'!M21)</f>
        <v/>
      </c>
      <c r="AT63" s="368" t="str">
        <f>IF(ISBLANK('U9'!L14),"",'U9'!L14)</f>
        <v/>
      </c>
      <c r="AU63" s="367" t="str">
        <f>IF(ISBLANK('U5'!L19),"",'U5'!L19)</f>
        <v/>
      </c>
      <c r="AV63" s="366" t="str">
        <f>IF(ISBLANK('U5'!M19),"",'U5'!M19)</f>
        <v/>
      </c>
      <c r="AW63" s="366" t="str">
        <f>IF(ISBLANK('U5'!N19),"",'U5'!N19)</f>
        <v/>
      </c>
      <c r="AX63" s="366" t="str">
        <f>IF(ISBLANK('U5'!O19),"",'U5'!O19)</f>
        <v/>
      </c>
      <c r="AY63" s="366" t="str">
        <f>IF(ISBLANK('U5'!P19),"",'U5'!P19)</f>
        <v/>
      </c>
      <c r="AZ63" s="366" t="str">
        <f>IF(ISBLANK('U10'!L15),"",'U10'!L15)</f>
        <v/>
      </c>
      <c r="BA63" s="366" t="str">
        <f>IF(ISBLANK('U10'!M15),"",'U10'!M15)</f>
        <v/>
      </c>
      <c r="BB63" s="366" t="str">
        <f>IF(ISBLANK('U10'!N15),"",'U10'!N15)</f>
        <v/>
      </c>
      <c r="BC63" s="366" t="str">
        <f>IF(ISBLANK('U13'!L16),"",'U13'!L16)</f>
        <v/>
      </c>
      <c r="BD63" s="366" t="str">
        <f>IF(ISBLANK('U13'!M16),"",'U13'!M16)</f>
        <v/>
      </c>
      <c r="BE63" s="366" t="str">
        <f>IF(ISBLANK('U13'!N16),"",'U13'!N16)</f>
        <v/>
      </c>
      <c r="BF63" s="366" t="str">
        <f>IF(ISBLANK('U15'!L14),"",'U15'!L14)</f>
        <v/>
      </c>
      <c r="BG63" s="366" t="str">
        <f>IF(ISBLANK('U15'!M14),"",'U15'!M14)</f>
        <v/>
      </c>
      <c r="BH63" s="366" t="str">
        <f>IF(ISBLANK('U15'!N14),"",'U15'!N14)</f>
        <v/>
      </c>
      <c r="BI63" s="366" t="str">
        <f>IF(ISBLANK('U15'!O14),"",'U15'!O14)</f>
        <v/>
      </c>
      <c r="BJ63" s="367" t="str">
        <f>IF(ISBLANK('U5'!Q19),"",'U5'!Q19)</f>
        <v/>
      </c>
      <c r="BK63" s="366" t="str">
        <f>IF(ISBLANK('U10'!O15),"",'U10'!O15)</f>
        <v/>
      </c>
      <c r="BL63" s="366" t="str">
        <f>IF(ISBLANK('U13'!O16),"",'U13'!O16)</f>
        <v/>
      </c>
      <c r="BM63" s="366" t="str">
        <f>IF(ISBLANK('U13'!P16),"",'U13'!P16)</f>
        <v/>
      </c>
      <c r="BN63" s="368" t="str">
        <f>IF(ISBLANK('U16'!L15),"",'U16'!L15)</f>
        <v/>
      </c>
      <c r="BO63" s="367" t="str">
        <f>IF(ISBLANK('U7'!L14),"",'U7'!L14)</f>
        <v/>
      </c>
      <c r="BP63" s="366" t="str">
        <f>IF(ISBLANK('U7'!M14),"",'U7'!M14)</f>
        <v/>
      </c>
      <c r="BQ63" s="366" t="str">
        <f>IF(ISBLANK('U7'!N14),"",'U7'!N14)</f>
        <v/>
      </c>
      <c r="BR63" s="368" t="str">
        <f>IF(ISBLANK('U7'!O14),"",'U7'!O14)</f>
        <v/>
      </c>
      <c r="BS63" s="367" t="str">
        <f>IF(ISBLANK('U2'!L17),"",'U2'!L17)</f>
        <v/>
      </c>
      <c r="BT63" s="366" t="str">
        <f>IF(ISBLANK('U2'!M17),"",'U2'!M17)</f>
        <v/>
      </c>
      <c r="BU63" s="368" t="str">
        <f>IF(ISBLANK('U2'!N17),"",'U2'!N17)</f>
        <v/>
      </c>
      <c r="BV63" s="367" t="str">
        <f>IF(ISBLANK('U2'!O17),"",'U2'!O17)</f>
        <v/>
      </c>
      <c r="BW63" s="366" t="str">
        <f>IF(ISBLANK('U2'!P17),"",'U2'!P17)</f>
        <v/>
      </c>
      <c r="BX63" s="366" t="str">
        <f>IF(ISBLANK('U2'!Q17),"",'U2'!Q17)</f>
        <v/>
      </c>
      <c r="BY63" s="366" t="str">
        <f>IF(ISBLANK('U5'!R19),"",'U5'!R19)</f>
        <v/>
      </c>
      <c r="BZ63" s="366" t="str">
        <f>IF(ISBLANK('U12'!L18),"",'U12'!L18)</f>
        <v/>
      </c>
      <c r="CA63" s="366" t="str">
        <f>IF(ISBLANK('U12'!M18),"",'U12'!M18)</f>
        <v/>
      </c>
      <c r="CB63" s="366" t="str">
        <f>IF(ISBLANK('U12'!N18),"",'U12'!N18)</f>
        <v/>
      </c>
      <c r="CC63" s="366" t="str">
        <f>IF(ISBLANK('U12'!O18),"",'U12'!O18)</f>
        <v/>
      </c>
      <c r="CD63" s="366" t="str">
        <f>IF(ISBLANK('U12'!P18),"",'U12'!P18)</f>
        <v/>
      </c>
      <c r="CE63" s="366" t="str">
        <f>IF(ISBLANK('U12'!Q18),"",'U12'!Q18)</f>
        <v/>
      </c>
      <c r="CF63" s="366" t="str">
        <f>IF(ISBLANK('U12'!R18),"",'U12'!R18)</f>
        <v/>
      </c>
      <c r="CG63" s="84"/>
    </row>
    <row r="64" spans="1:85" x14ac:dyDescent="0.25">
      <c r="A64" s="23" t="str">
        <f>'Pilotage de Ma Classe'!A9&amp;" "&amp;'Pilotage de Ma Classe'!B9</f>
        <v>DDD ddd</v>
      </c>
      <c r="B64" s="5">
        <v>0</v>
      </c>
      <c r="C64" s="367" t="str">
        <f>IF(ISBLANK('U1'!L22),"",'U1'!L22)</f>
        <v/>
      </c>
      <c r="D64" s="366" t="str">
        <f>IF(ISBLANK('U1'!M22),"",'U1'!M22)</f>
        <v/>
      </c>
      <c r="E64" s="366" t="str">
        <f>IF(ISBLANK('U1'!N22),"",'U1'!N22)</f>
        <v/>
      </c>
      <c r="F64" s="366" t="str">
        <f>IF(ISBLANK('U14'!B17),"",'U14'!B17)</f>
        <v/>
      </c>
      <c r="G64" s="366" t="str">
        <f>IF(ISBLANK('U14'!C17),"",'U14'!C17)</f>
        <v/>
      </c>
      <c r="H64" s="366" t="str">
        <f>IF(ISBLANK('U14'!D17),"",'U14'!D17)</f>
        <v/>
      </c>
      <c r="I64" s="366" t="str">
        <f>IF(ISBLANK('U14'!E17),"",'U14'!E17)</f>
        <v/>
      </c>
      <c r="J64" s="366" t="str">
        <f>IF(ISBLANK('U14'!F17),"",'U14'!F17)</f>
        <v/>
      </c>
      <c r="K64" s="366" t="str">
        <f>IF(ISBLANK('U14'!G17),"",'U14'!G17)</f>
        <v/>
      </c>
      <c r="L64" s="367" t="str">
        <f>IF(ISBLANK('U1'!O22),"",'U1'!O22)</f>
        <v/>
      </c>
      <c r="M64" s="366" t="str">
        <f>IF(ISBLANK('U1'!P22),"",'U1'!P22)</f>
        <v/>
      </c>
      <c r="N64" s="366" t="str">
        <f>IF(ISBLANK('U1'!Q22),"",'U1'!Q22)</f>
        <v/>
      </c>
      <c r="O64" s="366" t="str">
        <f>IF(ISBLANK('U1'!R22),"",'U1'!R22)</f>
        <v/>
      </c>
      <c r="P64" s="366" t="str">
        <f>IF(ISBLANK('U1'!S22),"",'U1'!S22)</f>
        <v/>
      </c>
      <c r="Q64" s="366" t="str">
        <f>IF(ISBLANK('U1'!T22),"",'U1'!T22)</f>
        <v/>
      </c>
      <c r="R64" s="368" t="str">
        <f>IF(ISBLANK('U8'!L22),"",'U8'!L22)</f>
        <v/>
      </c>
      <c r="S64" s="367" t="str">
        <f>IF(ISBLANK('U8'!D22),"",'U8'!D22)</f>
        <v/>
      </c>
      <c r="T64" s="366" t="str">
        <f>IF(ISBLANK('U8'!E22),"",'U8'!E22)</f>
        <v/>
      </c>
      <c r="U64" s="366" t="str">
        <f>IF(ISBLANK('U8'!F22),"",'U8'!F22)</f>
        <v/>
      </c>
      <c r="V64" s="366" t="str">
        <f>IF(ISBLANK('U8'!G22),"",'U8'!G22)</f>
        <v/>
      </c>
      <c r="W64" s="366" t="str">
        <f>IF(ISBLANK('U8'!H22),"",'U8'!H22)</f>
        <v/>
      </c>
      <c r="X64" s="366" t="str">
        <f>IF(ISBLANK('U8'!I22),"",'U8'!I22)</f>
        <v/>
      </c>
      <c r="Y64" s="366" t="str">
        <f>IF(ISBLANK('U8'!J22),"",'U8'!J22)</f>
        <v/>
      </c>
      <c r="Z64" s="366" t="str">
        <f>IF(ISBLANK('U11'!O16),"",'U11'!O16)</f>
        <v/>
      </c>
      <c r="AA64" s="366" t="str">
        <f>IF(ISBLANK('U11'!P16),"",'U11'!P16)</f>
        <v/>
      </c>
      <c r="AB64" s="366" t="str">
        <f>IF(ISBLANK('U11'!Q16),"",'U11'!Q16)</f>
        <v/>
      </c>
      <c r="AC64" s="366" t="str">
        <f>IF(ISBLANK('U11'!R16),"",'U11'!R16)</f>
        <v/>
      </c>
      <c r="AD64" s="366" t="str">
        <f>IF(ISBLANK('U11'!S16),"",'U11'!S16)</f>
        <v/>
      </c>
      <c r="AE64" s="366" t="str">
        <f>IF(ISBLANK('U3'!L20),"",'U3'!L20)</f>
        <v/>
      </c>
      <c r="AF64" s="366" t="str">
        <f>IF(ISBLANK('U3'!M20),"",'U3'!M20)</f>
        <v/>
      </c>
      <c r="AG64" s="366" t="str">
        <f>IF(ISBLANK('U3'!N20),"",'U3'!N20)</f>
        <v/>
      </c>
      <c r="AH64" s="366" t="str">
        <f>IF(ISBLANK('U3'!O20),"",'U3'!O20)</f>
        <v/>
      </c>
      <c r="AI64" s="366" t="str">
        <f>IF(ISBLANK('U3'!P20),"",'U3'!P20)</f>
        <v/>
      </c>
      <c r="AJ64" s="366" t="str">
        <f>IF(ISBLANK('U3'!Q20),"",'U3'!Q20)</f>
        <v/>
      </c>
      <c r="AK64" s="366" t="str">
        <f>IF(ISBLANK('U3'!R20),"",'U3'!R20)</f>
        <v/>
      </c>
      <c r="AL64" s="367" t="str">
        <f>IF(ISBLANK('U4'!L18),"",'U4'!L18)</f>
        <v/>
      </c>
      <c r="AM64" s="366" t="str">
        <f>IF(ISBLANK('U4'!M18),"",'U4'!M18)</f>
        <v/>
      </c>
      <c r="AN64" s="366" t="str">
        <f>IF(ISBLANK('U4'!N18),"",'U4'!N18)</f>
        <v/>
      </c>
      <c r="AO64" s="366" t="str">
        <f>IF(ISBLANK('U4'!O18),"",'U4'!O18)</f>
        <v/>
      </c>
      <c r="AP64" s="366" t="str">
        <f>IF(ISBLANK('U6'!L16),"",'U6'!L16)</f>
        <v/>
      </c>
      <c r="AQ64" s="366" t="str">
        <f>IF(ISBLANK('U6'!M16),"",'U6'!M16)</f>
        <v/>
      </c>
      <c r="AR64" s="366" t="str">
        <f>IF(ISBLANK('U6'!N16),"",'U6'!N16)</f>
        <v/>
      </c>
      <c r="AS64" s="366" t="str">
        <f>IF(ISBLANK('U8'!M22),"",'U8'!M22)</f>
        <v/>
      </c>
      <c r="AT64" s="368" t="str">
        <f>IF(ISBLANK('U9'!L15),"",'U9'!L15)</f>
        <v/>
      </c>
      <c r="AU64" s="367" t="str">
        <f>IF(ISBLANK('U5'!L20),"",'U5'!L20)</f>
        <v/>
      </c>
      <c r="AV64" s="366" t="str">
        <f>IF(ISBLANK('U5'!M20),"",'U5'!M20)</f>
        <v/>
      </c>
      <c r="AW64" s="366" t="str">
        <f>IF(ISBLANK('U5'!N20),"",'U5'!N20)</f>
        <v/>
      </c>
      <c r="AX64" s="366" t="str">
        <f>IF(ISBLANK('U5'!O20),"",'U5'!O20)</f>
        <v/>
      </c>
      <c r="AY64" s="366" t="str">
        <f>IF(ISBLANK('U5'!P20),"",'U5'!P20)</f>
        <v/>
      </c>
      <c r="AZ64" s="366" t="str">
        <f>IF(ISBLANK('U10'!L16),"",'U10'!L16)</f>
        <v/>
      </c>
      <c r="BA64" s="366" t="str">
        <f>IF(ISBLANK('U10'!M16),"",'U10'!M16)</f>
        <v/>
      </c>
      <c r="BB64" s="366" t="str">
        <f>IF(ISBLANK('U10'!N16),"",'U10'!N16)</f>
        <v/>
      </c>
      <c r="BC64" s="366" t="str">
        <f>IF(ISBLANK('U13'!L17),"",'U13'!L17)</f>
        <v/>
      </c>
      <c r="BD64" s="366" t="str">
        <f>IF(ISBLANK('U13'!M17),"",'U13'!M17)</f>
        <v/>
      </c>
      <c r="BE64" s="366" t="str">
        <f>IF(ISBLANK('U13'!N17),"",'U13'!N17)</f>
        <v/>
      </c>
      <c r="BF64" s="366" t="str">
        <f>IF(ISBLANK('U15'!L15),"",'U15'!L15)</f>
        <v/>
      </c>
      <c r="BG64" s="366" t="str">
        <f>IF(ISBLANK('U15'!M15),"",'U15'!M15)</f>
        <v/>
      </c>
      <c r="BH64" s="366" t="str">
        <f>IF(ISBLANK('U15'!N15),"",'U15'!N15)</f>
        <v/>
      </c>
      <c r="BI64" s="366" t="str">
        <f>IF(ISBLANK('U15'!O15),"",'U15'!O15)</f>
        <v/>
      </c>
      <c r="BJ64" s="367" t="str">
        <f>IF(ISBLANK('U5'!Q20),"",'U5'!Q20)</f>
        <v/>
      </c>
      <c r="BK64" s="366" t="str">
        <f>IF(ISBLANK('U10'!O16),"",'U10'!O16)</f>
        <v/>
      </c>
      <c r="BL64" s="366" t="str">
        <f>IF(ISBLANK('U13'!O17),"",'U13'!O17)</f>
        <v/>
      </c>
      <c r="BM64" s="366" t="str">
        <f>IF(ISBLANK('U13'!P17),"",'U13'!P17)</f>
        <v/>
      </c>
      <c r="BN64" s="368" t="str">
        <f>IF(ISBLANK('U16'!L16),"",'U16'!L16)</f>
        <v/>
      </c>
      <c r="BO64" s="367" t="str">
        <f>IF(ISBLANK('U7'!L15),"",'U7'!L15)</f>
        <v/>
      </c>
      <c r="BP64" s="366" t="str">
        <f>IF(ISBLANK('U7'!M15),"",'U7'!M15)</f>
        <v/>
      </c>
      <c r="BQ64" s="366" t="str">
        <f>IF(ISBLANK('U7'!N15),"",'U7'!N15)</f>
        <v/>
      </c>
      <c r="BR64" s="368" t="str">
        <f>IF(ISBLANK('U7'!O15),"",'U7'!O15)</f>
        <v/>
      </c>
      <c r="BS64" s="367" t="str">
        <f>IF(ISBLANK('U2'!L18),"",'U2'!L18)</f>
        <v/>
      </c>
      <c r="BT64" s="366" t="str">
        <f>IF(ISBLANK('U2'!M18),"",'U2'!M18)</f>
        <v/>
      </c>
      <c r="BU64" s="368" t="str">
        <f>IF(ISBLANK('U2'!N18),"",'U2'!N18)</f>
        <v/>
      </c>
      <c r="BV64" s="367" t="str">
        <f>IF(ISBLANK('U2'!O18),"",'U2'!O18)</f>
        <v/>
      </c>
      <c r="BW64" s="366" t="str">
        <f>IF(ISBLANK('U2'!P18),"",'U2'!P18)</f>
        <v/>
      </c>
      <c r="BX64" s="366" t="str">
        <f>IF(ISBLANK('U2'!Q18),"",'U2'!Q18)</f>
        <v/>
      </c>
      <c r="BY64" s="366" t="str">
        <f>IF(ISBLANK('U5'!R20),"",'U5'!R20)</f>
        <v/>
      </c>
      <c r="BZ64" s="366" t="str">
        <f>IF(ISBLANK('U12'!L19),"",'U12'!L19)</f>
        <v/>
      </c>
      <c r="CA64" s="366" t="str">
        <f>IF(ISBLANK('U12'!M19),"",'U12'!M19)</f>
        <v/>
      </c>
      <c r="CB64" s="366" t="str">
        <f>IF(ISBLANK('U12'!N19),"",'U12'!N19)</f>
        <v/>
      </c>
      <c r="CC64" s="366" t="str">
        <f>IF(ISBLANK('U12'!O19),"",'U12'!O19)</f>
        <v/>
      </c>
      <c r="CD64" s="366" t="str">
        <f>IF(ISBLANK('U12'!P19),"",'U12'!P19)</f>
        <v/>
      </c>
      <c r="CE64" s="366" t="str">
        <f>IF(ISBLANK('U12'!Q19),"",'U12'!Q19)</f>
        <v/>
      </c>
      <c r="CF64" s="366" t="str">
        <f>IF(ISBLANK('U12'!R19),"",'U12'!R19)</f>
        <v/>
      </c>
      <c r="CG64" s="84"/>
    </row>
    <row r="65" spans="1:85" x14ac:dyDescent="0.25">
      <c r="A65" s="23" t="str">
        <f>'Pilotage de Ma Classe'!A10&amp;" "&amp;'Pilotage de Ma Classe'!B10</f>
        <v>EEE eee</v>
      </c>
      <c r="B65" s="5">
        <v>0</v>
      </c>
      <c r="C65" s="367" t="str">
        <f>IF(ISBLANK('U1'!L23),"",'U1'!L23)</f>
        <v/>
      </c>
      <c r="D65" s="366" t="str">
        <f>IF(ISBLANK('U1'!M23),"",'U1'!M23)</f>
        <v/>
      </c>
      <c r="E65" s="366" t="str">
        <f>IF(ISBLANK('U1'!N23),"",'U1'!N23)</f>
        <v/>
      </c>
      <c r="F65" s="366" t="str">
        <f>IF(ISBLANK('U14'!B18),"",'U14'!B18)</f>
        <v/>
      </c>
      <c r="G65" s="366" t="str">
        <f>IF(ISBLANK('U14'!C18),"",'U14'!C18)</f>
        <v/>
      </c>
      <c r="H65" s="366" t="str">
        <f>IF(ISBLANK('U14'!D18),"",'U14'!D18)</f>
        <v/>
      </c>
      <c r="I65" s="366" t="str">
        <f>IF(ISBLANK('U14'!E18),"",'U14'!E18)</f>
        <v/>
      </c>
      <c r="J65" s="366" t="str">
        <f>IF(ISBLANK('U14'!F18),"",'U14'!F18)</f>
        <v/>
      </c>
      <c r="K65" s="366" t="str">
        <f>IF(ISBLANK('U14'!G18),"",'U14'!G18)</f>
        <v/>
      </c>
      <c r="L65" s="367" t="str">
        <f>IF(ISBLANK('U1'!O23),"",'U1'!O23)</f>
        <v/>
      </c>
      <c r="M65" s="366" t="str">
        <f>IF(ISBLANK('U1'!P23),"",'U1'!P23)</f>
        <v/>
      </c>
      <c r="N65" s="366" t="str">
        <f>IF(ISBLANK('U1'!Q23),"",'U1'!Q23)</f>
        <v/>
      </c>
      <c r="O65" s="366" t="str">
        <f>IF(ISBLANK('U1'!R23),"",'U1'!R23)</f>
        <v/>
      </c>
      <c r="P65" s="366" t="str">
        <f>IF(ISBLANK('U1'!S23),"",'U1'!S23)</f>
        <v/>
      </c>
      <c r="Q65" s="366" t="str">
        <f>IF(ISBLANK('U1'!T23),"",'U1'!T23)</f>
        <v/>
      </c>
      <c r="R65" s="368" t="str">
        <f>IF(ISBLANK('U8'!L23),"",'U8'!L23)</f>
        <v/>
      </c>
      <c r="S65" s="367" t="str">
        <f>IF(ISBLANK('U8'!D23),"",'U8'!D23)</f>
        <v/>
      </c>
      <c r="T65" s="366" t="str">
        <f>IF(ISBLANK('U8'!E23),"",'U8'!E23)</f>
        <v/>
      </c>
      <c r="U65" s="366" t="str">
        <f>IF(ISBLANK('U8'!F23),"",'U8'!F23)</f>
        <v/>
      </c>
      <c r="V65" s="366" t="str">
        <f>IF(ISBLANK('U8'!G23),"",'U8'!G23)</f>
        <v/>
      </c>
      <c r="W65" s="366" t="str">
        <f>IF(ISBLANK('U8'!H23),"",'U8'!H23)</f>
        <v/>
      </c>
      <c r="X65" s="366" t="str">
        <f>IF(ISBLANK('U8'!I23),"",'U8'!I23)</f>
        <v/>
      </c>
      <c r="Y65" s="366" t="str">
        <f>IF(ISBLANK('U8'!J23),"",'U8'!J23)</f>
        <v/>
      </c>
      <c r="Z65" s="366" t="str">
        <f>IF(ISBLANK('U11'!O17),"",'U11'!O17)</f>
        <v/>
      </c>
      <c r="AA65" s="366" t="str">
        <f>IF(ISBLANK('U11'!P17),"",'U11'!P17)</f>
        <v/>
      </c>
      <c r="AB65" s="366" t="str">
        <f>IF(ISBLANK('U11'!Q17),"",'U11'!Q17)</f>
        <v/>
      </c>
      <c r="AC65" s="366" t="str">
        <f>IF(ISBLANK('U11'!R17),"",'U11'!R17)</f>
        <v/>
      </c>
      <c r="AD65" s="366" t="str">
        <f>IF(ISBLANK('U11'!S17),"",'U11'!S17)</f>
        <v/>
      </c>
      <c r="AE65" s="366" t="str">
        <f>IF(ISBLANK('U3'!L21),"",'U3'!L21)</f>
        <v/>
      </c>
      <c r="AF65" s="366" t="str">
        <f>IF(ISBLANK('U3'!M21),"",'U3'!M21)</f>
        <v/>
      </c>
      <c r="AG65" s="366" t="str">
        <f>IF(ISBLANK('U3'!N21),"",'U3'!N21)</f>
        <v/>
      </c>
      <c r="AH65" s="366" t="str">
        <f>IF(ISBLANK('U3'!O21),"",'U3'!O21)</f>
        <v/>
      </c>
      <c r="AI65" s="366" t="str">
        <f>IF(ISBLANK('U3'!P21),"",'U3'!P21)</f>
        <v/>
      </c>
      <c r="AJ65" s="366" t="str">
        <f>IF(ISBLANK('U3'!Q21),"",'U3'!Q21)</f>
        <v/>
      </c>
      <c r="AK65" s="366" t="str">
        <f>IF(ISBLANK('U3'!R21),"",'U3'!R21)</f>
        <v/>
      </c>
      <c r="AL65" s="367" t="str">
        <f>IF(ISBLANK('U4'!L19),"",'U4'!L19)</f>
        <v/>
      </c>
      <c r="AM65" s="366" t="str">
        <f>IF(ISBLANK('U4'!M19),"",'U4'!M19)</f>
        <v/>
      </c>
      <c r="AN65" s="366" t="str">
        <f>IF(ISBLANK('U4'!N19),"",'U4'!N19)</f>
        <v/>
      </c>
      <c r="AO65" s="366" t="str">
        <f>IF(ISBLANK('U4'!O19),"",'U4'!O19)</f>
        <v/>
      </c>
      <c r="AP65" s="366" t="str">
        <f>IF(ISBLANK('U6'!L17),"",'U6'!L17)</f>
        <v/>
      </c>
      <c r="AQ65" s="366" t="str">
        <f>IF(ISBLANK('U6'!M17),"",'U6'!M17)</f>
        <v/>
      </c>
      <c r="AR65" s="366" t="str">
        <f>IF(ISBLANK('U6'!N17),"",'U6'!N17)</f>
        <v/>
      </c>
      <c r="AS65" s="366" t="str">
        <f>IF(ISBLANK('U8'!M23),"",'U8'!M23)</f>
        <v/>
      </c>
      <c r="AT65" s="368" t="str">
        <f>IF(ISBLANK('U9'!L16),"",'U9'!L16)</f>
        <v/>
      </c>
      <c r="AU65" s="367" t="str">
        <f>IF(ISBLANK('U5'!L21),"",'U5'!L21)</f>
        <v/>
      </c>
      <c r="AV65" s="366" t="str">
        <f>IF(ISBLANK('U5'!M21),"",'U5'!M21)</f>
        <v/>
      </c>
      <c r="AW65" s="366" t="str">
        <f>IF(ISBLANK('U5'!N21),"",'U5'!N21)</f>
        <v/>
      </c>
      <c r="AX65" s="366" t="str">
        <f>IF(ISBLANK('U5'!O21),"",'U5'!O21)</f>
        <v/>
      </c>
      <c r="AY65" s="366" t="str">
        <f>IF(ISBLANK('U5'!P21),"",'U5'!P21)</f>
        <v/>
      </c>
      <c r="AZ65" s="366" t="str">
        <f>IF(ISBLANK('U10'!L17),"",'U10'!L17)</f>
        <v/>
      </c>
      <c r="BA65" s="366" t="str">
        <f>IF(ISBLANK('U10'!M17),"",'U10'!M17)</f>
        <v/>
      </c>
      <c r="BB65" s="366" t="str">
        <f>IF(ISBLANK('U10'!N17),"",'U10'!N17)</f>
        <v/>
      </c>
      <c r="BC65" s="366" t="str">
        <f>IF(ISBLANK('U13'!L18),"",'U13'!L18)</f>
        <v/>
      </c>
      <c r="BD65" s="366" t="str">
        <f>IF(ISBLANK('U13'!M18),"",'U13'!M18)</f>
        <v/>
      </c>
      <c r="BE65" s="366" t="str">
        <f>IF(ISBLANK('U13'!N18),"",'U13'!N18)</f>
        <v/>
      </c>
      <c r="BF65" s="366" t="str">
        <f>IF(ISBLANK('U15'!L16),"",'U15'!L16)</f>
        <v/>
      </c>
      <c r="BG65" s="366" t="str">
        <f>IF(ISBLANK('U15'!M16),"",'U15'!M16)</f>
        <v/>
      </c>
      <c r="BH65" s="366" t="str">
        <f>IF(ISBLANK('U15'!N16),"",'U15'!N16)</f>
        <v/>
      </c>
      <c r="BI65" s="366" t="str">
        <f>IF(ISBLANK('U15'!O16),"",'U15'!O16)</f>
        <v/>
      </c>
      <c r="BJ65" s="367" t="str">
        <f>IF(ISBLANK('U5'!Q21),"",'U5'!Q21)</f>
        <v/>
      </c>
      <c r="BK65" s="366" t="str">
        <f>IF(ISBLANK('U10'!O17),"",'U10'!O17)</f>
        <v/>
      </c>
      <c r="BL65" s="366" t="str">
        <f>IF(ISBLANK('U13'!O18),"",'U13'!O18)</f>
        <v/>
      </c>
      <c r="BM65" s="366" t="str">
        <f>IF(ISBLANK('U13'!P18),"",'U13'!P18)</f>
        <v/>
      </c>
      <c r="BN65" s="368" t="str">
        <f>IF(ISBLANK('U16'!L17),"",'U16'!L17)</f>
        <v/>
      </c>
      <c r="BO65" s="367" t="str">
        <f>IF(ISBLANK('U7'!L16),"",'U7'!L16)</f>
        <v/>
      </c>
      <c r="BP65" s="366" t="str">
        <f>IF(ISBLANK('U7'!M16),"",'U7'!M16)</f>
        <v/>
      </c>
      <c r="BQ65" s="366" t="str">
        <f>IF(ISBLANK('U7'!N16),"",'U7'!N16)</f>
        <v/>
      </c>
      <c r="BR65" s="368" t="str">
        <f>IF(ISBLANK('U7'!O16),"",'U7'!O16)</f>
        <v/>
      </c>
      <c r="BS65" s="367" t="str">
        <f>IF(ISBLANK('U2'!L19),"",'U2'!L19)</f>
        <v/>
      </c>
      <c r="BT65" s="366" t="str">
        <f>IF(ISBLANK('U2'!M19),"",'U2'!M19)</f>
        <v/>
      </c>
      <c r="BU65" s="368" t="str">
        <f>IF(ISBLANK('U2'!N19),"",'U2'!N19)</f>
        <v/>
      </c>
      <c r="BV65" s="367" t="str">
        <f>IF(ISBLANK('U2'!O19),"",'U2'!O19)</f>
        <v/>
      </c>
      <c r="BW65" s="366" t="str">
        <f>IF(ISBLANK('U2'!P19),"",'U2'!P19)</f>
        <v/>
      </c>
      <c r="BX65" s="366" t="str">
        <f>IF(ISBLANK('U2'!Q19),"",'U2'!Q19)</f>
        <v/>
      </c>
      <c r="BY65" s="366" t="str">
        <f>IF(ISBLANK('U5'!R21),"",'U5'!R21)</f>
        <v/>
      </c>
      <c r="BZ65" s="366" t="str">
        <f>IF(ISBLANK('U12'!L20),"",'U12'!L20)</f>
        <v/>
      </c>
      <c r="CA65" s="366" t="str">
        <f>IF(ISBLANK('U12'!M20),"",'U12'!M20)</f>
        <v/>
      </c>
      <c r="CB65" s="366" t="str">
        <f>IF(ISBLANK('U12'!N20),"",'U12'!N20)</f>
        <v/>
      </c>
      <c r="CC65" s="366" t="str">
        <f>IF(ISBLANK('U12'!O20),"",'U12'!O20)</f>
        <v/>
      </c>
      <c r="CD65" s="366" t="str">
        <f>IF(ISBLANK('U12'!P20),"",'U12'!P20)</f>
        <v/>
      </c>
      <c r="CE65" s="366" t="str">
        <f>IF(ISBLANK('U12'!Q20),"",'U12'!Q20)</f>
        <v/>
      </c>
      <c r="CF65" s="366" t="str">
        <f>IF(ISBLANK('U12'!R20),"",'U12'!R20)</f>
        <v/>
      </c>
      <c r="CG65" s="84"/>
    </row>
    <row r="66" spans="1:85" x14ac:dyDescent="0.25">
      <c r="A66" s="23" t="str">
        <f>'Pilotage de Ma Classe'!A11&amp;" "&amp;'Pilotage de Ma Classe'!B11</f>
        <v>FFF fff</v>
      </c>
      <c r="B66" s="5">
        <v>0</v>
      </c>
      <c r="C66" s="367" t="str">
        <f>IF(ISBLANK('U1'!L24),"",'U1'!L24)</f>
        <v/>
      </c>
      <c r="D66" s="366" t="str">
        <f>IF(ISBLANK('U1'!M24),"",'U1'!M24)</f>
        <v/>
      </c>
      <c r="E66" s="366" t="str">
        <f>IF(ISBLANK('U1'!N24),"",'U1'!N24)</f>
        <v/>
      </c>
      <c r="F66" s="366" t="str">
        <f>IF(ISBLANK('U14'!B19),"",'U14'!B19)</f>
        <v/>
      </c>
      <c r="G66" s="366" t="str">
        <f>IF(ISBLANK('U14'!C19),"",'U14'!C19)</f>
        <v/>
      </c>
      <c r="H66" s="366" t="str">
        <f>IF(ISBLANK('U14'!D19),"",'U14'!D19)</f>
        <v/>
      </c>
      <c r="I66" s="366" t="str">
        <f>IF(ISBLANK('U14'!E19),"",'U14'!E19)</f>
        <v/>
      </c>
      <c r="J66" s="366" t="str">
        <f>IF(ISBLANK('U14'!F19),"",'U14'!F19)</f>
        <v/>
      </c>
      <c r="K66" s="366" t="str">
        <f>IF(ISBLANK('U14'!G19),"",'U14'!G19)</f>
        <v/>
      </c>
      <c r="L66" s="367" t="str">
        <f>IF(ISBLANK('U1'!O24),"",'U1'!O24)</f>
        <v/>
      </c>
      <c r="M66" s="366" t="str">
        <f>IF(ISBLANK('U1'!P24),"",'U1'!P24)</f>
        <v/>
      </c>
      <c r="N66" s="366" t="str">
        <f>IF(ISBLANK('U1'!Q24),"",'U1'!Q24)</f>
        <v/>
      </c>
      <c r="O66" s="366" t="str">
        <f>IF(ISBLANK('U1'!R24),"",'U1'!R24)</f>
        <v/>
      </c>
      <c r="P66" s="366" t="str">
        <f>IF(ISBLANK('U1'!S24),"",'U1'!S24)</f>
        <v/>
      </c>
      <c r="Q66" s="366" t="str">
        <f>IF(ISBLANK('U1'!T24),"",'U1'!T24)</f>
        <v/>
      </c>
      <c r="R66" s="368" t="str">
        <f>IF(ISBLANK('U8'!L24),"",'U8'!L24)</f>
        <v/>
      </c>
      <c r="S66" s="367" t="str">
        <f>IF(ISBLANK('U8'!D24),"",'U8'!D24)</f>
        <v/>
      </c>
      <c r="T66" s="366" t="str">
        <f>IF(ISBLANK('U8'!E24),"",'U8'!E24)</f>
        <v/>
      </c>
      <c r="U66" s="366" t="str">
        <f>IF(ISBLANK('U8'!F24),"",'U8'!F24)</f>
        <v/>
      </c>
      <c r="V66" s="366" t="str">
        <f>IF(ISBLANK('U8'!G24),"",'U8'!G24)</f>
        <v/>
      </c>
      <c r="W66" s="366" t="str">
        <f>IF(ISBLANK('U8'!H24),"",'U8'!H24)</f>
        <v/>
      </c>
      <c r="X66" s="366" t="str">
        <f>IF(ISBLANK('U8'!I24),"",'U8'!I24)</f>
        <v/>
      </c>
      <c r="Y66" s="366" t="str">
        <f>IF(ISBLANK('U8'!J24),"",'U8'!J24)</f>
        <v/>
      </c>
      <c r="Z66" s="366" t="str">
        <f>IF(ISBLANK('U11'!O18),"",'U11'!O18)</f>
        <v/>
      </c>
      <c r="AA66" s="366" t="str">
        <f>IF(ISBLANK('U11'!P18),"",'U11'!P18)</f>
        <v/>
      </c>
      <c r="AB66" s="366" t="str">
        <f>IF(ISBLANK('U11'!Q18),"",'U11'!Q18)</f>
        <v/>
      </c>
      <c r="AC66" s="366" t="str">
        <f>IF(ISBLANK('U11'!R18),"",'U11'!R18)</f>
        <v/>
      </c>
      <c r="AD66" s="366" t="str">
        <f>IF(ISBLANK('U11'!S18),"",'U11'!S18)</f>
        <v/>
      </c>
      <c r="AE66" s="366" t="str">
        <f>IF(ISBLANK('U3'!L22),"",'U3'!L22)</f>
        <v/>
      </c>
      <c r="AF66" s="366" t="str">
        <f>IF(ISBLANK('U3'!M22),"",'U3'!M22)</f>
        <v/>
      </c>
      <c r="AG66" s="366" t="str">
        <f>IF(ISBLANK('U3'!N22),"",'U3'!N22)</f>
        <v/>
      </c>
      <c r="AH66" s="366" t="str">
        <f>IF(ISBLANK('U3'!O22),"",'U3'!O22)</f>
        <v/>
      </c>
      <c r="AI66" s="366" t="str">
        <f>IF(ISBLANK('U3'!P22),"",'U3'!P22)</f>
        <v/>
      </c>
      <c r="AJ66" s="366" t="str">
        <f>IF(ISBLANK('U3'!Q22),"",'U3'!Q22)</f>
        <v/>
      </c>
      <c r="AK66" s="366" t="str">
        <f>IF(ISBLANK('U3'!R22),"",'U3'!R22)</f>
        <v/>
      </c>
      <c r="AL66" s="367" t="str">
        <f>IF(ISBLANK('U4'!L20),"",'U4'!L20)</f>
        <v/>
      </c>
      <c r="AM66" s="366" t="str">
        <f>IF(ISBLANK('U4'!M20),"",'U4'!M20)</f>
        <v/>
      </c>
      <c r="AN66" s="366" t="str">
        <f>IF(ISBLANK('U4'!N20),"",'U4'!N20)</f>
        <v/>
      </c>
      <c r="AO66" s="366" t="str">
        <f>IF(ISBLANK('U4'!O20),"",'U4'!O20)</f>
        <v/>
      </c>
      <c r="AP66" s="366" t="str">
        <f>IF(ISBLANK('U6'!L18),"",'U6'!L18)</f>
        <v/>
      </c>
      <c r="AQ66" s="366" t="str">
        <f>IF(ISBLANK('U6'!M18),"",'U6'!M18)</f>
        <v/>
      </c>
      <c r="AR66" s="366" t="str">
        <f>IF(ISBLANK('U6'!N18),"",'U6'!N18)</f>
        <v/>
      </c>
      <c r="AS66" s="366" t="str">
        <f>IF(ISBLANK('U8'!M24),"",'U8'!M24)</f>
        <v/>
      </c>
      <c r="AT66" s="368" t="str">
        <f>IF(ISBLANK('U9'!L17),"",'U9'!L17)</f>
        <v/>
      </c>
      <c r="AU66" s="367" t="str">
        <f>IF(ISBLANK('U5'!L22),"",'U5'!L22)</f>
        <v/>
      </c>
      <c r="AV66" s="366" t="str">
        <f>IF(ISBLANK('U5'!M22),"",'U5'!M22)</f>
        <v/>
      </c>
      <c r="AW66" s="366" t="str">
        <f>IF(ISBLANK('U5'!N22),"",'U5'!N22)</f>
        <v/>
      </c>
      <c r="AX66" s="366" t="str">
        <f>IF(ISBLANK('U5'!O22),"",'U5'!O22)</f>
        <v/>
      </c>
      <c r="AY66" s="366" t="str">
        <f>IF(ISBLANK('U5'!P22),"",'U5'!P22)</f>
        <v/>
      </c>
      <c r="AZ66" s="366" t="str">
        <f>IF(ISBLANK('U10'!L18),"",'U10'!L18)</f>
        <v/>
      </c>
      <c r="BA66" s="366" t="str">
        <f>IF(ISBLANK('U10'!M18),"",'U10'!M18)</f>
        <v/>
      </c>
      <c r="BB66" s="366" t="str">
        <f>IF(ISBLANK('U10'!N18),"",'U10'!N18)</f>
        <v/>
      </c>
      <c r="BC66" s="366" t="str">
        <f>IF(ISBLANK('U13'!L19),"",'U13'!L19)</f>
        <v/>
      </c>
      <c r="BD66" s="366" t="str">
        <f>IF(ISBLANK('U13'!M19),"",'U13'!M19)</f>
        <v/>
      </c>
      <c r="BE66" s="366" t="str">
        <f>IF(ISBLANK('U13'!N19),"",'U13'!N19)</f>
        <v/>
      </c>
      <c r="BF66" s="366" t="str">
        <f>IF(ISBLANK('U15'!L17),"",'U15'!L17)</f>
        <v/>
      </c>
      <c r="BG66" s="366" t="str">
        <f>IF(ISBLANK('U15'!M17),"",'U15'!M17)</f>
        <v/>
      </c>
      <c r="BH66" s="366" t="str">
        <f>IF(ISBLANK('U15'!N17),"",'U15'!N17)</f>
        <v/>
      </c>
      <c r="BI66" s="366" t="str">
        <f>IF(ISBLANK('U15'!O17),"",'U15'!O17)</f>
        <v/>
      </c>
      <c r="BJ66" s="367" t="str">
        <f>IF(ISBLANK('U5'!Q22),"",'U5'!Q22)</f>
        <v/>
      </c>
      <c r="BK66" s="366" t="str">
        <f>IF(ISBLANK('U10'!O18),"",'U10'!O18)</f>
        <v/>
      </c>
      <c r="BL66" s="366" t="str">
        <f>IF(ISBLANK('U13'!O19),"",'U13'!O19)</f>
        <v/>
      </c>
      <c r="BM66" s="366" t="str">
        <f>IF(ISBLANK('U13'!P19),"",'U13'!P19)</f>
        <v/>
      </c>
      <c r="BN66" s="368" t="str">
        <f>IF(ISBLANK('U16'!L18),"",'U16'!L18)</f>
        <v/>
      </c>
      <c r="BO66" s="367" t="str">
        <f>IF(ISBLANK('U7'!L17),"",'U7'!L17)</f>
        <v/>
      </c>
      <c r="BP66" s="366" t="str">
        <f>IF(ISBLANK('U7'!M17),"",'U7'!M17)</f>
        <v/>
      </c>
      <c r="BQ66" s="366" t="str">
        <f>IF(ISBLANK('U7'!N17),"",'U7'!N17)</f>
        <v/>
      </c>
      <c r="BR66" s="368" t="str">
        <f>IF(ISBLANK('U7'!O17),"",'U7'!O17)</f>
        <v/>
      </c>
      <c r="BS66" s="367" t="str">
        <f>IF(ISBLANK('U2'!L20),"",'U2'!L20)</f>
        <v/>
      </c>
      <c r="BT66" s="366" t="str">
        <f>IF(ISBLANK('U2'!M20),"",'U2'!M20)</f>
        <v/>
      </c>
      <c r="BU66" s="368" t="str">
        <f>IF(ISBLANK('U2'!N20),"",'U2'!N20)</f>
        <v/>
      </c>
      <c r="BV66" s="367" t="str">
        <f>IF(ISBLANK('U2'!O20),"",'U2'!O20)</f>
        <v/>
      </c>
      <c r="BW66" s="366" t="str">
        <f>IF(ISBLANK('U2'!P20),"",'U2'!P20)</f>
        <v/>
      </c>
      <c r="BX66" s="366" t="str">
        <f>IF(ISBLANK('U2'!Q20),"",'U2'!Q20)</f>
        <v/>
      </c>
      <c r="BY66" s="366" t="str">
        <f>IF(ISBLANK('U5'!R22),"",'U5'!R22)</f>
        <v/>
      </c>
      <c r="BZ66" s="366" t="str">
        <f>IF(ISBLANK('U12'!L21),"",'U12'!L21)</f>
        <v/>
      </c>
      <c r="CA66" s="366" t="str">
        <f>IF(ISBLANK('U12'!M21),"",'U12'!M21)</f>
        <v/>
      </c>
      <c r="CB66" s="366" t="str">
        <f>IF(ISBLANK('U12'!N21),"",'U12'!N21)</f>
        <v/>
      </c>
      <c r="CC66" s="366" t="str">
        <f>IF(ISBLANK('U12'!O21),"",'U12'!O21)</f>
        <v/>
      </c>
      <c r="CD66" s="366" t="str">
        <f>IF(ISBLANK('U12'!P21),"",'U12'!P21)</f>
        <v/>
      </c>
      <c r="CE66" s="366" t="str">
        <f>IF(ISBLANK('U12'!Q21),"",'U12'!Q21)</f>
        <v/>
      </c>
      <c r="CF66" s="366" t="str">
        <f>IF(ISBLANK('U12'!R21),"",'U12'!R21)</f>
        <v/>
      </c>
      <c r="CG66" s="84"/>
    </row>
    <row r="67" spans="1:85" x14ac:dyDescent="0.25">
      <c r="A67" s="23" t="str">
        <f>'Pilotage de Ma Classe'!A12&amp;" "&amp;'Pilotage de Ma Classe'!B12</f>
        <v>GGG ggg</v>
      </c>
      <c r="B67" s="5">
        <v>0</v>
      </c>
      <c r="C67" s="367" t="str">
        <f>IF(ISBLANK('U1'!L25),"",'U1'!L25)</f>
        <v/>
      </c>
      <c r="D67" s="366" t="str">
        <f>IF(ISBLANK('U1'!M25),"",'U1'!M25)</f>
        <v/>
      </c>
      <c r="E67" s="366" t="str">
        <f>IF(ISBLANK('U1'!N25),"",'U1'!N25)</f>
        <v/>
      </c>
      <c r="F67" s="366" t="str">
        <f>IF(ISBLANK('U14'!B20),"",'U14'!B20)</f>
        <v/>
      </c>
      <c r="G67" s="366" t="str">
        <f>IF(ISBLANK('U14'!C20),"",'U14'!C20)</f>
        <v/>
      </c>
      <c r="H67" s="366" t="str">
        <f>IF(ISBLANK('U14'!D20),"",'U14'!D20)</f>
        <v/>
      </c>
      <c r="I67" s="366" t="str">
        <f>IF(ISBLANK('U14'!E20),"",'U14'!E20)</f>
        <v/>
      </c>
      <c r="J67" s="366" t="str">
        <f>IF(ISBLANK('U14'!F20),"",'U14'!F20)</f>
        <v/>
      </c>
      <c r="K67" s="366" t="str">
        <f>IF(ISBLANK('U14'!G20),"",'U14'!G20)</f>
        <v/>
      </c>
      <c r="L67" s="367" t="str">
        <f>IF(ISBLANK('U1'!O25),"",'U1'!O25)</f>
        <v/>
      </c>
      <c r="M67" s="366" t="str">
        <f>IF(ISBLANK('U1'!P25),"",'U1'!P25)</f>
        <v/>
      </c>
      <c r="N67" s="366" t="str">
        <f>IF(ISBLANK('U1'!Q25),"",'U1'!Q25)</f>
        <v/>
      </c>
      <c r="O67" s="366" t="str">
        <f>IF(ISBLANK('U1'!R25),"",'U1'!R25)</f>
        <v/>
      </c>
      <c r="P67" s="366" t="str">
        <f>IF(ISBLANK('U1'!S25),"",'U1'!S25)</f>
        <v/>
      </c>
      <c r="Q67" s="366" t="str">
        <f>IF(ISBLANK('U1'!T25),"",'U1'!T25)</f>
        <v/>
      </c>
      <c r="R67" s="368" t="str">
        <f>IF(ISBLANK('U8'!L25),"",'U8'!L25)</f>
        <v/>
      </c>
      <c r="S67" s="367" t="str">
        <f>IF(ISBLANK('U8'!D25),"",'U8'!D25)</f>
        <v/>
      </c>
      <c r="T67" s="366" t="str">
        <f>IF(ISBLANK('U8'!E25),"",'U8'!E25)</f>
        <v/>
      </c>
      <c r="U67" s="366" t="str">
        <f>IF(ISBLANK('U8'!F25),"",'U8'!F25)</f>
        <v/>
      </c>
      <c r="V67" s="366" t="str">
        <f>IF(ISBLANK('U8'!G25),"",'U8'!G25)</f>
        <v/>
      </c>
      <c r="W67" s="366" t="str">
        <f>IF(ISBLANK('U8'!H25),"",'U8'!H25)</f>
        <v/>
      </c>
      <c r="X67" s="366" t="str">
        <f>IF(ISBLANK('U8'!I25),"",'U8'!I25)</f>
        <v/>
      </c>
      <c r="Y67" s="366" t="str">
        <f>IF(ISBLANK('U8'!J25),"",'U8'!J25)</f>
        <v/>
      </c>
      <c r="Z67" s="366" t="str">
        <f>IF(ISBLANK('U11'!O19),"",'U11'!O19)</f>
        <v/>
      </c>
      <c r="AA67" s="366" t="str">
        <f>IF(ISBLANK('U11'!P19),"",'U11'!P19)</f>
        <v/>
      </c>
      <c r="AB67" s="366" t="str">
        <f>IF(ISBLANK('U11'!Q19),"",'U11'!Q19)</f>
        <v/>
      </c>
      <c r="AC67" s="366" t="str">
        <f>IF(ISBLANK('U11'!R19),"",'U11'!R19)</f>
        <v/>
      </c>
      <c r="AD67" s="366" t="str">
        <f>IF(ISBLANK('U11'!S19),"",'U11'!S19)</f>
        <v/>
      </c>
      <c r="AE67" s="366" t="str">
        <f>IF(ISBLANK('U3'!L23),"",'U3'!L23)</f>
        <v/>
      </c>
      <c r="AF67" s="366" t="str">
        <f>IF(ISBLANK('U3'!M23),"",'U3'!M23)</f>
        <v/>
      </c>
      <c r="AG67" s="366" t="str">
        <f>IF(ISBLANK('U3'!N23),"",'U3'!N23)</f>
        <v/>
      </c>
      <c r="AH67" s="366" t="str">
        <f>IF(ISBLANK('U3'!O23),"",'U3'!O23)</f>
        <v/>
      </c>
      <c r="AI67" s="366" t="str">
        <f>IF(ISBLANK('U3'!P23),"",'U3'!P23)</f>
        <v/>
      </c>
      <c r="AJ67" s="366" t="str">
        <f>IF(ISBLANK('U3'!Q23),"",'U3'!Q23)</f>
        <v/>
      </c>
      <c r="AK67" s="366" t="str">
        <f>IF(ISBLANK('U3'!R23),"",'U3'!R23)</f>
        <v/>
      </c>
      <c r="AL67" s="367" t="str">
        <f>IF(ISBLANK('U4'!L21),"",'U4'!L21)</f>
        <v/>
      </c>
      <c r="AM67" s="366" t="str">
        <f>IF(ISBLANK('U4'!M21),"",'U4'!M21)</f>
        <v/>
      </c>
      <c r="AN67" s="366" t="str">
        <f>IF(ISBLANK('U4'!N21),"",'U4'!N21)</f>
        <v/>
      </c>
      <c r="AO67" s="366" t="str">
        <f>IF(ISBLANK('U4'!O21),"",'U4'!O21)</f>
        <v/>
      </c>
      <c r="AP67" s="366" t="str">
        <f>IF(ISBLANK('U6'!L19),"",'U6'!L19)</f>
        <v/>
      </c>
      <c r="AQ67" s="366" t="str">
        <f>IF(ISBLANK('U6'!M19),"",'U6'!M19)</f>
        <v/>
      </c>
      <c r="AR67" s="366" t="str">
        <f>IF(ISBLANK('U6'!N19),"",'U6'!N19)</f>
        <v/>
      </c>
      <c r="AS67" s="366" t="str">
        <f>IF(ISBLANK('U8'!M25),"",'U8'!M25)</f>
        <v/>
      </c>
      <c r="AT67" s="368" t="str">
        <f>IF(ISBLANK('U9'!L18),"",'U9'!L18)</f>
        <v/>
      </c>
      <c r="AU67" s="367" t="str">
        <f>IF(ISBLANK('U5'!L23),"",'U5'!L23)</f>
        <v/>
      </c>
      <c r="AV67" s="366" t="str">
        <f>IF(ISBLANK('U5'!M23),"",'U5'!M23)</f>
        <v/>
      </c>
      <c r="AW67" s="366" t="str">
        <f>IF(ISBLANK('U5'!N23),"",'U5'!N23)</f>
        <v/>
      </c>
      <c r="AX67" s="366" t="str">
        <f>IF(ISBLANK('U5'!O23),"",'U5'!O23)</f>
        <v/>
      </c>
      <c r="AY67" s="366" t="str">
        <f>IF(ISBLANK('U5'!P23),"",'U5'!P23)</f>
        <v/>
      </c>
      <c r="AZ67" s="366" t="str">
        <f>IF(ISBLANK('U10'!L19),"",'U10'!L19)</f>
        <v/>
      </c>
      <c r="BA67" s="366" t="str">
        <f>IF(ISBLANK('U10'!M19),"",'U10'!M19)</f>
        <v/>
      </c>
      <c r="BB67" s="366" t="str">
        <f>IF(ISBLANK('U10'!N19),"",'U10'!N19)</f>
        <v/>
      </c>
      <c r="BC67" s="366" t="str">
        <f>IF(ISBLANK('U13'!L20),"",'U13'!L20)</f>
        <v/>
      </c>
      <c r="BD67" s="366" t="str">
        <f>IF(ISBLANK('U13'!M20),"",'U13'!M20)</f>
        <v/>
      </c>
      <c r="BE67" s="366" t="str">
        <f>IF(ISBLANK('U13'!N20),"",'U13'!N20)</f>
        <v/>
      </c>
      <c r="BF67" s="366" t="str">
        <f>IF(ISBLANK('U15'!L18),"",'U15'!L18)</f>
        <v/>
      </c>
      <c r="BG67" s="366" t="str">
        <f>IF(ISBLANK('U15'!M18),"",'U15'!M18)</f>
        <v/>
      </c>
      <c r="BH67" s="366" t="str">
        <f>IF(ISBLANK('U15'!N18),"",'U15'!N18)</f>
        <v/>
      </c>
      <c r="BI67" s="366" t="str">
        <f>IF(ISBLANK('U15'!O18),"",'U15'!O18)</f>
        <v/>
      </c>
      <c r="BJ67" s="367" t="str">
        <f>IF(ISBLANK('U5'!Q23),"",'U5'!Q23)</f>
        <v/>
      </c>
      <c r="BK67" s="366" t="str">
        <f>IF(ISBLANK('U10'!O19),"",'U10'!O19)</f>
        <v/>
      </c>
      <c r="BL67" s="366" t="str">
        <f>IF(ISBLANK('U13'!O20),"",'U13'!O20)</f>
        <v/>
      </c>
      <c r="BM67" s="366" t="str">
        <f>IF(ISBLANK('U13'!P20),"",'U13'!P20)</f>
        <v/>
      </c>
      <c r="BN67" s="368" t="str">
        <f>IF(ISBLANK('U16'!L19),"",'U16'!L19)</f>
        <v/>
      </c>
      <c r="BO67" s="367" t="str">
        <f>IF(ISBLANK('U7'!L18),"",'U7'!L18)</f>
        <v/>
      </c>
      <c r="BP67" s="366" t="str">
        <f>IF(ISBLANK('U7'!M18),"",'U7'!M18)</f>
        <v/>
      </c>
      <c r="BQ67" s="366" t="str">
        <f>IF(ISBLANK('U7'!N18),"",'U7'!N18)</f>
        <v/>
      </c>
      <c r="BR67" s="368" t="str">
        <f>IF(ISBLANK('U7'!O18),"",'U7'!O18)</f>
        <v/>
      </c>
      <c r="BS67" s="367" t="str">
        <f>IF(ISBLANK('U2'!L21),"",'U2'!L21)</f>
        <v/>
      </c>
      <c r="BT67" s="366" t="str">
        <f>IF(ISBLANK('U2'!M21),"",'U2'!M21)</f>
        <v/>
      </c>
      <c r="BU67" s="368" t="str">
        <f>IF(ISBLANK('U2'!N21),"",'U2'!N21)</f>
        <v/>
      </c>
      <c r="BV67" s="367" t="str">
        <f>IF(ISBLANK('U2'!O21),"",'U2'!O21)</f>
        <v/>
      </c>
      <c r="BW67" s="366" t="str">
        <f>IF(ISBLANK('U2'!P21),"",'U2'!P21)</f>
        <v/>
      </c>
      <c r="BX67" s="366" t="str">
        <f>IF(ISBLANK('U2'!Q21),"",'U2'!Q21)</f>
        <v/>
      </c>
      <c r="BY67" s="366" t="str">
        <f>IF(ISBLANK('U5'!R23),"",'U5'!R23)</f>
        <v/>
      </c>
      <c r="BZ67" s="366" t="str">
        <f>IF(ISBLANK('U12'!L22),"",'U12'!L22)</f>
        <v/>
      </c>
      <c r="CA67" s="366" t="str">
        <f>IF(ISBLANK('U12'!M22),"",'U12'!M22)</f>
        <v/>
      </c>
      <c r="CB67" s="366" t="str">
        <f>IF(ISBLANK('U12'!N22),"",'U12'!N22)</f>
        <v/>
      </c>
      <c r="CC67" s="366" t="str">
        <f>IF(ISBLANK('U12'!O22),"",'U12'!O22)</f>
        <v/>
      </c>
      <c r="CD67" s="366" t="str">
        <f>IF(ISBLANK('U12'!P22),"",'U12'!P22)</f>
        <v/>
      </c>
      <c r="CE67" s="366" t="str">
        <f>IF(ISBLANK('U12'!Q22),"",'U12'!Q22)</f>
        <v/>
      </c>
      <c r="CF67" s="366" t="str">
        <f>IF(ISBLANK('U12'!R22),"",'U12'!R22)</f>
        <v/>
      </c>
      <c r="CG67" s="84"/>
    </row>
    <row r="68" spans="1:85" x14ac:dyDescent="0.25">
      <c r="A68" s="23" t="str">
        <f>'Pilotage de Ma Classe'!A13&amp;" "&amp;'Pilotage de Ma Classe'!B13</f>
        <v>HHH hhh</v>
      </c>
      <c r="B68" s="5">
        <v>0</v>
      </c>
      <c r="C68" s="367" t="str">
        <f>IF(ISBLANK('U1'!L26),"",'U1'!L26)</f>
        <v/>
      </c>
      <c r="D68" s="366" t="str">
        <f>IF(ISBLANK('U1'!M26),"",'U1'!M26)</f>
        <v/>
      </c>
      <c r="E68" s="366" t="str">
        <f>IF(ISBLANK('U1'!N26),"",'U1'!N26)</f>
        <v/>
      </c>
      <c r="F68" s="366" t="str">
        <f>IF(ISBLANK('U14'!B21),"",'U14'!B21)</f>
        <v/>
      </c>
      <c r="G68" s="366" t="str">
        <f>IF(ISBLANK('U14'!C21),"",'U14'!C21)</f>
        <v/>
      </c>
      <c r="H68" s="366" t="str">
        <f>IF(ISBLANK('U14'!D21),"",'U14'!D21)</f>
        <v/>
      </c>
      <c r="I68" s="366" t="str">
        <f>IF(ISBLANK('U14'!E21),"",'U14'!E21)</f>
        <v/>
      </c>
      <c r="J68" s="366" t="str">
        <f>IF(ISBLANK('U14'!F21),"",'U14'!F21)</f>
        <v/>
      </c>
      <c r="K68" s="366" t="str">
        <f>IF(ISBLANK('U14'!G21),"",'U14'!G21)</f>
        <v/>
      </c>
      <c r="L68" s="367" t="str">
        <f>IF(ISBLANK('U1'!O26),"",'U1'!O26)</f>
        <v/>
      </c>
      <c r="M68" s="366" t="str">
        <f>IF(ISBLANK('U1'!P26),"",'U1'!P26)</f>
        <v/>
      </c>
      <c r="N68" s="366" t="str">
        <f>IF(ISBLANK('U1'!Q26),"",'U1'!Q26)</f>
        <v/>
      </c>
      <c r="O68" s="366" t="str">
        <f>IF(ISBLANK('U1'!R26),"",'U1'!R26)</f>
        <v/>
      </c>
      <c r="P68" s="366" t="str">
        <f>IF(ISBLANK('U1'!S26),"",'U1'!S26)</f>
        <v/>
      </c>
      <c r="Q68" s="366" t="str">
        <f>IF(ISBLANK('U1'!T26),"",'U1'!T26)</f>
        <v/>
      </c>
      <c r="R68" s="368" t="str">
        <f>IF(ISBLANK('U8'!L26),"",'U8'!L26)</f>
        <v/>
      </c>
      <c r="S68" s="367" t="str">
        <f>IF(ISBLANK('U8'!D26),"",'U8'!D26)</f>
        <v/>
      </c>
      <c r="T68" s="366" t="str">
        <f>IF(ISBLANK('U8'!E26),"",'U8'!E26)</f>
        <v/>
      </c>
      <c r="U68" s="366" t="str">
        <f>IF(ISBLANK('U8'!F26),"",'U8'!F26)</f>
        <v/>
      </c>
      <c r="V68" s="366" t="str">
        <f>IF(ISBLANK('U8'!G26),"",'U8'!G26)</f>
        <v/>
      </c>
      <c r="W68" s="366" t="str">
        <f>IF(ISBLANK('U8'!H26),"",'U8'!H26)</f>
        <v/>
      </c>
      <c r="X68" s="366" t="str">
        <f>IF(ISBLANK('U8'!I26),"",'U8'!I26)</f>
        <v/>
      </c>
      <c r="Y68" s="366" t="str">
        <f>IF(ISBLANK('U8'!J26),"",'U8'!J26)</f>
        <v/>
      </c>
      <c r="Z68" s="366" t="str">
        <f>IF(ISBLANK('U11'!O20),"",'U11'!O20)</f>
        <v/>
      </c>
      <c r="AA68" s="366" t="str">
        <f>IF(ISBLANK('U11'!P20),"",'U11'!P20)</f>
        <v/>
      </c>
      <c r="AB68" s="366" t="str">
        <f>IF(ISBLANK('U11'!Q20),"",'U11'!Q20)</f>
        <v/>
      </c>
      <c r="AC68" s="366" t="str">
        <f>IF(ISBLANK('U11'!R20),"",'U11'!R20)</f>
        <v/>
      </c>
      <c r="AD68" s="366" t="str">
        <f>IF(ISBLANK('U11'!S20),"",'U11'!S20)</f>
        <v/>
      </c>
      <c r="AE68" s="366" t="str">
        <f>IF(ISBLANK('U3'!L24),"",'U3'!L24)</f>
        <v/>
      </c>
      <c r="AF68" s="366" t="str">
        <f>IF(ISBLANK('U3'!M24),"",'U3'!M24)</f>
        <v/>
      </c>
      <c r="AG68" s="366" t="str">
        <f>IF(ISBLANK('U3'!N24),"",'U3'!N24)</f>
        <v/>
      </c>
      <c r="AH68" s="366" t="str">
        <f>IF(ISBLANK('U3'!O24),"",'U3'!O24)</f>
        <v/>
      </c>
      <c r="AI68" s="366" t="str">
        <f>IF(ISBLANK('U3'!P24),"",'U3'!P24)</f>
        <v/>
      </c>
      <c r="AJ68" s="366" t="str">
        <f>IF(ISBLANK('U3'!Q24),"",'U3'!Q24)</f>
        <v/>
      </c>
      <c r="AK68" s="366" t="str">
        <f>IF(ISBLANK('U3'!R24),"",'U3'!R24)</f>
        <v/>
      </c>
      <c r="AL68" s="367" t="str">
        <f>IF(ISBLANK('U4'!L22),"",'U4'!L22)</f>
        <v/>
      </c>
      <c r="AM68" s="366" t="str">
        <f>IF(ISBLANK('U4'!M22),"",'U4'!M22)</f>
        <v/>
      </c>
      <c r="AN68" s="366" t="str">
        <f>IF(ISBLANK('U4'!N22),"",'U4'!N22)</f>
        <v/>
      </c>
      <c r="AO68" s="366" t="str">
        <f>IF(ISBLANK('U4'!O22),"",'U4'!O22)</f>
        <v/>
      </c>
      <c r="AP68" s="366" t="str">
        <f>IF(ISBLANK('U6'!L20),"",'U6'!L20)</f>
        <v/>
      </c>
      <c r="AQ68" s="366" t="str">
        <f>IF(ISBLANK('U6'!M20),"",'U6'!M20)</f>
        <v/>
      </c>
      <c r="AR68" s="366" t="str">
        <f>IF(ISBLANK('U6'!N20),"",'U6'!N20)</f>
        <v/>
      </c>
      <c r="AS68" s="366" t="str">
        <f>IF(ISBLANK('U8'!M26),"",'U8'!M26)</f>
        <v/>
      </c>
      <c r="AT68" s="368" t="str">
        <f>IF(ISBLANK('U9'!L19),"",'U9'!L19)</f>
        <v/>
      </c>
      <c r="AU68" s="367" t="str">
        <f>IF(ISBLANK('U5'!L24),"",'U5'!L24)</f>
        <v/>
      </c>
      <c r="AV68" s="366" t="str">
        <f>IF(ISBLANK('U5'!M24),"",'U5'!M24)</f>
        <v/>
      </c>
      <c r="AW68" s="366" t="str">
        <f>IF(ISBLANK('U5'!N24),"",'U5'!N24)</f>
        <v/>
      </c>
      <c r="AX68" s="366" t="str">
        <f>IF(ISBLANK('U5'!O24),"",'U5'!O24)</f>
        <v/>
      </c>
      <c r="AY68" s="366" t="str">
        <f>IF(ISBLANK('U5'!P24),"",'U5'!P24)</f>
        <v/>
      </c>
      <c r="AZ68" s="366" t="str">
        <f>IF(ISBLANK('U10'!L20),"",'U10'!L20)</f>
        <v/>
      </c>
      <c r="BA68" s="366" t="str">
        <f>IF(ISBLANK('U10'!M20),"",'U10'!M20)</f>
        <v/>
      </c>
      <c r="BB68" s="366" t="str">
        <f>IF(ISBLANK('U10'!N20),"",'U10'!N20)</f>
        <v/>
      </c>
      <c r="BC68" s="366" t="str">
        <f>IF(ISBLANK('U13'!L21),"",'U13'!L21)</f>
        <v/>
      </c>
      <c r="BD68" s="366" t="str">
        <f>IF(ISBLANK('U13'!M21),"",'U13'!M21)</f>
        <v/>
      </c>
      <c r="BE68" s="366" t="str">
        <f>IF(ISBLANK('U13'!N21),"",'U13'!N21)</f>
        <v/>
      </c>
      <c r="BF68" s="366" t="str">
        <f>IF(ISBLANK('U15'!L19),"",'U15'!L19)</f>
        <v/>
      </c>
      <c r="BG68" s="366" t="str">
        <f>IF(ISBLANK('U15'!M19),"",'U15'!M19)</f>
        <v/>
      </c>
      <c r="BH68" s="366" t="str">
        <f>IF(ISBLANK('U15'!N19),"",'U15'!N19)</f>
        <v/>
      </c>
      <c r="BI68" s="366" t="str">
        <f>IF(ISBLANK('U15'!O19),"",'U15'!O19)</f>
        <v/>
      </c>
      <c r="BJ68" s="367" t="str">
        <f>IF(ISBLANK('U5'!Q24),"",'U5'!Q24)</f>
        <v/>
      </c>
      <c r="BK68" s="366" t="str">
        <f>IF(ISBLANK('U10'!O20),"",'U10'!O20)</f>
        <v/>
      </c>
      <c r="BL68" s="366" t="str">
        <f>IF(ISBLANK('U13'!O21),"",'U13'!O21)</f>
        <v/>
      </c>
      <c r="BM68" s="366" t="str">
        <f>IF(ISBLANK('U13'!P21),"",'U13'!P21)</f>
        <v/>
      </c>
      <c r="BN68" s="368" t="str">
        <f>IF(ISBLANK('U16'!L20),"",'U16'!L20)</f>
        <v/>
      </c>
      <c r="BO68" s="367" t="str">
        <f>IF(ISBLANK('U7'!L19),"",'U7'!L19)</f>
        <v/>
      </c>
      <c r="BP68" s="366" t="str">
        <f>IF(ISBLANK('U7'!M19),"",'U7'!M19)</f>
        <v/>
      </c>
      <c r="BQ68" s="366" t="str">
        <f>IF(ISBLANK('U7'!N19),"",'U7'!N19)</f>
        <v/>
      </c>
      <c r="BR68" s="368" t="str">
        <f>IF(ISBLANK('U7'!O19),"",'U7'!O19)</f>
        <v/>
      </c>
      <c r="BS68" s="367" t="str">
        <f>IF(ISBLANK('U2'!L22),"",'U2'!L22)</f>
        <v/>
      </c>
      <c r="BT68" s="366" t="str">
        <f>IF(ISBLANK('U2'!M22),"",'U2'!M22)</f>
        <v/>
      </c>
      <c r="BU68" s="368" t="str">
        <f>IF(ISBLANK('U2'!N22),"",'U2'!N22)</f>
        <v/>
      </c>
      <c r="BV68" s="367" t="str">
        <f>IF(ISBLANK('U2'!O22),"",'U2'!O22)</f>
        <v/>
      </c>
      <c r="BW68" s="366" t="str">
        <f>IF(ISBLANK('U2'!P22),"",'U2'!P22)</f>
        <v/>
      </c>
      <c r="BX68" s="366" t="str">
        <f>IF(ISBLANK('U2'!Q22),"",'U2'!Q22)</f>
        <v/>
      </c>
      <c r="BY68" s="366" t="str">
        <f>IF(ISBLANK('U5'!R24),"",'U5'!R24)</f>
        <v/>
      </c>
      <c r="BZ68" s="366" t="str">
        <f>IF(ISBLANK('U12'!L23),"",'U12'!L23)</f>
        <v/>
      </c>
      <c r="CA68" s="366" t="str">
        <f>IF(ISBLANK('U12'!M23),"",'U12'!M23)</f>
        <v/>
      </c>
      <c r="CB68" s="366" t="str">
        <f>IF(ISBLANK('U12'!N23),"",'U12'!N23)</f>
        <v/>
      </c>
      <c r="CC68" s="366" t="str">
        <f>IF(ISBLANK('U12'!O23),"",'U12'!O23)</f>
        <v/>
      </c>
      <c r="CD68" s="366" t="str">
        <f>IF(ISBLANK('U12'!P23),"",'U12'!P23)</f>
        <v/>
      </c>
      <c r="CE68" s="366" t="str">
        <f>IF(ISBLANK('U12'!Q23),"",'U12'!Q23)</f>
        <v/>
      </c>
      <c r="CF68" s="366" t="str">
        <f>IF(ISBLANK('U12'!R23),"",'U12'!R23)</f>
        <v/>
      </c>
      <c r="CG68" s="84"/>
    </row>
    <row r="69" spans="1:85" x14ac:dyDescent="0.25">
      <c r="A69" s="23" t="str">
        <f>'Pilotage de Ma Classe'!A14&amp;" "&amp;'Pilotage de Ma Classe'!B14</f>
        <v>III iii</v>
      </c>
      <c r="B69" s="5">
        <v>0</v>
      </c>
      <c r="C69" s="367" t="str">
        <f>IF(ISBLANK('U1'!L27),"",'U1'!L27)</f>
        <v/>
      </c>
      <c r="D69" s="366" t="str">
        <f>IF(ISBLANK('U1'!M27),"",'U1'!M27)</f>
        <v/>
      </c>
      <c r="E69" s="366" t="str">
        <f>IF(ISBLANK('U1'!N27),"",'U1'!N27)</f>
        <v/>
      </c>
      <c r="F69" s="366" t="str">
        <f>IF(ISBLANK('U14'!B22),"",'U14'!B22)</f>
        <v/>
      </c>
      <c r="G69" s="366" t="str">
        <f>IF(ISBLANK('U14'!C22),"",'U14'!C22)</f>
        <v/>
      </c>
      <c r="H69" s="366" t="str">
        <f>IF(ISBLANK('U14'!D22),"",'U14'!D22)</f>
        <v/>
      </c>
      <c r="I69" s="366" t="str">
        <f>IF(ISBLANK('U14'!E22),"",'U14'!E22)</f>
        <v/>
      </c>
      <c r="J69" s="366" t="str">
        <f>IF(ISBLANK('U14'!F22),"",'U14'!F22)</f>
        <v/>
      </c>
      <c r="K69" s="366" t="str">
        <f>IF(ISBLANK('U14'!G22),"",'U14'!G22)</f>
        <v/>
      </c>
      <c r="L69" s="367" t="str">
        <f>IF(ISBLANK('U1'!O27),"",'U1'!O27)</f>
        <v/>
      </c>
      <c r="M69" s="366" t="str">
        <f>IF(ISBLANK('U1'!P27),"",'U1'!P27)</f>
        <v/>
      </c>
      <c r="N69" s="366" t="str">
        <f>IF(ISBLANK('U1'!Q27),"",'U1'!Q27)</f>
        <v/>
      </c>
      <c r="O69" s="366" t="str">
        <f>IF(ISBLANK('U1'!R27),"",'U1'!R27)</f>
        <v/>
      </c>
      <c r="P69" s="366" t="str">
        <f>IF(ISBLANK('U1'!S27),"",'U1'!S27)</f>
        <v/>
      </c>
      <c r="Q69" s="366" t="str">
        <f>IF(ISBLANK('U1'!T27),"",'U1'!T27)</f>
        <v/>
      </c>
      <c r="R69" s="368" t="str">
        <f>IF(ISBLANK('U8'!L27),"",'U8'!L27)</f>
        <v/>
      </c>
      <c r="S69" s="367" t="str">
        <f>IF(ISBLANK('U8'!D27),"",'U8'!D27)</f>
        <v/>
      </c>
      <c r="T69" s="366" t="str">
        <f>IF(ISBLANK('U8'!E27),"",'U8'!E27)</f>
        <v/>
      </c>
      <c r="U69" s="366" t="str">
        <f>IF(ISBLANK('U8'!F27),"",'U8'!F27)</f>
        <v/>
      </c>
      <c r="V69" s="366" t="str">
        <f>IF(ISBLANK('U8'!G27),"",'U8'!G27)</f>
        <v/>
      </c>
      <c r="W69" s="366" t="str">
        <f>IF(ISBLANK('U8'!H27),"",'U8'!H27)</f>
        <v/>
      </c>
      <c r="X69" s="366" t="str">
        <f>IF(ISBLANK('U8'!I27),"",'U8'!I27)</f>
        <v/>
      </c>
      <c r="Y69" s="366" t="str">
        <f>IF(ISBLANK('U8'!J27),"",'U8'!J27)</f>
        <v/>
      </c>
      <c r="Z69" s="366" t="str">
        <f>IF(ISBLANK('U11'!O21),"",'U11'!O21)</f>
        <v/>
      </c>
      <c r="AA69" s="366" t="str">
        <f>IF(ISBLANK('U11'!P21),"",'U11'!P21)</f>
        <v/>
      </c>
      <c r="AB69" s="366" t="str">
        <f>IF(ISBLANK('U11'!Q21),"",'U11'!Q21)</f>
        <v/>
      </c>
      <c r="AC69" s="366" t="str">
        <f>IF(ISBLANK('U11'!R21),"",'U11'!R21)</f>
        <v/>
      </c>
      <c r="AD69" s="366" t="str">
        <f>IF(ISBLANK('U11'!S21),"",'U11'!S21)</f>
        <v/>
      </c>
      <c r="AE69" s="366" t="str">
        <f>IF(ISBLANK('U3'!L25),"",'U3'!L25)</f>
        <v/>
      </c>
      <c r="AF69" s="366" t="str">
        <f>IF(ISBLANK('U3'!M25),"",'U3'!M25)</f>
        <v/>
      </c>
      <c r="AG69" s="366" t="str">
        <f>IF(ISBLANK('U3'!N25),"",'U3'!N25)</f>
        <v/>
      </c>
      <c r="AH69" s="366" t="str">
        <f>IF(ISBLANK('U3'!O25),"",'U3'!O25)</f>
        <v/>
      </c>
      <c r="AI69" s="366" t="str">
        <f>IF(ISBLANK('U3'!P25),"",'U3'!P25)</f>
        <v/>
      </c>
      <c r="AJ69" s="366" t="str">
        <f>IF(ISBLANK('U3'!Q25),"",'U3'!Q25)</f>
        <v/>
      </c>
      <c r="AK69" s="366" t="str">
        <f>IF(ISBLANK('U3'!R25),"",'U3'!R25)</f>
        <v/>
      </c>
      <c r="AL69" s="367" t="str">
        <f>IF(ISBLANK('U4'!L23),"",'U4'!L23)</f>
        <v/>
      </c>
      <c r="AM69" s="366" t="str">
        <f>IF(ISBLANK('U4'!M23),"",'U4'!M23)</f>
        <v/>
      </c>
      <c r="AN69" s="366" t="str">
        <f>IF(ISBLANK('U4'!N23),"",'U4'!N23)</f>
        <v/>
      </c>
      <c r="AO69" s="366" t="str">
        <f>IF(ISBLANK('U4'!O23),"",'U4'!O23)</f>
        <v/>
      </c>
      <c r="AP69" s="366" t="str">
        <f>IF(ISBLANK('U6'!L21),"",'U6'!L21)</f>
        <v/>
      </c>
      <c r="AQ69" s="366" t="str">
        <f>IF(ISBLANK('U6'!M21),"",'U6'!M21)</f>
        <v/>
      </c>
      <c r="AR69" s="366" t="str">
        <f>IF(ISBLANK('U6'!N21),"",'U6'!N21)</f>
        <v/>
      </c>
      <c r="AS69" s="366" t="str">
        <f>IF(ISBLANK('U8'!M27),"",'U8'!M27)</f>
        <v/>
      </c>
      <c r="AT69" s="368" t="str">
        <f>IF(ISBLANK('U9'!L20),"",'U9'!L20)</f>
        <v/>
      </c>
      <c r="AU69" s="367" t="str">
        <f>IF(ISBLANK('U5'!L25),"",'U5'!L25)</f>
        <v/>
      </c>
      <c r="AV69" s="366" t="str">
        <f>IF(ISBLANK('U5'!M25),"",'U5'!M25)</f>
        <v/>
      </c>
      <c r="AW69" s="366" t="str">
        <f>IF(ISBLANK('U5'!N25),"",'U5'!N25)</f>
        <v/>
      </c>
      <c r="AX69" s="366" t="str">
        <f>IF(ISBLANK('U5'!O25),"",'U5'!O25)</f>
        <v/>
      </c>
      <c r="AY69" s="366" t="str">
        <f>IF(ISBLANK('U5'!P25),"",'U5'!P25)</f>
        <v/>
      </c>
      <c r="AZ69" s="366" t="str">
        <f>IF(ISBLANK('U10'!L21),"",'U10'!L21)</f>
        <v/>
      </c>
      <c r="BA69" s="366" t="str">
        <f>IF(ISBLANK('U10'!M21),"",'U10'!M21)</f>
        <v/>
      </c>
      <c r="BB69" s="366" t="str">
        <f>IF(ISBLANK('U10'!N21),"",'U10'!N21)</f>
        <v/>
      </c>
      <c r="BC69" s="366" t="str">
        <f>IF(ISBLANK('U13'!L22),"",'U13'!L22)</f>
        <v/>
      </c>
      <c r="BD69" s="366" t="str">
        <f>IF(ISBLANK('U13'!M22),"",'U13'!M22)</f>
        <v/>
      </c>
      <c r="BE69" s="366" t="str">
        <f>IF(ISBLANK('U13'!N22),"",'U13'!N22)</f>
        <v/>
      </c>
      <c r="BF69" s="366" t="str">
        <f>IF(ISBLANK('U15'!L20),"",'U15'!L20)</f>
        <v/>
      </c>
      <c r="BG69" s="366" t="str">
        <f>IF(ISBLANK('U15'!M20),"",'U15'!M20)</f>
        <v/>
      </c>
      <c r="BH69" s="366" t="str">
        <f>IF(ISBLANK('U15'!N20),"",'U15'!N20)</f>
        <v/>
      </c>
      <c r="BI69" s="366" t="str">
        <f>IF(ISBLANK('U15'!O20),"",'U15'!O20)</f>
        <v/>
      </c>
      <c r="BJ69" s="367" t="str">
        <f>IF(ISBLANK('U5'!Q25),"",'U5'!Q25)</f>
        <v/>
      </c>
      <c r="BK69" s="366" t="str">
        <f>IF(ISBLANK('U10'!O21),"",'U10'!O21)</f>
        <v/>
      </c>
      <c r="BL69" s="366" t="str">
        <f>IF(ISBLANK('U13'!O22),"",'U13'!O22)</f>
        <v/>
      </c>
      <c r="BM69" s="366" t="str">
        <f>IF(ISBLANK('U13'!P22),"",'U13'!P22)</f>
        <v/>
      </c>
      <c r="BN69" s="368" t="str">
        <f>IF(ISBLANK('U16'!L21),"",'U16'!L21)</f>
        <v/>
      </c>
      <c r="BO69" s="367" t="str">
        <f>IF(ISBLANK('U7'!L20),"",'U7'!L20)</f>
        <v/>
      </c>
      <c r="BP69" s="366" t="str">
        <f>IF(ISBLANK('U7'!M20),"",'U7'!M20)</f>
        <v/>
      </c>
      <c r="BQ69" s="366" t="str">
        <f>IF(ISBLANK('U7'!N20),"",'U7'!N20)</f>
        <v/>
      </c>
      <c r="BR69" s="368" t="str">
        <f>IF(ISBLANK('U7'!O20),"",'U7'!O20)</f>
        <v/>
      </c>
      <c r="BS69" s="367" t="str">
        <f>IF(ISBLANK('U2'!L23),"",'U2'!L23)</f>
        <v/>
      </c>
      <c r="BT69" s="366" t="str">
        <f>IF(ISBLANK('U2'!M23),"",'U2'!M23)</f>
        <v/>
      </c>
      <c r="BU69" s="368" t="str">
        <f>IF(ISBLANK('U2'!N23),"",'U2'!N23)</f>
        <v/>
      </c>
      <c r="BV69" s="367" t="str">
        <f>IF(ISBLANK('U2'!O23),"",'U2'!O23)</f>
        <v/>
      </c>
      <c r="BW69" s="366" t="str">
        <f>IF(ISBLANK('U2'!P23),"",'U2'!P23)</f>
        <v/>
      </c>
      <c r="BX69" s="366" t="str">
        <f>IF(ISBLANK('U2'!Q23),"",'U2'!Q23)</f>
        <v/>
      </c>
      <c r="BY69" s="366" t="str">
        <f>IF(ISBLANK('U5'!R25),"",'U5'!R25)</f>
        <v/>
      </c>
      <c r="BZ69" s="366" t="str">
        <f>IF(ISBLANK('U12'!L24),"",'U12'!L24)</f>
        <v/>
      </c>
      <c r="CA69" s="366" t="str">
        <f>IF(ISBLANK('U12'!M24),"",'U12'!M24)</f>
        <v/>
      </c>
      <c r="CB69" s="366" t="str">
        <f>IF(ISBLANK('U12'!N24),"",'U12'!N24)</f>
        <v/>
      </c>
      <c r="CC69" s="366" t="str">
        <f>IF(ISBLANK('U12'!O24),"",'U12'!O24)</f>
        <v/>
      </c>
      <c r="CD69" s="366" t="str">
        <f>IF(ISBLANK('U12'!P24),"",'U12'!P24)</f>
        <v/>
      </c>
      <c r="CE69" s="366" t="str">
        <f>IF(ISBLANK('U12'!Q24),"",'U12'!Q24)</f>
        <v/>
      </c>
      <c r="CF69" s="366" t="str">
        <f>IF(ISBLANK('U12'!R24),"",'U12'!R24)</f>
        <v/>
      </c>
      <c r="CG69" s="84"/>
    </row>
    <row r="70" spans="1:85" x14ac:dyDescent="0.25">
      <c r="A70" s="23" t="str">
        <f>'Pilotage de Ma Classe'!A15&amp;" "&amp;'Pilotage de Ma Classe'!B15</f>
        <v>JJJ jjj</v>
      </c>
      <c r="B70" s="5">
        <v>0</v>
      </c>
      <c r="C70" s="367" t="str">
        <f>IF(ISBLANK('U1'!L28),"",'U1'!L28)</f>
        <v/>
      </c>
      <c r="D70" s="366" t="str">
        <f>IF(ISBLANK('U1'!M28),"",'U1'!M28)</f>
        <v/>
      </c>
      <c r="E70" s="366" t="str">
        <f>IF(ISBLANK('U1'!N28),"",'U1'!N28)</f>
        <v/>
      </c>
      <c r="F70" s="366" t="str">
        <f>IF(ISBLANK('U14'!B23),"",'U14'!B23)</f>
        <v/>
      </c>
      <c r="G70" s="366" t="str">
        <f>IF(ISBLANK('U14'!C23),"",'U14'!C23)</f>
        <v/>
      </c>
      <c r="H70" s="366" t="str">
        <f>IF(ISBLANK('U14'!D23),"",'U14'!D23)</f>
        <v/>
      </c>
      <c r="I70" s="366" t="str">
        <f>IF(ISBLANK('U14'!E23),"",'U14'!E23)</f>
        <v/>
      </c>
      <c r="J70" s="366" t="str">
        <f>IF(ISBLANK('U14'!F23),"",'U14'!F23)</f>
        <v/>
      </c>
      <c r="K70" s="366" t="str">
        <f>IF(ISBLANK('U14'!G23),"",'U14'!G23)</f>
        <v/>
      </c>
      <c r="L70" s="367" t="str">
        <f>IF(ISBLANK('U1'!O28),"",'U1'!O28)</f>
        <v/>
      </c>
      <c r="M70" s="366" t="str">
        <f>IF(ISBLANK('U1'!P28),"",'U1'!P28)</f>
        <v/>
      </c>
      <c r="N70" s="366" t="str">
        <f>IF(ISBLANK('U1'!Q28),"",'U1'!Q28)</f>
        <v/>
      </c>
      <c r="O70" s="366" t="str">
        <f>IF(ISBLANK('U1'!R28),"",'U1'!R28)</f>
        <v/>
      </c>
      <c r="P70" s="366" t="str">
        <f>IF(ISBLANK('U1'!S28),"",'U1'!S28)</f>
        <v/>
      </c>
      <c r="Q70" s="366" t="str">
        <f>IF(ISBLANK('U1'!T28),"",'U1'!T28)</f>
        <v/>
      </c>
      <c r="R70" s="368" t="str">
        <f>IF(ISBLANK('U8'!L28),"",'U8'!L28)</f>
        <v/>
      </c>
      <c r="S70" s="367" t="str">
        <f>IF(ISBLANK('U8'!D28),"",'U8'!D28)</f>
        <v/>
      </c>
      <c r="T70" s="366" t="str">
        <f>IF(ISBLANK('U8'!E28),"",'U8'!E28)</f>
        <v/>
      </c>
      <c r="U70" s="366" t="str">
        <f>IF(ISBLANK('U8'!F28),"",'U8'!F28)</f>
        <v/>
      </c>
      <c r="V70" s="366" t="str">
        <f>IF(ISBLANK('U8'!G28),"",'U8'!G28)</f>
        <v/>
      </c>
      <c r="W70" s="366" t="str">
        <f>IF(ISBLANK('U8'!H28),"",'U8'!H28)</f>
        <v/>
      </c>
      <c r="X70" s="366" t="str">
        <f>IF(ISBLANK('U8'!I28),"",'U8'!I28)</f>
        <v/>
      </c>
      <c r="Y70" s="366" t="str">
        <f>IF(ISBLANK('U8'!J28),"",'U8'!J28)</f>
        <v/>
      </c>
      <c r="Z70" s="366" t="str">
        <f>IF(ISBLANK('U11'!O22),"",'U11'!O22)</f>
        <v/>
      </c>
      <c r="AA70" s="366" t="str">
        <f>IF(ISBLANK('U11'!P22),"",'U11'!P22)</f>
        <v/>
      </c>
      <c r="AB70" s="366" t="str">
        <f>IF(ISBLANK('U11'!Q22),"",'U11'!Q22)</f>
        <v/>
      </c>
      <c r="AC70" s="366" t="str">
        <f>IF(ISBLANK('U11'!R22),"",'U11'!R22)</f>
        <v/>
      </c>
      <c r="AD70" s="366" t="str">
        <f>IF(ISBLANK('U11'!S22),"",'U11'!S22)</f>
        <v/>
      </c>
      <c r="AE70" s="366" t="str">
        <f>IF(ISBLANK('U3'!L26),"",'U3'!L26)</f>
        <v/>
      </c>
      <c r="AF70" s="366" t="str">
        <f>IF(ISBLANK('U3'!M26),"",'U3'!M26)</f>
        <v/>
      </c>
      <c r="AG70" s="366" t="str">
        <f>IF(ISBLANK('U3'!N26),"",'U3'!N26)</f>
        <v/>
      </c>
      <c r="AH70" s="366" t="str">
        <f>IF(ISBLANK('U3'!O26),"",'U3'!O26)</f>
        <v/>
      </c>
      <c r="AI70" s="366" t="str">
        <f>IF(ISBLANK('U3'!P26),"",'U3'!P26)</f>
        <v/>
      </c>
      <c r="AJ70" s="366" t="str">
        <f>IF(ISBLANK('U3'!Q26),"",'U3'!Q26)</f>
        <v/>
      </c>
      <c r="AK70" s="366" t="str">
        <f>IF(ISBLANK('U3'!R26),"",'U3'!R26)</f>
        <v/>
      </c>
      <c r="AL70" s="367" t="str">
        <f>IF(ISBLANK('U4'!L24),"",'U4'!L24)</f>
        <v/>
      </c>
      <c r="AM70" s="366" t="str">
        <f>IF(ISBLANK('U4'!M24),"",'U4'!M24)</f>
        <v/>
      </c>
      <c r="AN70" s="366" t="str">
        <f>IF(ISBLANK('U4'!N24),"",'U4'!N24)</f>
        <v/>
      </c>
      <c r="AO70" s="366" t="str">
        <f>IF(ISBLANK('U4'!O24),"",'U4'!O24)</f>
        <v/>
      </c>
      <c r="AP70" s="366" t="str">
        <f>IF(ISBLANK('U6'!L22),"",'U6'!L22)</f>
        <v/>
      </c>
      <c r="AQ70" s="366" t="str">
        <f>IF(ISBLANK('U6'!M22),"",'U6'!M22)</f>
        <v/>
      </c>
      <c r="AR70" s="366" t="str">
        <f>IF(ISBLANK('U6'!N22),"",'U6'!N22)</f>
        <v/>
      </c>
      <c r="AS70" s="366" t="str">
        <f>IF(ISBLANK('U8'!M28),"",'U8'!M28)</f>
        <v/>
      </c>
      <c r="AT70" s="368" t="str">
        <f>IF(ISBLANK('U9'!L21),"",'U9'!L21)</f>
        <v/>
      </c>
      <c r="AU70" s="367" t="str">
        <f>IF(ISBLANK('U5'!L26),"",'U5'!L26)</f>
        <v/>
      </c>
      <c r="AV70" s="366" t="str">
        <f>IF(ISBLANK('U5'!M26),"",'U5'!M26)</f>
        <v/>
      </c>
      <c r="AW70" s="366" t="str">
        <f>IF(ISBLANK('U5'!N26),"",'U5'!N26)</f>
        <v/>
      </c>
      <c r="AX70" s="366" t="str">
        <f>IF(ISBLANK('U5'!O26),"",'U5'!O26)</f>
        <v/>
      </c>
      <c r="AY70" s="366" t="str">
        <f>IF(ISBLANK('U5'!P26),"",'U5'!P26)</f>
        <v/>
      </c>
      <c r="AZ70" s="366" t="str">
        <f>IF(ISBLANK('U10'!L22),"",'U10'!L22)</f>
        <v/>
      </c>
      <c r="BA70" s="366" t="str">
        <f>IF(ISBLANK('U10'!M22),"",'U10'!M22)</f>
        <v/>
      </c>
      <c r="BB70" s="366" t="str">
        <f>IF(ISBLANK('U10'!N22),"",'U10'!N22)</f>
        <v/>
      </c>
      <c r="BC70" s="366" t="str">
        <f>IF(ISBLANK('U13'!L23),"",'U13'!L23)</f>
        <v/>
      </c>
      <c r="BD70" s="366" t="str">
        <f>IF(ISBLANK('U13'!M23),"",'U13'!M23)</f>
        <v/>
      </c>
      <c r="BE70" s="366" t="str">
        <f>IF(ISBLANK('U13'!N23),"",'U13'!N23)</f>
        <v/>
      </c>
      <c r="BF70" s="366" t="str">
        <f>IF(ISBLANK('U15'!L21),"",'U15'!L21)</f>
        <v/>
      </c>
      <c r="BG70" s="366" t="str">
        <f>IF(ISBLANK('U15'!M21),"",'U15'!M21)</f>
        <v/>
      </c>
      <c r="BH70" s="366" t="str">
        <f>IF(ISBLANK('U15'!N21),"",'U15'!N21)</f>
        <v/>
      </c>
      <c r="BI70" s="366" t="str">
        <f>IF(ISBLANK('U15'!O21),"",'U15'!O21)</f>
        <v/>
      </c>
      <c r="BJ70" s="367" t="str">
        <f>IF(ISBLANK('U5'!Q26),"",'U5'!Q26)</f>
        <v/>
      </c>
      <c r="BK70" s="366" t="str">
        <f>IF(ISBLANK('U10'!O22),"",'U10'!O22)</f>
        <v/>
      </c>
      <c r="BL70" s="366" t="str">
        <f>IF(ISBLANK('U13'!O23),"",'U13'!O23)</f>
        <v/>
      </c>
      <c r="BM70" s="366" t="str">
        <f>IF(ISBLANK('U13'!P23),"",'U13'!P23)</f>
        <v/>
      </c>
      <c r="BN70" s="368" t="str">
        <f>IF(ISBLANK('U16'!L22),"",'U16'!L22)</f>
        <v/>
      </c>
      <c r="BO70" s="367" t="str">
        <f>IF(ISBLANK('U7'!L21),"",'U7'!L21)</f>
        <v/>
      </c>
      <c r="BP70" s="366" t="str">
        <f>IF(ISBLANK('U7'!M21),"",'U7'!M21)</f>
        <v/>
      </c>
      <c r="BQ70" s="366" t="str">
        <f>IF(ISBLANK('U7'!N21),"",'U7'!N21)</f>
        <v/>
      </c>
      <c r="BR70" s="368" t="str">
        <f>IF(ISBLANK('U7'!O21),"",'U7'!O21)</f>
        <v/>
      </c>
      <c r="BS70" s="367" t="str">
        <f>IF(ISBLANK('U2'!L24),"",'U2'!L24)</f>
        <v/>
      </c>
      <c r="BT70" s="366" t="str">
        <f>IF(ISBLANK('U2'!M24),"",'U2'!M24)</f>
        <v/>
      </c>
      <c r="BU70" s="368" t="str">
        <f>IF(ISBLANK('U2'!N24),"",'U2'!N24)</f>
        <v/>
      </c>
      <c r="BV70" s="367" t="str">
        <f>IF(ISBLANK('U2'!O24),"",'U2'!O24)</f>
        <v/>
      </c>
      <c r="BW70" s="366" t="str">
        <f>IF(ISBLANK('U2'!P24),"",'U2'!P24)</f>
        <v/>
      </c>
      <c r="BX70" s="366" t="str">
        <f>IF(ISBLANK('U2'!Q24),"",'U2'!Q24)</f>
        <v/>
      </c>
      <c r="BY70" s="366" t="str">
        <f>IF(ISBLANK('U5'!R26),"",'U5'!R26)</f>
        <v/>
      </c>
      <c r="BZ70" s="366" t="str">
        <f>IF(ISBLANK('U12'!L25),"",'U12'!L25)</f>
        <v/>
      </c>
      <c r="CA70" s="366" t="str">
        <f>IF(ISBLANK('U12'!M25),"",'U12'!M25)</f>
        <v/>
      </c>
      <c r="CB70" s="366" t="str">
        <f>IF(ISBLANK('U12'!N25),"",'U12'!N25)</f>
        <v/>
      </c>
      <c r="CC70" s="366" t="str">
        <f>IF(ISBLANK('U12'!O25),"",'U12'!O25)</f>
        <v/>
      </c>
      <c r="CD70" s="366" t="str">
        <f>IF(ISBLANK('U12'!P25),"",'U12'!P25)</f>
        <v/>
      </c>
      <c r="CE70" s="366" t="str">
        <f>IF(ISBLANK('U12'!Q25),"",'U12'!Q25)</f>
        <v/>
      </c>
      <c r="CF70" s="366" t="str">
        <f>IF(ISBLANK('U12'!R25),"",'U12'!R25)</f>
        <v/>
      </c>
      <c r="CG70" s="84"/>
    </row>
    <row r="71" spans="1:85" x14ac:dyDescent="0.25">
      <c r="A71" s="23" t="str">
        <f>'Pilotage de Ma Classe'!A16&amp;" "&amp;'Pilotage de Ma Classe'!B16</f>
        <v>KKK kkk</v>
      </c>
      <c r="B71" s="5">
        <v>0</v>
      </c>
      <c r="C71" s="367" t="str">
        <f>IF(ISBLANK('U1'!L29),"",'U1'!L29)</f>
        <v/>
      </c>
      <c r="D71" s="366" t="str">
        <f>IF(ISBLANK('U1'!M29),"",'U1'!M29)</f>
        <v/>
      </c>
      <c r="E71" s="366" t="str">
        <f>IF(ISBLANK('U1'!N29),"",'U1'!N29)</f>
        <v/>
      </c>
      <c r="F71" s="366" t="str">
        <f>IF(ISBLANK('U14'!B24),"",'U14'!B24)</f>
        <v/>
      </c>
      <c r="G71" s="366" t="str">
        <f>IF(ISBLANK('U14'!C24),"",'U14'!C24)</f>
        <v/>
      </c>
      <c r="H71" s="366" t="str">
        <f>IF(ISBLANK('U14'!D24),"",'U14'!D24)</f>
        <v/>
      </c>
      <c r="I71" s="366" t="str">
        <f>IF(ISBLANK('U14'!E24),"",'U14'!E24)</f>
        <v/>
      </c>
      <c r="J71" s="366" t="str">
        <f>IF(ISBLANK('U14'!F24),"",'U14'!F24)</f>
        <v/>
      </c>
      <c r="K71" s="366" t="str">
        <f>IF(ISBLANK('U14'!G24),"",'U14'!G24)</f>
        <v/>
      </c>
      <c r="L71" s="367" t="str">
        <f>IF(ISBLANK('U1'!O29),"",'U1'!O29)</f>
        <v/>
      </c>
      <c r="M71" s="366" t="str">
        <f>IF(ISBLANK('U1'!P29),"",'U1'!P29)</f>
        <v/>
      </c>
      <c r="N71" s="366" t="str">
        <f>IF(ISBLANK('U1'!Q29),"",'U1'!Q29)</f>
        <v/>
      </c>
      <c r="O71" s="366" t="str">
        <f>IF(ISBLANK('U1'!R29),"",'U1'!R29)</f>
        <v/>
      </c>
      <c r="P71" s="366" t="str">
        <f>IF(ISBLANK('U1'!S29),"",'U1'!S29)</f>
        <v/>
      </c>
      <c r="Q71" s="366" t="str">
        <f>IF(ISBLANK('U1'!T29),"",'U1'!T29)</f>
        <v/>
      </c>
      <c r="R71" s="368" t="str">
        <f>IF(ISBLANK('U8'!L29),"",'U8'!L29)</f>
        <v/>
      </c>
      <c r="S71" s="367" t="str">
        <f>IF(ISBLANK('U8'!D29),"",'U8'!D29)</f>
        <v/>
      </c>
      <c r="T71" s="366" t="str">
        <f>IF(ISBLANK('U8'!E29),"",'U8'!E29)</f>
        <v/>
      </c>
      <c r="U71" s="366" t="str">
        <f>IF(ISBLANK('U8'!F29),"",'U8'!F29)</f>
        <v/>
      </c>
      <c r="V71" s="366" t="str">
        <f>IF(ISBLANK('U8'!G29),"",'U8'!G29)</f>
        <v/>
      </c>
      <c r="W71" s="366" t="str">
        <f>IF(ISBLANK('U8'!H29),"",'U8'!H29)</f>
        <v/>
      </c>
      <c r="X71" s="366" t="str">
        <f>IF(ISBLANK('U8'!I29),"",'U8'!I29)</f>
        <v/>
      </c>
      <c r="Y71" s="366" t="str">
        <f>IF(ISBLANK('U8'!J29),"",'U8'!J29)</f>
        <v/>
      </c>
      <c r="Z71" s="366" t="str">
        <f>IF(ISBLANK('U11'!O23),"",'U11'!O23)</f>
        <v/>
      </c>
      <c r="AA71" s="366" t="str">
        <f>IF(ISBLANK('U11'!P23),"",'U11'!P23)</f>
        <v/>
      </c>
      <c r="AB71" s="366" t="str">
        <f>IF(ISBLANK('U11'!Q23),"",'U11'!Q23)</f>
        <v/>
      </c>
      <c r="AC71" s="366" t="str">
        <f>IF(ISBLANK('U11'!R23),"",'U11'!R23)</f>
        <v/>
      </c>
      <c r="AD71" s="366" t="str">
        <f>IF(ISBLANK('U11'!S23),"",'U11'!S23)</f>
        <v/>
      </c>
      <c r="AE71" s="366" t="str">
        <f>IF(ISBLANK('U3'!L27),"",'U3'!L27)</f>
        <v/>
      </c>
      <c r="AF71" s="366" t="str">
        <f>IF(ISBLANK('U3'!M27),"",'U3'!M27)</f>
        <v/>
      </c>
      <c r="AG71" s="366" t="str">
        <f>IF(ISBLANK('U3'!N27),"",'U3'!N27)</f>
        <v/>
      </c>
      <c r="AH71" s="366" t="str">
        <f>IF(ISBLANK('U3'!O27),"",'U3'!O27)</f>
        <v/>
      </c>
      <c r="AI71" s="366" t="str">
        <f>IF(ISBLANK('U3'!P27),"",'U3'!P27)</f>
        <v/>
      </c>
      <c r="AJ71" s="366" t="str">
        <f>IF(ISBLANK('U3'!Q27),"",'U3'!Q27)</f>
        <v/>
      </c>
      <c r="AK71" s="366" t="str">
        <f>IF(ISBLANK('U3'!R27),"",'U3'!R27)</f>
        <v/>
      </c>
      <c r="AL71" s="367" t="str">
        <f>IF(ISBLANK('U4'!L25),"",'U4'!L25)</f>
        <v/>
      </c>
      <c r="AM71" s="366" t="str">
        <f>IF(ISBLANK('U4'!M25),"",'U4'!M25)</f>
        <v/>
      </c>
      <c r="AN71" s="366" t="str">
        <f>IF(ISBLANK('U4'!N25),"",'U4'!N25)</f>
        <v/>
      </c>
      <c r="AO71" s="366" t="str">
        <f>IF(ISBLANK('U4'!O25),"",'U4'!O25)</f>
        <v/>
      </c>
      <c r="AP71" s="366" t="str">
        <f>IF(ISBLANK('U6'!L23),"",'U6'!L23)</f>
        <v/>
      </c>
      <c r="AQ71" s="366" t="str">
        <f>IF(ISBLANK('U6'!M23),"",'U6'!M23)</f>
        <v/>
      </c>
      <c r="AR71" s="366" t="str">
        <f>IF(ISBLANK('U6'!N23),"",'U6'!N23)</f>
        <v/>
      </c>
      <c r="AS71" s="366" t="str">
        <f>IF(ISBLANK('U8'!M29),"",'U8'!M29)</f>
        <v/>
      </c>
      <c r="AT71" s="368" t="str">
        <f>IF(ISBLANK('U9'!L22),"",'U9'!L22)</f>
        <v/>
      </c>
      <c r="AU71" s="367" t="str">
        <f>IF(ISBLANK('U5'!L27),"",'U5'!L27)</f>
        <v/>
      </c>
      <c r="AV71" s="366" t="str">
        <f>IF(ISBLANK('U5'!M27),"",'U5'!M27)</f>
        <v/>
      </c>
      <c r="AW71" s="366" t="str">
        <f>IF(ISBLANK('U5'!N27),"",'U5'!N27)</f>
        <v/>
      </c>
      <c r="AX71" s="366" t="str">
        <f>IF(ISBLANK('U5'!O27),"",'U5'!O27)</f>
        <v/>
      </c>
      <c r="AY71" s="366" t="str">
        <f>IF(ISBLANK('U5'!P27),"",'U5'!P27)</f>
        <v/>
      </c>
      <c r="AZ71" s="366" t="str">
        <f>IF(ISBLANK('U10'!L23),"",'U10'!L23)</f>
        <v/>
      </c>
      <c r="BA71" s="366" t="str">
        <f>IF(ISBLANK('U10'!M23),"",'U10'!M23)</f>
        <v/>
      </c>
      <c r="BB71" s="366" t="str">
        <f>IF(ISBLANK('U10'!N23),"",'U10'!N23)</f>
        <v/>
      </c>
      <c r="BC71" s="366" t="str">
        <f>IF(ISBLANK('U13'!L24),"",'U13'!L24)</f>
        <v/>
      </c>
      <c r="BD71" s="366" t="str">
        <f>IF(ISBLANK('U13'!M24),"",'U13'!M24)</f>
        <v/>
      </c>
      <c r="BE71" s="366" t="str">
        <f>IF(ISBLANK('U13'!N24),"",'U13'!N24)</f>
        <v/>
      </c>
      <c r="BF71" s="366" t="str">
        <f>IF(ISBLANK('U15'!L22),"",'U15'!L22)</f>
        <v/>
      </c>
      <c r="BG71" s="366" t="str">
        <f>IF(ISBLANK('U15'!M22),"",'U15'!M22)</f>
        <v/>
      </c>
      <c r="BH71" s="366" t="str">
        <f>IF(ISBLANK('U15'!N22),"",'U15'!N22)</f>
        <v/>
      </c>
      <c r="BI71" s="366" t="str">
        <f>IF(ISBLANK('U15'!O22),"",'U15'!O22)</f>
        <v/>
      </c>
      <c r="BJ71" s="367" t="str">
        <f>IF(ISBLANK('U5'!Q27),"",'U5'!Q27)</f>
        <v/>
      </c>
      <c r="BK71" s="366" t="str">
        <f>IF(ISBLANK('U10'!O23),"",'U10'!O23)</f>
        <v/>
      </c>
      <c r="BL71" s="366" t="str">
        <f>IF(ISBLANK('U13'!O24),"",'U13'!O24)</f>
        <v/>
      </c>
      <c r="BM71" s="366" t="str">
        <f>IF(ISBLANK('U13'!P24),"",'U13'!P24)</f>
        <v/>
      </c>
      <c r="BN71" s="368" t="str">
        <f>IF(ISBLANK('U16'!L23),"",'U16'!L23)</f>
        <v/>
      </c>
      <c r="BO71" s="367" t="str">
        <f>IF(ISBLANK('U7'!L22),"",'U7'!L22)</f>
        <v/>
      </c>
      <c r="BP71" s="366" t="str">
        <f>IF(ISBLANK('U7'!M22),"",'U7'!M22)</f>
        <v/>
      </c>
      <c r="BQ71" s="366" t="str">
        <f>IF(ISBLANK('U7'!N22),"",'U7'!N22)</f>
        <v/>
      </c>
      <c r="BR71" s="368" t="str">
        <f>IF(ISBLANK('U7'!O22),"",'U7'!O22)</f>
        <v/>
      </c>
      <c r="BS71" s="367" t="str">
        <f>IF(ISBLANK('U2'!L25),"",'U2'!L25)</f>
        <v/>
      </c>
      <c r="BT71" s="366" t="str">
        <f>IF(ISBLANK('U2'!M25),"",'U2'!M25)</f>
        <v/>
      </c>
      <c r="BU71" s="368" t="str">
        <f>IF(ISBLANK('U2'!N25),"",'U2'!N25)</f>
        <v/>
      </c>
      <c r="BV71" s="367" t="str">
        <f>IF(ISBLANK('U2'!O25),"",'U2'!O25)</f>
        <v/>
      </c>
      <c r="BW71" s="366" t="str">
        <f>IF(ISBLANK('U2'!P25),"",'U2'!P25)</f>
        <v/>
      </c>
      <c r="BX71" s="366" t="str">
        <f>IF(ISBLANK('U2'!Q25),"",'U2'!Q25)</f>
        <v/>
      </c>
      <c r="BY71" s="366" t="str">
        <f>IF(ISBLANK('U5'!R27),"",'U5'!R27)</f>
        <v/>
      </c>
      <c r="BZ71" s="366" t="str">
        <f>IF(ISBLANK('U12'!L26),"",'U12'!L26)</f>
        <v/>
      </c>
      <c r="CA71" s="366" t="str">
        <f>IF(ISBLANK('U12'!M26),"",'U12'!M26)</f>
        <v/>
      </c>
      <c r="CB71" s="366" t="str">
        <f>IF(ISBLANK('U12'!N26),"",'U12'!N26)</f>
        <v/>
      </c>
      <c r="CC71" s="366" t="str">
        <f>IF(ISBLANK('U12'!O26),"",'U12'!O26)</f>
        <v/>
      </c>
      <c r="CD71" s="366" t="str">
        <f>IF(ISBLANK('U12'!P26),"",'U12'!P26)</f>
        <v/>
      </c>
      <c r="CE71" s="366" t="str">
        <f>IF(ISBLANK('U12'!Q26),"",'U12'!Q26)</f>
        <v/>
      </c>
      <c r="CF71" s="366" t="str">
        <f>IF(ISBLANK('U12'!R26),"",'U12'!R26)</f>
        <v/>
      </c>
      <c r="CG71" s="84"/>
    </row>
    <row r="72" spans="1:85" x14ac:dyDescent="0.25">
      <c r="A72" s="23" t="str">
        <f>'Pilotage de Ma Classe'!A17&amp;" "&amp;'Pilotage de Ma Classe'!B17</f>
        <v>LLL lll</v>
      </c>
      <c r="B72" s="5">
        <v>0</v>
      </c>
      <c r="C72" s="367" t="str">
        <f>IF(ISBLANK('U1'!L30),"",'U1'!L30)</f>
        <v/>
      </c>
      <c r="D72" s="366" t="str">
        <f>IF(ISBLANK('U1'!M30),"",'U1'!M30)</f>
        <v/>
      </c>
      <c r="E72" s="366" t="str">
        <f>IF(ISBLANK('U1'!N30),"",'U1'!N30)</f>
        <v/>
      </c>
      <c r="F72" s="366" t="str">
        <f>IF(ISBLANK('U14'!B25),"",'U14'!B25)</f>
        <v/>
      </c>
      <c r="G72" s="366" t="str">
        <f>IF(ISBLANK('U14'!C25),"",'U14'!C25)</f>
        <v/>
      </c>
      <c r="H72" s="366" t="str">
        <f>IF(ISBLANK('U14'!D25),"",'U14'!D25)</f>
        <v/>
      </c>
      <c r="I72" s="366" t="str">
        <f>IF(ISBLANK('U14'!E25),"",'U14'!E25)</f>
        <v/>
      </c>
      <c r="J72" s="366" t="str">
        <f>IF(ISBLANK('U14'!F25),"",'U14'!F25)</f>
        <v/>
      </c>
      <c r="K72" s="366" t="str">
        <f>IF(ISBLANK('U14'!G25),"",'U14'!G25)</f>
        <v/>
      </c>
      <c r="L72" s="367" t="str">
        <f>IF(ISBLANK('U1'!O30),"",'U1'!O30)</f>
        <v/>
      </c>
      <c r="M72" s="366" t="str">
        <f>IF(ISBLANK('U1'!P30),"",'U1'!P30)</f>
        <v/>
      </c>
      <c r="N72" s="366" t="str">
        <f>IF(ISBLANK('U1'!Q30),"",'U1'!Q30)</f>
        <v/>
      </c>
      <c r="O72" s="366" t="str">
        <f>IF(ISBLANK('U1'!R30),"",'U1'!R30)</f>
        <v/>
      </c>
      <c r="P72" s="366" t="str">
        <f>IF(ISBLANK('U1'!S30),"",'U1'!S30)</f>
        <v/>
      </c>
      <c r="Q72" s="366" t="str">
        <f>IF(ISBLANK('U1'!T30),"",'U1'!T30)</f>
        <v/>
      </c>
      <c r="R72" s="368" t="str">
        <f>IF(ISBLANK('U8'!L30),"",'U8'!L30)</f>
        <v/>
      </c>
      <c r="S72" s="367" t="str">
        <f>IF(ISBLANK('U8'!D30),"",'U8'!D30)</f>
        <v/>
      </c>
      <c r="T72" s="366" t="str">
        <f>IF(ISBLANK('U8'!E30),"",'U8'!E30)</f>
        <v/>
      </c>
      <c r="U72" s="366" t="str">
        <f>IF(ISBLANK('U8'!F30),"",'U8'!F30)</f>
        <v/>
      </c>
      <c r="V72" s="366" t="str">
        <f>IF(ISBLANK('U8'!G30),"",'U8'!G30)</f>
        <v/>
      </c>
      <c r="W72" s="366" t="str">
        <f>IF(ISBLANK('U8'!H30),"",'U8'!H30)</f>
        <v/>
      </c>
      <c r="X72" s="366" t="str">
        <f>IF(ISBLANK('U8'!I30),"",'U8'!I30)</f>
        <v/>
      </c>
      <c r="Y72" s="366" t="str">
        <f>IF(ISBLANK('U8'!J30),"",'U8'!J30)</f>
        <v/>
      </c>
      <c r="Z72" s="366" t="str">
        <f>IF(ISBLANK('U11'!O24),"",'U11'!O24)</f>
        <v/>
      </c>
      <c r="AA72" s="366" t="str">
        <f>IF(ISBLANK('U11'!P24),"",'U11'!P24)</f>
        <v/>
      </c>
      <c r="AB72" s="366" t="str">
        <f>IF(ISBLANK('U11'!Q24),"",'U11'!Q24)</f>
        <v/>
      </c>
      <c r="AC72" s="366" t="str">
        <f>IF(ISBLANK('U11'!R24),"",'U11'!R24)</f>
        <v/>
      </c>
      <c r="AD72" s="366" t="str">
        <f>IF(ISBLANK('U11'!S24),"",'U11'!S24)</f>
        <v/>
      </c>
      <c r="AE72" s="366" t="str">
        <f>IF(ISBLANK('U3'!L28),"",'U3'!L28)</f>
        <v/>
      </c>
      <c r="AF72" s="366" t="str">
        <f>IF(ISBLANK('U3'!M28),"",'U3'!M28)</f>
        <v/>
      </c>
      <c r="AG72" s="366" t="str">
        <f>IF(ISBLANK('U3'!N28),"",'U3'!N28)</f>
        <v/>
      </c>
      <c r="AH72" s="366" t="str">
        <f>IF(ISBLANK('U3'!O28),"",'U3'!O28)</f>
        <v/>
      </c>
      <c r="AI72" s="366" t="str">
        <f>IF(ISBLANK('U3'!P28),"",'U3'!P28)</f>
        <v/>
      </c>
      <c r="AJ72" s="366" t="str">
        <f>IF(ISBLANK('U3'!Q28),"",'U3'!Q28)</f>
        <v/>
      </c>
      <c r="AK72" s="366" t="str">
        <f>IF(ISBLANK('U3'!R28),"",'U3'!R28)</f>
        <v/>
      </c>
      <c r="AL72" s="367" t="str">
        <f>IF(ISBLANK('U4'!L26),"",'U4'!L26)</f>
        <v/>
      </c>
      <c r="AM72" s="366" t="str">
        <f>IF(ISBLANK('U4'!M26),"",'U4'!M26)</f>
        <v/>
      </c>
      <c r="AN72" s="366" t="str">
        <f>IF(ISBLANK('U4'!N26),"",'U4'!N26)</f>
        <v/>
      </c>
      <c r="AO72" s="366" t="str">
        <f>IF(ISBLANK('U4'!O26),"",'U4'!O26)</f>
        <v/>
      </c>
      <c r="AP72" s="366" t="str">
        <f>IF(ISBLANK('U6'!L24),"",'U6'!L24)</f>
        <v/>
      </c>
      <c r="AQ72" s="366" t="str">
        <f>IF(ISBLANK('U6'!M24),"",'U6'!M24)</f>
        <v/>
      </c>
      <c r="AR72" s="366" t="str">
        <f>IF(ISBLANK('U6'!N24),"",'U6'!N24)</f>
        <v/>
      </c>
      <c r="AS72" s="366" t="str">
        <f>IF(ISBLANK('U8'!M30),"",'U8'!M30)</f>
        <v/>
      </c>
      <c r="AT72" s="368" t="str">
        <f>IF(ISBLANK('U9'!L23),"",'U9'!L23)</f>
        <v/>
      </c>
      <c r="AU72" s="367" t="str">
        <f>IF(ISBLANK('U5'!L28),"",'U5'!L28)</f>
        <v/>
      </c>
      <c r="AV72" s="366" t="str">
        <f>IF(ISBLANK('U5'!M28),"",'U5'!M28)</f>
        <v/>
      </c>
      <c r="AW72" s="366" t="str">
        <f>IF(ISBLANK('U5'!N28),"",'U5'!N28)</f>
        <v/>
      </c>
      <c r="AX72" s="366" t="str">
        <f>IF(ISBLANK('U5'!O28),"",'U5'!O28)</f>
        <v/>
      </c>
      <c r="AY72" s="366" t="str">
        <f>IF(ISBLANK('U5'!P28),"",'U5'!P28)</f>
        <v/>
      </c>
      <c r="AZ72" s="366" t="str">
        <f>IF(ISBLANK('U10'!L24),"",'U10'!L24)</f>
        <v/>
      </c>
      <c r="BA72" s="366" t="str">
        <f>IF(ISBLANK('U10'!M24),"",'U10'!M24)</f>
        <v/>
      </c>
      <c r="BB72" s="366" t="str">
        <f>IF(ISBLANK('U10'!N24),"",'U10'!N24)</f>
        <v/>
      </c>
      <c r="BC72" s="366" t="str">
        <f>IF(ISBLANK('U13'!L25),"",'U13'!L25)</f>
        <v/>
      </c>
      <c r="BD72" s="366" t="str">
        <f>IF(ISBLANK('U13'!M25),"",'U13'!M25)</f>
        <v/>
      </c>
      <c r="BE72" s="366" t="str">
        <f>IF(ISBLANK('U13'!N25),"",'U13'!N25)</f>
        <v/>
      </c>
      <c r="BF72" s="366" t="str">
        <f>IF(ISBLANK('U15'!L23),"",'U15'!L23)</f>
        <v/>
      </c>
      <c r="BG72" s="366" t="str">
        <f>IF(ISBLANK('U15'!M23),"",'U15'!M23)</f>
        <v/>
      </c>
      <c r="BH72" s="366" t="str">
        <f>IF(ISBLANK('U15'!N23),"",'U15'!N23)</f>
        <v/>
      </c>
      <c r="BI72" s="366" t="str">
        <f>IF(ISBLANK('U15'!O23),"",'U15'!O23)</f>
        <v/>
      </c>
      <c r="BJ72" s="367" t="str">
        <f>IF(ISBLANK('U5'!Q28),"",'U5'!Q28)</f>
        <v/>
      </c>
      <c r="BK72" s="366" t="str">
        <f>IF(ISBLANK('U10'!O24),"",'U10'!O24)</f>
        <v/>
      </c>
      <c r="BL72" s="366" t="str">
        <f>IF(ISBLANK('U13'!O25),"",'U13'!O25)</f>
        <v/>
      </c>
      <c r="BM72" s="366" t="str">
        <f>IF(ISBLANK('U13'!P25),"",'U13'!P25)</f>
        <v/>
      </c>
      <c r="BN72" s="368" t="str">
        <f>IF(ISBLANK('U16'!L24),"",'U16'!L24)</f>
        <v/>
      </c>
      <c r="BO72" s="367" t="str">
        <f>IF(ISBLANK('U7'!L23),"",'U7'!L23)</f>
        <v/>
      </c>
      <c r="BP72" s="366" t="str">
        <f>IF(ISBLANK('U7'!M23),"",'U7'!M23)</f>
        <v/>
      </c>
      <c r="BQ72" s="366" t="str">
        <f>IF(ISBLANK('U7'!N23),"",'U7'!N23)</f>
        <v/>
      </c>
      <c r="BR72" s="368" t="str">
        <f>IF(ISBLANK('U7'!O23),"",'U7'!O23)</f>
        <v/>
      </c>
      <c r="BS72" s="367" t="str">
        <f>IF(ISBLANK('U2'!L26),"",'U2'!L26)</f>
        <v/>
      </c>
      <c r="BT72" s="366" t="str">
        <f>IF(ISBLANK('U2'!M26),"",'U2'!M26)</f>
        <v/>
      </c>
      <c r="BU72" s="368" t="str">
        <f>IF(ISBLANK('U2'!N26),"",'U2'!N26)</f>
        <v/>
      </c>
      <c r="BV72" s="367" t="str">
        <f>IF(ISBLANK('U2'!O26),"",'U2'!O26)</f>
        <v/>
      </c>
      <c r="BW72" s="366" t="str">
        <f>IF(ISBLANK('U2'!P26),"",'U2'!P26)</f>
        <v/>
      </c>
      <c r="BX72" s="366" t="str">
        <f>IF(ISBLANK('U2'!Q26),"",'U2'!Q26)</f>
        <v/>
      </c>
      <c r="BY72" s="366" t="str">
        <f>IF(ISBLANK('U5'!R28),"",'U5'!R28)</f>
        <v/>
      </c>
      <c r="BZ72" s="366" t="str">
        <f>IF(ISBLANK('U12'!L27),"",'U12'!L27)</f>
        <v/>
      </c>
      <c r="CA72" s="366" t="str">
        <f>IF(ISBLANK('U12'!M27),"",'U12'!M27)</f>
        <v/>
      </c>
      <c r="CB72" s="366" t="str">
        <f>IF(ISBLANK('U12'!N27),"",'U12'!N27)</f>
        <v/>
      </c>
      <c r="CC72" s="366" t="str">
        <f>IF(ISBLANK('U12'!O27),"",'U12'!O27)</f>
        <v/>
      </c>
      <c r="CD72" s="366" t="str">
        <f>IF(ISBLANK('U12'!P27),"",'U12'!P27)</f>
        <v/>
      </c>
      <c r="CE72" s="366" t="str">
        <f>IF(ISBLANK('U12'!Q27),"",'U12'!Q27)</f>
        <v/>
      </c>
      <c r="CF72" s="366" t="str">
        <f>IF(ISBLANK('U12'!R27),"",'U12'!R27)</f>
        <v/>
      </c>
      <c r="CG72" s="84"/>
    </row>
    <row r="73" spans="1:85" x14ac:dyDescent="0.25">
      <c r="A73" s="23" t="str">
        <f>'Pilotage de Ma Classe'!A18&amp;" "&amp;'Pilotage de Ma Classe'!B18</f>
        <v>MMM mmm</v>
      </c>
      <c r="B73" s="5">
        <v>0</v>
      </c>
      <c r="C73" s="367" t="str">
        <f>IF(ISBLANK('U1'!L31),"",'U1'!L31)</f>
        <v/>
      </c>
      <c r="D73" s="366" t="str">
        <f>IF(ISBLANK('U1'!M31),"",'U1'!M31)</f>
        <v/>
      </c>
      <c r="E73" s="366" t="str">
        <f>IF(ISBLANK('U1'!N31),"",'U1'!N31)</f>
        <v/>
      </c>
      <c r="F73" s="366" t="str">
        <f>IF(ISBLANK('U14'!B26),"",'U14'!B26)</f>
        <v/>
      </c>
      <c r="G73" s="366" t="str">
        <f>IF(ISBLANK('U14'!C26),"",'U14'!C26)</f>
        <v/>
      </c>
      <c r="H73" s="366" t="str">
        <f>IF(ISBLANK('U14'!D26),"",'U14'!D26)</f>
        <v/>
      </c>
      <c r="I73" s="366" t="str">
        <f>IF(ISBLANK('U14'!E26),"",'U14'!E26)</f>
        <v/>
      </c>
      <c r="J73" s="366" t="str">
        <f>IF(ISBLANK('U14'!F26),"",'U14'!F26)</f>
        <v/>
      </c>
      <c r="K73" s="366" t="str">
        <f>IF(ISBLANK('U14'!G26),"",'U14'!G26)</f>
        <v/>
      </c>
      <c r="L73" s="367" t="str">
        <f>IF(ISBLANK('U1'!O31),"",'U1'!O31)</f>
        <v/>
      </c>
      <c r="M73" s="366" t="str">
        <f>IF(ISBLANK('U1'!P31),"",'U1'!P31)</f>
        <v/>
      </c>
      <c r="N73" s="366" t="str">
        <f>IF(ISBLANK('U1'!Q31),"",'U1'!Q31)</f>
        <v/>
      </c>
      <c r="O73" s="366" t="str">
        <f>IF(ISBLANK('U1'!R31),"",'U1'!R31)</f>
        <v/>
      </c>
      <c r="P73" s="366" t="str">
        <f>IF(ISBLANK('U1'!S31),"",'U1'!S31)</f>
        <v/>
      </c>
      <c r="Q73" s="366" t="str">
        <f>IF(ISBLANK('U1'!T31),"",'U1'!T31)</f>
        <v/>
      </c>
      <c r="R73" s="368" t="str">
        <f>IF(ISBLANK('U8'!L31),"",'U8'!L31)</f>
        <v/>
      </c>
      <c r="S73" s="367" t="str">
        <f>IF(ISBLANK('U8'!D31),"",'U8'!D31)</f>
        <v/>
      </c>
      <c r="T73" s="366" t="str">
        <f>IF(ISBLANK('U8'!E31),"",'U8'!E31)</f>
        <v/>
      </c>
      <c r="U73" s="366" t="str">
        <f>IF(ISBLANK('U8'!F31),"",'U8'!F31)</f>
        <v/>
      </c>
      <c r="V73" s="366" t="str">
        <f>IF(ISBLANK('U8'!G31),"",'U8'!G31)</f>
        <v/>
      </c>
      <c r="W73" s="366" t="str">
        <f>IF(ISBLANK('U8'!H31),"",'U8'!H31)</f>
        <v/>
      </c>
      <c r="X73" s="366" t="str">
        <f>IF(ISBLANK('U8'!I31),"",'U8'!I31)</f>
        <v/>
      </c>
      <c r="Y73" s="366" t="str">
        <f>IF(ISBLANK('U8'!J31),"",'U8'!J31)</f>
        <v/>
      </c>
      <c r="Z73" s="366" t="str">
        <f>IF(ISBLANK('U11'!O25),"",'U11'!O25)</f>
        <v/>
      </c>
      <c r="AA73" s="366" t="str">
        <f>IF(ISBLANK('U11'!P25),"",'U11'!P25)</f>
        <v/>
      </c>
      <c r="AB73" s="366" t="str">
        <f>IF(ISBLANK('U11'!Q25),"",'U11'!Q25)</f>
        <v/>
      </c>
      <c r="AC73" s="366" t="str">
        <f>IF(ISBLANK('U11'!R25),"",'U11'!R25)</f>
        <v/>
      </c>
      <c r="AD73" s="366" t="str">
        <f>IF(ISBLANK('U11'!S25),"",'U11'!S25)</f>
        <v/>
      </c>
      <c r="AE73" s="366" t="str">
        <f>IF(ISBLANK('U3'!L29),"",'U3'!L29)</f>
        <v/>
      </c>
      <c r="AF73" s="366" t="str">
        <f>IF(ISBLANK('U3'!M29),"",'U3'!M29)</f>
        <v/>
      </c>
      <c r="AG73" s="366" t="str">
        <f>IF(ISBLANK('U3'!N29),"",'U3'!N29)</f>
        <v/>
      </c>
      <c r="AH73" s="366" t="str">
        <f>IF(ISBLANK('U3'!O29),"",'U3'!O29)</f>
        <v/>
      </c>
      <c r="AI73" s="366" t="str">
        <f>IF(ISBLANK('U3'!P29),"",'U3'!P29)</f>
        <v/>
      </c>
      <c r="AJ73" s="366" t="str">
        <f>IF(ISBLANK('U3'!Q29),"",'U3'!Q29)</f>
        <v/>
      </c>
      <c r="AK73" s="366" t="str">
        <f>IF(ISBLANK('U3'!R29),"",'U3'!R29)</f>
        <v/>
      </c>
      <c r="AL73" s="367" t="str">
        <f>IF(ISBLANK('U4'!L27),"",'U4'!L27)</f>
        <v/>
      </c>
      <c r="AM73" s="366" t="str">
        <f>IF(ISBLANK('U4'!M27),"",'U4'!M27)</f>
        <v/>
      </c>
      <c r="AN73" s="366" t="str">
        <f>IF(ISBLANK('U4'!N27),"",'U4'!N27)</f>
        <v/>
      </c>
      <c r="AO73" s="366" t="str">
        <f>IF(ISBLANK('U4'!O27),"",'U4'!O27)</f>
        <v/>
      </c>
      <c r="AP73" s="366" t="str">
        <f>IF(ISBLANK('U6'!L25),"",'U6'!L25)</f>
        <v/>
      </c>
      <c r="AQ73" s="366" t="str">
        <f>IF(ISBLANK('U6'!M25),"",'U6'!M25)</f>
        <v/>
      </c>
      <c r="AR73" s="366" t="str">
        <f>IF(ISBLANK('U6'!N25),"",'U6'!N25)</f>
        <v/>
      </c>
      <c r="AS73" s="366" t="str">
        <f>IF(ISBLANK('U8'!M31),"",'U8'!M31)</f>
        <v/>
      </c>
      <c r="AT73" s="368" t="str">
        <f>IF(ISBLANK('U9'!L24),"",'U9'!L24)</f>
        <v/>
      </c>
      <c r="AU73" s="367" t="str">
        <f>IF(ISBLANK('U5'!L29),"",'U5'!L29)</f>
        <v/>
      </c>
      <c r="AV73" s="366" t="str">
        <f>IF(ISBLANK('U5'!M29),"",'U5'!M29)</f>
        <v/>
      </c>
      <c r="AW73" s="366" t="str">
        <f>IF(ISBLANK('U5'!N29),"",'U5'!N29)</f>
        <v/>
      </c>
      <c r="AX73" s="366" t="str">
        <f>IF(ISBLANK('U5'!O29),"",'U5'!O29)</f>
        <v/>
      </c>
      <c r="AY73" s="366" t="str">
        <f>IF(ISBLANK('U5'!P29),"",'U5'!P29)</f>
        <v/>
      </c>
      <c r="AZ73" s="366" t="str">
        <f>IF(ISBLANK('U10'!L25),"",'U10'!L25)</f>
        <v/>
      </c>
      <c r="BA73" s="366" t="str">
        <f>IF(ISBLANK('U10'!M25),"",'U10'!M25)</f>
        <v/>
      </c>
      <c r="BB73" s="366" t="str">
        <f>IF(ISBLANK('U10'!N25),"",'U10'!N25)</f>
        <v/>
      </c>
      <c r="BC73" s="366" t="str">
        <f>IF(ISBLANK('U13'!L26),"",'U13'!L26)</f>
        <v/>
      </c>
      <c r="BD73" s="366" t="str">
        <f>IF(ISBLANK('U13'!M26),"",'U13'!M26)</f>
        <v/>
      </c>
      <c r="BE73" s="366" t="str">
        <f>IF(ISBLANK('U13'!N26),"",'U13'!N26)</f>
        <v/>
      </c>
      <c r="BF73" s="366" t="str">
        <f>IF(ISBLANK('U15'!L24),"",'U15'!L24)</f>
        <v/>
      </c>
      <c r="BG73" s="366" t="str">
        <f>IF(ISBLANK('U15'!M24),"",'U15'!M24)</f>
        <v/>
      </c>
      <c r="BH73" s="366" t="str">
        <f>IF(ISBLANK('U15'!N24),"",'U15'!N24)</f>
        <v/>
      </c>
      <c r="BI73" s="366" t="str">
        <f>IF(ISBLANK('U15'!O24),"",'U15'!O24)</f>
        <v/>
      </c>
      <c r="BJ73" s="367" t="str">
        <f>IF(ISBLANK('U5'!Q29),"",'U5'!Q29)</f>
        <v/>
      </c>
      <c r="BK73" s="366" t="str">
        <f>IF(ISBLANK('U10'!O25),"",'U10'!O25)</f>
        <v/>
      </c>
      <c r="BL73" s="366" t="str">
        <f>IF(ISBLANK('U13'!O26),"",'U13'!O26)</f>
        <v/>
      </c>
      <c r="BM73" s="366" t="str">
        <f>IF(ISBLANK('U13'!P26),"",'U13'!P26)</f>
        <v/>
      </c>
      <c r="BN73" s="368" t="str">
        <f>IF(ISBLANK('U16'!L25),"",'U16'!L25)</f>
        <v/>
      </c>
      <c r="BO73" s="367" t="str">
        <f>IF(ISBLANK('U7'!L24),"",'U7'!L24)</f>
        <v/>
      </c>
      <c r="BP73" s="366" t="str">
        <f>IF(ISBLANK('U7'!M24),"",'U7'!M24)</f>
        <v/>
      </c>
      <c r="BQ73" s="366" t="str">
        <f>IF(ISBLANK('U7'!N24),"",'U7'!N24)</f>
        <v/>
      </c>
      <c r="BR73" s="368" t="str">
        <f>IF(ISBLANK('U7'!O24),"",'U7'!O24)</f>
        <v/>
      </c>
      <c r="BS73" s="367" t="str">
        <f>IF(ISBLANK('U2'!L27),"",'U2'!L27)</f>
        <v/>
      </c>
      <c r="BT73" s="366" t="str">
        <f>IF(ISBLANK('U2'!M27),"",'U2'!M27)</f>
        <v/>
      </c>
      <c r="BU73" s="368" t="str">
        <f>IF(ISBLANK('U2'!N27),"",'U2'!N27)</f>
        <v/>
      </c>
      <c r="BV73" s="367" t="str">
        <f>IF(ISBLANK('U2'!O27),"",'U2'!O27)</f>
        <v/>
      </c>
      <c r="BW73" s="366" t="str">
        <f>IF(ISBLANK('U2'!P27),"",'U2'!P27)</f>
        <v/>
      </c>
      <c r="BX73" s="366" t="str">
        <f>IF(ISBLANK('U2'!Q27),"",'U2'!Q27)</f>
        <v/>
      </c>
      <c r="BY73" s="366" t="str">
        <f>IF(ISBLANK('U5'!R29),"",'U5'!R29)</f>
        <v/>
      </c>
      <c r="BZ73" s="366" t="str">
        <f>IF(ISBLANK('U12'!L28),"",'U12'!L28)</f>
        <v/>
      </c>
      <c r="CA73" s="366" t="str">
        <f>IF(ISBLANK('U12'!M28),"",'U12'!M28)</f>
        <v/>
      </c>
      <c r="CB73" s="366" t="str">
        <f>IF(ISBLANK('U12'!N28),"",'U12'!N28)</f>
        <v/>
      </c>
      <c r="CC73" s="366" t="str">
        <f>IF(ISBLANK('U12'!O28),"",'U12'!O28)</f>
        <v/>
      </c>
      <c r="CD73" s="366" t="str">
        <f>IF(ISBLANK('U12'!P28),"",'U12'!P28)</f>
        <v/>
      </c>
      <c r="CE73" s="366" t="str">
        <f>IF(ISBLANK('U12'!Q28),"",'U12'!Q28)</f>
        <v/>
      </c>
      <c r="CF73" s="366" t="str">
        <f>IF(ISBLANK('U12'!R28),"",'U12'!R28)</f>
        <v/>
      </c>
      <c r="CG73" s="84"/>
    </row>
    <row r="74" spans="1:85" x14ac:dyDescent="0.25">
      <c r="A74" s="23" t="str">
        <f>'Pilotage de Ma Classe'!A19&amp;" "&amp;'Pilotage de Ma Classe'!B19</f>
        <v>NNN nnn</v>
      </c>
      <c r="B74" s="5">
        <v>0</v>
      </c>
      <c r="C74" s="367" t="str">
        <f>IF(ISBLANK('U1'!L32),"",'U1'!L32)</f>
        <v/>
      </c>
      <c r="D74" s="366" t="str">
        <f>IF(ISBLANK('U1'!M32),"",'U1'!M32)</f>
        <v/>
      </c>
      <c r="E74" s="366" t="str">
        <f>IF(ISBLANK('U1'!N32),"",'U1'!N32)</f>
        <v/>
      </c>
      <c r="F74" s="366" t="str">
        <f>IF(ISBLANK('U14'!B27),"",'U14'!B27)</f>
        <v/>
      </c>
      <c r="G74" s="366" t="str">
        <f>IF(ISBLANK('U14'!C27),"",'U14'!C27)</f>
        <v/>
      </c>
      <c r="H74" s="366" t="str">
        <f>IF(ISBLANK('U14'!D27),"",'U14'!D27)</f>
        <v/>
      </c>
      <c r="I74" s="366" t="str">
        <f>IF(ISBLANK('U14'!E27),"",'U14'!E27)</f>
        <v/>
      </c>
      <c r="J74" s="366" t="str">
        <f>IF(ISBLANK('U14'!F27),"",'U14'!F27)</f>
        <v/>
      </c>
      <c r="K74" s="366" t="str">
        <f>IF(ISBLANK('U14'!G27),"",'U14'!G27)</f>
        <v/>
      </c>
      <c r="L74" s="367" t="str">
        <f>IF(ISBLANK('U1'!O32),"",'U1'!O32)</f>
        <v/>
      </c>
      <c r="M74" s="366" t="str">
        <f>IF(ISBLANK('U1'!P32),"",'U1'!P32)</f>
        <v/>
      </c>
      <c r="N74" s="366" t="str">
        <f>IF(ISBLANK('U1'!Q32),"",'U1'!Q32)</f>
        <v/>
      </c>
      <c r="O74" s="366" t="str">
        <f>IF(ISBLANK('U1'!R32),"",'U1'!R32)</f>
        <v/>
      </c>
      <c r="P74" s="366" t="str">
        <f>IF(ISBLANK('U1'!S32),"",'U1'!S32)</f>
        <v/>
      </c>
      <c r="Q74" s="366" t="str">
        <f>IF(ISBLANK('U1'!T32),"",'U1'!T32)</f>
        <v/>
      </c>
      <c r="R74" s="368" t="str">
        <f>IF(ISBLANK('U8'!L32),"",'U8'!L32)</f>
        <v/>
      </c>
      <c r="S74" s="367" t="str">
        <f>IF(ISBLANK('U8'!D32),"",'U8'!D32)</f>
        <v/>
      </c>
      <c r="T74" s="366" t="str">
        <f>IF(ISBLANK('U8'!E32),"",'U8'!E32)</f>
        <v/>
      </c>
      <c r="U74" s="366" t="str">
        <f>IF(ISBLANK('U8'!F32),"",'U8'!F32)</f>
        <v/>
      </c>
      <c r="V74" s="366" t="str">
        <f>IF(ISBLANK('U8'!G32),"",'U8'!G32)</f>
        <v/>
      </c>
      <c r="W74" s="366" t="str">
        <f>IF(ISBLANK('U8'!H32),"",'U8'!H32)</f>
        <v/>
      </c>
      <c r="X74" s="366" t="str">
        <f>IF(ISBLANK('U8'!I32),"",'U8'!I32)</f>
        <v/>
      </c>
      <c r="Y74" s="366" t="str">
        <f>IF(ISBLANK('U8'!J32),"",'U8'!J32)</f>
        <v/>
      </c>
      <c r="Z74" s="366" t="str">
        <f>IF(ISBLANK('U11'!O26),"",'U11'!O26)</f>
        <v/>
      </c>
      <c r="AA74" s="366" t="str">
        <f>IF(ISBLANK('U11'!P26),"",'U11'!P26)</f>
        <v/>
      </c>
      <c r="AB74" s="366" t="str">
        <f>IF(ISBLANK('U11'!Q26),"",'U11'!Q26)</f>
        <v/>
      </c>
      <c r="AC74" s="366" t="str">
        <f>IF(ISBLANK('U11'!R26),"",'U11'!R26)</f>
        <v/>
      </c>
      <c r="AD74" s="366" t="str">
        <f>IF(ISBLANK('U11'!S26),"",'U11'!S26)</f>
        <v/>
      </c>
      <c r="AE74" s="366" t="str">
        <f>IF(ISBLANK('U3'!L30),"",'U3'!L30)</f>
        <v/>
      </c>
      <c r="AF74" s="366" t="str">
        <f>IF(ISBLANK('U3'!M30),"",'U3'!M30)</f>
        <v/>
      </c>
      <c r="AG74" s="366" t="str">
        <f>IF(ISBLANK('U3'!N30),"",'U3'!N30)</f>
        <v/>
      </c>
      <c r="AH74" s="366" t="str">
        <f>IF(ISBLANK('U3'!O30),"",'U3'!O30)</f>
        <v/>
      </c>
      <c r="AI74" s="366" t="str">
        <f>IF(ISBLANK('U3'!P30),"",'U3'!P30)</f>
        <v/>
      </c>
      <c r="AJ74" s="366" t="str">
        <f>IF(ISBLANK('U3'!Q30),"",'U3'!Q30)</f>
        <v/>
      </c>
      <c r="AK74" s="366" t="str">
        <f>IF(ISBLANK('U3'!R30),"",'U3'!R30)</f>
        <v/>
      </c>
      <c r="AL74" s="367" t="str">
        <f>IF(ISBLANK('U4'!L28),"",'U4'!L28)</f>
        <v/>
      </c>
      <c r="AM74" s="366" t="str">
        <f>IF(ISBLANK('U4'!M28),"",'U4'!M28)</f>
        <v/>
      </c>
      <c r="AN74" s="366" t="str">
        <f>IF(ISBLANK('U4'!N28),"",'U4'!N28)</f>
        <v/>
      </c>
      <c r="AO74" s="366" t="str">
        <f>IF(ISBLANK('U4'!O28),"",'U4'!O28)</f>
        <v/>
      </c>
      <c r="AP74" s="366" t="str">
        <f>IF(ISBLANK('U6'!L26),"",'U6'!L26)</f>
        <v/>
      </c>
      <c r="AQ74" s="366" t="str">
        <f>IF(ISBLANK('U6'!M26),"",'U6'!M26)</f>
        <v/>
      </c>
      <c r="AR74" s="366" t="str">
        <f>IF(ISBLANK('U6'!N26),"",'U6'!N26)</f>
        <v/>
      </c>
      <c r="AS74" s="366" t="str">
        <f>IF(ISBLANK('U8'!M32),"",'U8'!M32)</f>
        <v/>
      </c>
      <c r="AT74" s="368" t="str">
        <f>IF(ISBLANK('U9'!L25),"",'U9'!L25)</f>
        <v/>
      </c>
      <c r="AU74" s="367" t="str">
        <f>IF(ISBLANK('U5'!L30),"",'U5'!L30)</f>
        <v/>
      </c>
      <c r="AV74" s="366" t="str">
        <f>IF(ISBLANK('U5'!M30),"",'U5'!M30)</f>
        <v/>
      </c>
      <c r="AW74" s="366" t="str">
        <f>IF(ISBLANK('U5'!N30),"",'U5'!N30)</f>
        <v/>
      </c>
      <c r="AX74" s="366" t="str">
        <f>IF(ISBLANK('U5'!O30),"",'U5'!O30)</f>
        <v/>
      </c>
      <c r="AY74" s="366" t="str">
        <f>IF(ISBLANK('U5'!P30),"",'U5'!P30)</f>
        <v/>
      </c>
      <c r="AZ74" s="366" t="str">
        <f>IF(ISBLANK('U10'!L26),"",'U10'!L26)</f>
        <v/>
      </c>
      <c r="BA74" s="366" t="str">
        <f>IF(ISBLANK('U10'!M26),"",'U10'!M26)</f>
        <v/>
      </c>
      <c r="BB74" s="366" t="str">
        <f>IF(ISBLANK('U10'!N26),"",'U10'!N26)</f>
        <v/>
      </c>
      <c r="BC74" s="366" t="str">
        <f>IF(ISBLANK('U13'!L27),"",'U13'!L27)</f>
        <v/>
      </c>
      <c r="BD74" s="366" t="str">
        <f>IF(ISBLANK('U13'!M27),"",'U13'!M27)</f>
        <v/>
      </c>
      <c r="BE74" s="366" t="str">
        <f>IF(ISBLANK('U13'!N27),"",'U13'!N27)</f>
        <v/>
      </c>
      <c r="BF74" s="366" t="str">
        <f>IF(ISBLANK('U15'!L25),"",'U15'!L25)</f>
        <v/>
      </c>
      <c r="BG74" s="366" t="str">
        <f>IF(ISBLANK('U15'!M25),"",'U15'!M25)</f>
        <v/>
      </c>
      <c r="BH74" s="366" t="str">
        <f>IF(ISBLANK('U15'!N25),"",'U15'!N25)</f>
        <v/>
      </c>
      <c r="BI74" s="366" t="str">
        <f>IF(ISBLANK('U15'!O25),"",'U15'!O25)</f>
        <v/>
      </c>
      <c r="BJ74" s="367" t="str">
        <f>IF(ISBLANK('U5'!Q30),"",'U5'!Q30)</f>
        <v/>
      </c>
      <c r="BK74" s="366" t="str">
        <f>IF(ISBLANK('U10'!O26),"",'U10'!O26)</f>
        <v/>
      </c>
      <c r="BL74" s="366" t="str">
        <f>IF(ISBLANK('U13'!O27),"",'U13'!O27)</f>
        <v/>
      </c>
      <c r="BM74" s="366" t="str">
        <f>IF(ISBLANK('U13'!P27),"",'U13'!P27)</f>
        <v/>
      </c>
      <c r="BN74" s="368" t="str">
        <f>IF(ISBLANK('U16'!L26),"",'U16'!L26)</f>
        <v/>
      </c>
      <c r="BO74" s="367" t="str">
        <f>IF(ISBLANK('U7'!L25),"",'U7'!L25)</f>
        <v/>
      </c>
      <c r="BP74" s="366" t="str">
        <f>IF(ISBLANK('U7'!M25),"",'U7'!M25)</f>
        <v/>
      </c>
      <c r="BQ74" s="366" t="str">
        <f>IF(ISBLANK('U7'!N25),"",'U7'!N25)</f>
        <v/>
      </c>
      <c r="BR74" s="368" t="str">
        <f>IF(ISBLANK('U7'!O25),"",'U7'!O25)</f>
        <v/>
      </c>
      <c r="BS74" s="367" t="str">
        <f>IF(ISBLANK('U2'!L28),"",'U2'!L28)</f>
        <v/>
      </c>
      <c r="BT74" s="366" t="str">
        <f>IF(ISBLANK('U2'!M28),"",'U2'!M28)</f>
        <v/>
      </c>
      <c r="BU74" s="368" t="str">
        <f>IF(ISBLANK('U2'!N28),"",'U2'!N28)</f>
        <v/>
      </c>
      <c r="BV74" s="367" t="str">
        <f>IF(ISBLANK('U2'!O28),"",'U2'!O28)</f>
        <v/>
      </c>
      <c r="BW74" s="366" t="str">
        <f>IF(ISBLANK('U2'!P28),"",'U2'!P28)</f>
        <v/>
      </c>
      <c r="BX74" s="366" t="str">
        <f>IF(ISBLANK('U2'!Q28),"",'U2'!Q28)</f>
        <v/>
      </c>
      <c r="BY74" s="366" t="str">
        <f>IF(ISBLANK('U5'!R30),"",'U5'!R30)</f>
        <v/>
      </c>
      <c r="BZ74" s="366" t="str">
        <f>IF(ISBLANK('U12'!L29),"",'U12'!L29)</f>
        <v/>
      </c>
      <c r="CA74" s="366" t="str">
        <f>IF(ISBLANK('U12'!M29),"",'U12'!M29)</f>
        <v/>
      </c>
      <c r="CB74" s="366" t="str">
        <f>IF(ISBLANK('U12'!N29),"",'U12'!N29)</f>
        <v/>
      </c>
      <c r="CC74" s="366" t="str">
        <f>IF(ISBLANK('U12'!O29),"",'U12'!O29)</f>
        <v/>
      </c>
      <c r="CD74" s="366" t="str">
        <f>IF(ISBLANK('U12'!P29),"",'U12'!P29)</f>
        <v/>
      </c>
      <c r="CE74" s="366" t="str">
        <f>IF(ISBLANK('U12'!Q29),"",'U12'!Q29)</f>
        <v/>
      </c>
      <c r="CF74" s="366" t="str">
        <f>IF(ISBLANK('U12'!R29),"",'U12'!R29)</f>
        <v/>
      </c>
      <c r="CG74" s="84"/>
    </row>
    <row r="75" spans="1:85" x14ac:dyDescent="0.25">
      <c r="A75" s="23" t="str">
        <f>'Pilotage de Ma Classe'!A20&amp;" "&amp;'Pilotage de Ma Classe'!B20</f>
        <v>OOO ooo</v>
      </c>
      <c r="B75" s="5">
        <v>0</v>
      </c>
      <c r="C75" s="367" t="str">
        <f>IF(ISBLANK('U1'!L33),"",'U1'!L33)</f>
        <v/>
      </c>
      <c r="D75" s="366" t="str">
        <f>IF(ISBLANK('U1'!M33),"",'U1'!M33)</f>
        <v/>
      </c>
      <c r="E75" s="366" t="str">
        <f>IF(ISBLANK('U1'!N33),"",'U1'!N33)</f>
        <v/>
      </c>
      <c r="F75" s="366" t="str">
        <f>IF(ISBLANK('U14'!B28),"",'U14'!B28)</f>
        <v/>
      </c>
      <c r="G75" s="366" t="str">
        <f>IF(ISBLANK('U14'!C28),"",'U14'!C28)</f>
        <v/>
      </c>
      <c r="H75" s="366" t="str">
        <f>IF(ISBLANK('U14'!D28),"",'U14'!D28)</f>
        <v/>
      </c>
      <c r="I75" s="366" t="str">
        <f>IF(ISBLANK('U14'!E28),"",'U14'!E28)</f>
        <v/>
      </c>
      <c r="J75" s="366" t="str">
        <f>IF(ISBLANK('U14'!F28),"",'U14'!F28)</f>
        <v/>
      </c>
      <c r="K75" s="366" t="str">
        <f>IF(ISBLANK('U14'!G28),"",'U14'!G28)</f>
        <v/>
      </c>
      <c r="L75" s="367" t="str">
        <f>IF(ISBLANK('U1'!O33),"",'U1'!O33)</f>
        <v/>
      </c>
      <c r="M75" s="366" t="str">
        <f>IF(ISBLANK('U1'!P33),"",'U1'!P33)</f>
        <v/>
      </c>
      <c r="N75" s="366" t="str">
        <f>IF(ISBLANK('U1'!Q33),"",'U1'!Q33)</f>
        <v/>
      </c>
      <c r="O75" s="366" t="str">
        <f>IF(ISBLANK('U1'!R33),"",'U1'!R33)</f>
        <v/>
      </c>
      <c r="P75" s="366" t="str">
        <f>IF(ISBLANK('U1'!S33),"",'U1'!S33)</f>
        <v/>
      </c>
      <c r="Q75" s="366" t="str">
        <f>IF(ISBLANK('U1'!T33),"",'U1'!T33)</f>
        <v/>
      </c>
      <c r="R75" s="368" t="str">
        <f>IF(ISBLANK('U8'!L33),"",'U8'!L33)</f>
        <v/>
      </c>
      <c r="S75" s="367" t="str">
        <f>IF(ISBLANK('U8'!D33),"",'U8'!D33)</f>
        <v/>
      </c>
      <c r="T75" s="366" t="str">
        <f>IF(ISBLANK('U8'!E33),"",'U8'!E33)</f>
        <v/>
      </c>
      <c r="U75" s="366" t="str">
        <f>IF(ISBLANK('U8'!F33),"",'U8'!F33)</f>
        <v/>
      </c>
      <c r="V75" s="366" t="str">
        <f>IF(ISBLANK('U8'!G33),"",'U8'!G33)</f>
        <v/>
      </c>
      <c r="W75" s="366" t="str">
        <f>IF(ISBLANK('U8'!H33),"",'U8'!H33)</f>
        <v/>
      </c>
      <c r="X75" s="366" t="str">
        <f>IF(ISBLANK('U8'!I33),"",'U8'!I33)</f>
        <v/>
      </c>
      <c r="Y75" s="366" t="str">
        <f>IF(ISBLANK('U8'!J33),"",'U8'!J33)</f>
        <v/>
      </c>
      <c r="Z75" s="366" t="str">
        <f>IF(ISBLANK('U11'!O27),"",'U11'!O27)</f>
        <v/>
      </c>
      <c r="AA75" s="366" t="str">
        <f>IF(ISBLANK('U11'!P27),"",'U11'!P27)</f>
        <v/>
      </c>
      <c r="AB75" s="366" t="str">
        <f>IF(ISBLANK('U11'!Q27),"",'U11'!Q27)</f>
        <v/>
      </c>
      <c r="AC75" s="366" t="str">
        <f>IF(ISBLANK('U11'!R27),"",'U11'!R27)</f>
        <v/>
      </c>
      <c r="AD75" s="366" t="str">
        <f>IF(ISBLANK('U11'!S27),"",'U11'!S27)</f>
        <v/>
      </c>
      <c r="AE75" s="366" t="str">
        <f>IF(ISBLANK('U3'!L31),"",'U3'!L31)</f>
        <v/>
      </c>
      <c r="AF75" s="366" t="str">
        <f>IF(ISBLANK('U3'!M31),"",'U3'!M31)</f>
        <v/>
      </c>
      <c r="AG75" s="366" t="str">
        <f>IF(ISBLANK('U3'!N31),"",'U3'!N31)</f>
        <v/>
      </c>
      <c r="AH75" s="366" t="str">
        <f>IF(ISBLANK('U3'!O31),"",'U3'!O31)</f>
        <v/>
      </c>
      <c r="AI75" s="366" t="str">
        <f>IF(ISBLANK('U3'!P31),"",'U3'!P31)</f>
        <v/>
      </c>
      <c r="AJ75" s="366" t="str">
        <f>IF(ISBLANK('U3'!Q31),"",'U3'!Q31)</f>
        <v/>
      </c>
      <c r="AK75" s="366" t="str">
        <f>IF(ISBLANK('U3'!R31),"",'U3'!R31)</f>
        <v/>
      </c>
      <c r="AL75" s="367" t="str">
        <f>IF(ISBLANK('U4'!L29),"",'U4'!L29)</f>
        <v/>
      </c>
      <c r="AM75" s="366" t="str">
        <f>IF(ISBLANK('U4'!M29),"",'U4'!M29)</f>
        <v/>
      </c>
      <c r="AN75" s="366" t="str">
        <f>IF(ISBLANK('U4'!N29),"",'U4'!N29)</f>
        <v/>
      </c>
      <c r="AO75" s="366" t="str">
        <f>IF(ISBLANK('U4'!O29),"",'U4'!O29)</f>
        <v/>
      </c>
      <c r="AP75" s="366" t="str">
        <f>IF(ISBLANK('U6'!L27),"",'U6'!L27)</f>
        <v/>
      </c>
      <c r="AQ75" s="366" t="str">
        <f>IF(ISBLANK('U6'!M27),"",'U6'!M27)</f>
        <v/>
      </c>
      <c r="AR75" s="366" t="str">
        <f>IF(ISBLANK('U6'!N27),"",'U6'!N27)</f>
        <v/>
      </c>
      <c r="AS75" s="366" t="str">
        <f>IF(ISBLANK('U8'!M33),"",'U8'!M33)</f>
        <v/>
      </c>
      <c r="AT75" s="368" t="str">
        <f>IF(ISBLANK('U9'!L26),"",'U9'!L26)</f>
        <v/>
      </c>
      <c r="AU75" s="367" t="str">
        <f>IF(ISBLANK('U5'!L31),"",'U5'!L31)</f>
        <v/>
      </c>
      <c r="AV75" s="366" t="str">
        <f>IF(ISBLANK('U5'!M31),"",'U5'!M31)</f>
        <v/>
      </c>
      <c r="AW75" s="366" t="str">
        <f>IF(ISBLANK('U5'!N31),"",'U5'!N31)</f>
        <v/>
      </c>
      <c r="AX75" s="366" t="str">
        <f>IF(ISBLANK('U5'!O31),"",'U5'!O31)</f>
        <v/>
      </c>
      <c r="AY75" s="366" t="str">
        <f>IF(ISBLANK('U5'!P31),"",'U5'!P31)</f>
        <v/>
      </c>
      <c r="AZ75" s="366" t="str">
        <f>IF(ISBLANK('U10'!L27),"",'U10'!L27)</f>
        <v/>
      </c>
      <c r="BA75" s="366" t="str">
        <f>IF(ISBLANK('U10'!M27),"",'U10'!M27)</f>
        <v/>
      </c>
      <c r="BB75" s="366" t="str">
        <f>IF(ISBLANK('U10'!N27),"",'U10'!N27)</f>
        <v/>
      </c>
      <c r="BC75" s="366" t="str">
        <f>IF(ISBLANK('U13'!L28),"",'U13'!L28)</f>
        <v/>
      </c>
      <c r="BD75" s="366" t="str">
        <f>IF(ISBLANK('U13'!M28),"",'U13'!M28)</f>
        <v/>
      </c>
      <c r="BE75" s="366" t="str">
        <f>IF(ISBLANK('U13'!N28),"",'U13'!N28)</f>
        <v/>
      </c>
      <c r="BF75" s="366" t="str">
        <f>IF(ISBLANK('U15'!L26),"",'U15'!L26)</f>
        <v/>
      </c>
      <c r="BG75" s="366" t="str">
        <f>IF(ISBLANK('U15'!M26),"",'U15'!M26)</f>
        <v/>
      </c>
      <c r="BH75" s="366" t="str">
        <f>IF(ISBLANK('U15'!N26),"",'U15'!N26)</f>
        <v/>
      </c>
      <c r="BI75" s="366" t="str">
        <f>IF(ISBLANK('U15'!O26),"",'U15'!O26)</f>
        <v/>
      </c>
      <c r="BJ75" s="367" t="str">
        <f>IF(ISBLANK('U5'!Q31),"",'U5'!Q31)</f>
        <v/>
      </c>
      <c r="BK75" s="366" t="str">
        <f>IF(ISBLANK('U10'!O27),"",'U10'!O27)</f>
        <v/>
      </c>
      <c r="BL75" s="366" t="str">
        <f>IF(ISBLANK('U13'!O28),"",'U13'!O28)</f>
        <v/>
      </c>
      <c r="BM75" s="366" t="str">
        <f>IF(ISBLANK('U13'!P28),"",'U13'!P28)</f>
        <v/>
      </c>
      <c r="BN75" s="368" t="str">
        <f>IF(ISBLANK('U16'!L27),"",'U16'!L27)</f>
        <v/>
      </c>
      <c r="BO75" s="367" t="str">
        <f>IF(ISBLANK('U7'!L26),"",'U7'!L26)</f>
        <v/>
      </c>
      <c r="BP75" s="366" t="str">
        <f>IF(ISBLANK('U7'!M26),"",'U7'!M26)</f>
        <v/>
      </c>
      <c r="BQ75" s="366" t="str">
        <f>IF(ISBLANK('U7'!N26),"",'U7'!N26)</f>
        <v/>
      </c>
      <c r="BR75" s="368" t="str">
        <f>IF(ISBLANK('U7'!O26),"",'U7'!O26)</f>
        <v/>
      </c>
      <c r="BS75" s="367" t="str">
        <f>IF(ISBLANK('U2'!L29),"",'U2'!L29)</f>
        <v/>
      </c>
      <c r="BT75" s="366" t="str">
        <f>IF(ISBLANK('U2'!M29),"",'U2'!M29)</f>
        <v/>
      </c>
      <c r="BU75" s="368" t="str">
        <f>IF(ISBLANK('U2'!N29),"",'U2'!N29)</f>
        <v/>
      </c>
      <c r="BV75" s="367" t="str">
        <f>IF(ISBLANK('U2'!O29),"",'U2'!O29)</f>
        <v/>
      </c>
      <c r="BW75" s="366" t="str">
        <f>IF(ISBLANK('U2'!P29),"",'U2'!P29)</f>
        <v/>
      </c>
      <c r="BX75" s="366" t="str">
        <f>IF(ISBLANK('U2'!Q29),"",'U2'!Q29)</f>
        <v/>
      </c>
      <c r="BY75" s="366" t="str">
        <f>IF(ISBLANK('U5'!R31),"",'U5'!R31)</f>
        <v/>
      </c>
      <c r="BZ75" s="366" t="str">
        <f>IF(ISBLANK('U12'!L30),"",'U12'!L30)</f>
        <v/>
      </c>
      <c r="CA75" s="366" t="str">
        <f>IF(ISBLANK('U12'!M30),"",'U12'!M30)</f>
        <v/>
      </c>
      <c r="CB75" s="366" t="str">
        <f>IF(ISBLANK('U12'!N30),"",'U12'!N30)</f>
        <v/>
      </c>
      <c r="CC75" s="366" t="str">
        <f>IF(ISBLANK('U12'!O30),"",'U12'!O30)</f>
        <v/>
      </c>
      <c r="CD75" s="366" t="str">
        <f>IF(ISBLANK('U12'!P30),"",'U12'!P30)</f>
        <v/>
      </c>
      <c r="CE75" s="366" t="str">
        <f>IF(ISBLANK('U12'!Q30),"",'U12'!Q30)</f>
        <v/>
      </c>
      <c r="CF75" s="366" t="str">
        <f>IF(ISBLANK('U12'!R30),"",'U12'!R30)</f>
        <v/>
      </c>
      <c r="CG75" s="84"/>
    </row>
    <row r="76" spans="1:85" x14ac:dyDescent="0.25">
      <c r="A76" s="23" t="str">
        <f>'Pilotage de Ma Classe'!A21&amp;" "&amp;'Pilotage de Ma Classe'!B21</f>
        <v>PPP ppp</v>
      </c>
      <c r="B76" s="5">
        <v>0</v>
      </c>
      <c r="C76" s="367" t="str">
        <f>IF(ISBLANK('U1'!L34),"",'U1'!L34)</f>
        <v/>
      </c>
      <c r="D76" s="366" t="str">
        <f>IF(ISBLANK('U1'!M34),"",'U1'!M34)</f>
        <v/>
      </c>
      <c r="E76" s="366" t="str">
        <f>IF(ISBLANK('U1'!N34),"",'U1'!N34)</f>
        <v/>
      </c>
      <c r="F76" s="366" t="str">
        <f>IF(ISBLANK('U14'!B29),"",'U14'!B29)</f>
        <v/>
      </c>
      <c r="G76" s="366" t="str">
        <f>IF(ISBLANK('U14'!C29),"",'U14'!C29)</f>
        <v/>
      </c>
      <c r="H76" s="366" t="str">
        <f>IF(ISBLANK('U14'!D29),"",'U14'!D29)</f>
        <v/>
      </c>
      <c r="I76" s="366" t="str">
        <f>IF(ISBLANK('U14'!E29),"",'U14'!E29)</f>
        <v/>
      </c>
      <c r="J76" s="366" t="str">
        <f>IF(ISBLANK('U14'!F29),"",'U14'!F29)</f>
        <v/>
      </c>
      <c r="K76" s="366" t="str">
        <f>IF(ISBLANK('U14'!G29),"",'U14'!G29)</f>
        <v/>
      </c>
      <c r="L76" s="367" t="str">
        <f>IF(ISBLANK('U1'!O34),"",'U1'!O34)</f>
        <v/>
      </c>
      <c r="M76" s="366" t="str">
        <f>IF(ISBLANK('U1'!P34),"",'U1'!P34)</f>
        <v/>
      </c>
      <c r="N76" s="366" t="str">
        <f>IF(ISBLANK('U1'!Q34),"",'U1'!Q34)</f>
        <v/>
      </c>
      <c r="O76" s="366" t="str">
        <f>IF(ISBLANK('U1'!R34),"",'U1'!R34)</f>
        <v/>
      </c>
      <c r="P76" s="366" t="str">
        <f>IF(ISBLANK('U1'!S34),"",'U1'!S34)</f>
        <v/>
      </c>
      <c r="Q76" s="366" t="str">
        <f>IF(ISBLANK('U1'!T34),"",'U1'!T34)</f>
        <v/>
      </c>
      <c r="R76" s="368" t="str">
        <f>IF(ISBLANK('U8'!L34),"",'U8'!L34)</f>
        <v/>
      </c>
      <c r="S76" s="367" t="str">
        <f>IF(ISBLANK('U8'!D34),"",'U8'!D34)</f>
        <v/>
      </c>
      <c r="T76" s="366" t="str">
        <f>IF(ISBLANK('U8'!E34),"",'U8'!E34)</f>
        <v/>
      </c>
      <c r="U76" s="366" t="str">
        <f>IF(ISBLANK('U8'!F34),"",'U8'!F34)</f>
        <v/>
      </c>
      <c r="V76" s="366" t="str">
        <f>IF(ISBLANK('U8'!G34),"",'U8'!G34)</f>
        <v/>
      </c>
      <c r="W76" s="366" t="str">
        <f>IF(ISBLANK('U8'!H34),"",'U8'!H34)</f>
        <v/>
      </c>
      <c r="X76" s="366" t="str">
        <f>IF(ISBLANK('U8'!I34),"",'U8'!I34)</f>
        <v/>
      </c>
      <c r="Y76" s="366" t="str">
        <f>IF(ISBLANK('U8'!J34),"",'U8'!J34)</f>
        <v/>
      </c>
      <c r="Z76" s="366" t="str">
        <f>IF(ISBLANK('U11'!O28),"",'U11'!O28)</f>
        <v/>
      </c>
      <c r="AA76" s="366" t="str">
        <f>IF(ISBLANK('U11'!P28),"",'U11'!P28)</f>
        <v/>
      </c>
      <c r="AB76" s="366" t="str">
        <f>IF(ISBLANK('U11'!Q28),"",'U11'!Q28)</f>
        <v/>
      </c>
      <c r="AC76" s="366" t="str">
        <f>IF(ISBLANK('U11'!R28),"",'U11'!R28)</f>
        <v/>
      </c>
      <c r="AD76" s="366" t="str">
        <f>IF(ISBLANK('U11'!S28),"",'U11'!S28)</f>
        <v/>
      </c>
      <c r="AE76" s="366" t="str">
        <f>IF(ISBLANK('U3'!L32),"",'U3'!L32)</f>
        <v/>
      </c>
      <c r="AF76" s="366" t="str">
        <f>IF(ISBLANK('U3'!M32),"",'U3'!M32)</f>
        <v/>
      </c>
      <c r="AG76" s="366" t="str">
        <f>IF(ISBLANK('U3'!N32),"",'U3'!N32)</f>
        <v/>
      </c>
      <c r="AH76" s="366" t="str">
        <f>IF(ISBLANK('U3'!O32),"",'U3'!O32)</f>
        <v/>
      </c>
      <c r="AI76" s="366" t="str">
        <f>IF(ISBLANK('U3'!P32),"",'U3'!P32)</f>
        <v/>
      </c>
      <c r="AJ76" s="366" t="str">
        <f>IF(ISBLANK('U3'!Q32),"",'U3'!Q32)</f>
        <v/>
      </c>
      <c r="AK76" s="366" t="str">
        <f>IF(ISBLANK('U3'!R32),"",'U3'!R32)</f>
        <v/>
      </c>
      <c r="AL76" s="367" t="str">
        <f>IF(ISBLANK('U4'!L30),"",'U4'!L30)</f>
        <v/>
      </c>
      <c r="AM76" s="366" t="str">
        <f>IF(ISBLANK('U4'!M30),"",'U4'!M30)</f>
        <v/>
      </c>
      <c r="AN76" s="366" t="str">
        <f>IF(ISBLANK('U4'!N30),"",'U4'!N30)</f>
        <v/>
      </c>
      <c r="AO76" s="366" t="str">
        <f>IF(ISBLANK('U4'!O30),"",'U4'!O30)</f>
        <v/>
      </c>
      <c r="AP76" s="366" t="str">
        <f>IF(ISBLANK('U6'!L28),"",'U6'!L28)</f>
        <v/>
      </c>
      <c r="AQ76" s="366" t="str">
        <f>IF(ISBLANK('U6'!M28),"",'U6'!M28)</f>
        <v/>
      </c>
      <c r="AR76" s="366" t="str">
        <f>IF(ISBLANK('U6'!N28),"",'U6'!N28)</f>
        <v/>
      </c>
      <c r="AS76" s="366" t="str">
        <f>IF(ISBLANK('U8'!M34),"",'U8'!M34)</f>
        <v/>
      </c>
      <c r="AT76" s="368" t="str">
        <f>IF(ISBLANK('U9'!L27),"",'U9'!L27)</f>
        <v/>
      </c>
      <c r="AU76" s="367" t="str">
        <f>IF(ISBLANK('U5'!L32),"",'U5'!L32)</f>
        <v/>
      </c>
      <c r="AV76" s="366" t="str">
        <f>IF(ISBLANK('U5'!M32),"",'U5'!M32)</f>
        <v/>
      </c>
      <c r="AW76" s="366" t="str">
        <f>IF(ISBLANK('U5'!N32),"",'U5'!N32)</f>
        <v/>
      </c>
      <c r="AX76" s="366" t="str">
        <f>IF(ISBLANK('U5'!O32),"",'U5'!O32)</f>
        <v/>
      </c>
      <c r="AY76" s="366" t="str">
        <f>IF(ISBLANK('U5'!P32),"",'U5'!P32)</f>
        <v/>
      </c>
      <c r="AZ76" s="366" t="str">
        <f>IF(ISBLANK('U10'!L28),"",'U10'!L28)</f>
        <v/>
      </c>
      <c r="BA76" s="366" t="str">
        <f>IF(ISBLANK('U10'!M28),"",'U10'!M28)</f>
        <v/>
      </c>
      <c r="BB76" s="366" t="str">
        <f>IF(ISBLANK('U10'!N28),"",'U10'!N28)</f>
        <v/>
      </c>
      <c r="BC76" s="366" t="str">
        <f>IF(ISBLANK('U13'!L29),"",'U13'!L29)</f>
        <v/>
      </c>
      <c r="BD76" s="366" t="str">
        <f>IF(ISBLANK('U13'!M29),"",'U13'!M29)</f>
        <v/>
      </c>
      <c r="BE76" s="366" t="str">
        <f>IF(ISBLANK('U13'!N29),"",'U13'!N29)</f>
        <v/>
      </c>
      <c r="BF76" s="366" t="str">
        <f>IF(ISBLANK('U15'!L27),"",'U15'!L27)</f>
        <v/>
      </c>
      <c r="BG76" s="366" t="str">
        <f>IF(ISBLANK('U15'!M27),"",'U15'!M27)</f>
        <v/>
      </c>
      <c r="BH76" s="366" t="str">
        <f>IF(ISBLANK('U15'!N27),"",'U15'!N27)</f>
        <v/>
      </c>
      <c r="BI76" s="366" t="str">
        <f>IF(ISBLANK('U15'!O27),"",'U15'!O27)</f>
        <v/>
      </c>
      <c r="BJ76" s="367" t="str">
        <f>IF(ISBLANK('U5'!Q32),"",'U5'!Q32)</f>
        <v/>
      </c>
      <c r="BK76" s="366" t="str">
        <f>IF(ISBLANK('U10'!O28),"",'U10'!O28)</f>
        <v/>
      </c>
      <c r="BL76" s="366" t="str">
        <f>IF(ISBLANK('U13'!O29),"",'U13'!O29)</f>
        <v/>
      </c>
      <c r="BM76" s="366" t="str">
        <f>IF(ISBLANK('U13'!P29),"",'U13'!P29)</f>
        <v/>
      </c>
      <c r="BN76" s="368" t="str">
        <f>IF(ISBLANK('U16'!L28),"",'U16'!L28)</f>
        <v/>
      </c>
      <c r="BO76" s="367" t="str">
        <f>IF(ISBLANK('U7'!L27),"",'U7'!L27)</f>
        <v/>
      </c>
      <c r="BP76" s="366" t="str">
        <f>IF(ISBLANK('U7'!M27),"",'U7'!M27)</f>
        <v/>
      </c>
      <c r="BQ76" s="366" t="str">
        <f>IF(ISBLANK('U7'!N27),"",'U7'!N27)</f>
        <v/>
      </c>
      <c r="BR76" s="368" t="str">
        <f>IF(ISBLANK('U7'!O27),"",'U7'!O27)</f>
        <v/>
      </c>
      <c r="BS76" s="367" t="str">
        <f>IF(ISBLANK('U2'!L30),"",'U2'!L30)</f>
        <v/>
      </c>
      <c r="BT76" s="366" t="str">
        <f>IF(ISBLANK('U2'!M30),"",'U2'!M30)</f>
        <v/>
      </c>
      <c r="BU76" s="368" t="str">
        <f>IF(ISBLANK('U2'!N30),"",'U2'!N30)</f>
        <v/>
      </c>
      <c r="BV76" s="367" t="str">
        <f>IF(ISBLANK('U2'!O30),"",'U2'!O30)</f>
        <v/>
      </c>
      <c r="BW76" s="366" t="str">
        <f>IF(ISBLANK('U2'!P30),"",'U2'!P30)</f>
        <v/>
      </c>
      <c r="BX76" s="366" t="str">
        <f>IF(ISBLANK('U2'!Q30),"",'U2'!Q30)</f>
        <v/>
      </c>
      <c r="BY76" s="366" t="str">
        <f>IF(ISBLANK('U5'!R32),"",'U5'!R32)</f>
        <v/>
      </c>
      <c r="BZ76" s="366" t="str">
        <f>IF(ISBLANK('U12'!L31),"",'U12'!L31)</f>
        <v/>
      </c>
      <c r="CA76" s="366" t="str">
        <f>IF(ISBLANK('U12'!M31),"",'U12'!M31)</f>
        <v/>
      </c>
      <c r="CB76" s="366" t="str">
        <f>IF(ISBLANK('U12'!N31),"",'U12'!N31)</f>
        <v/>
      </c>
      <c r="CC76" s="366" t="str">
        <f>IF(ISBLANK('U12'!O31),"",'U12'!O31)</f>
        <v/>
      </c>
      <c r="CD76" s="366" t="str">
        <f>IF(ISBLANK('U12'!P31),"",'U12'!P31)</f>
        <v/>
      </c>
      <c r="CE76" s="366" t="str">
        <f>IF(ISBLANK('U12'!Q31),"",'U12'!Q31)</f>
        <v/>
      </c>
      <c r="CF76" s="366" t="str">
        <f>IF(ISBLANK('U12'!R31),"",'U12'!R31)</f>
        <v/>
      </c>
      <c r="CG76" s="84"/>
    </row>
    <row r="77" spans="1:85" x14ac:dyDescent="0.25">
      <c r="A77" s="23" t="str">
        <f>'Pilotage de Ma Classe'!A22&amp;" "&amp;'Pilotage de Ma Classe'!B22</f>
        <v>QQQ qqq</v>
      </c>
      <c r="B77" s="5">
        <v>0</v>
      </c>
      <c r="C77" s="367" t="str">
        <f>IF(ISBLANK('U1'!L35),"",'U1'!L35)</f>
        <v/>
      </c>
      <c r="D77" s="366" t="str">
        <f>IF(ISBLANK('U1'!M35),"",'U1'!M35)</f>
        <v/>
      </c>
      <c r="E77" s="366" t="str">
        <f>IF(ISBLANK('U1'!N35),"",'U1'!N35)</f>
        <v/>
      </c>
      <c r="F77" s="366" t="str">
        <f>IF(ISBLANK('U14'!B30),"",'U14'!B30)</f>
        <v/>
      </c>
      <c r="G77" s="366" t="str">
        <f>IF(ISBLANK('U14'!C30),"",'U14'!C30)</f>
        <v/>
      </c>
      <c r="H77" s="366" t="str">
        <f>IF(ISBLANK('U14'!D30),"",'U14'!D30)</f>
        <v/>
      </c>
      <c r="I77" s="366" t="str">
        <f>IF(ISBLANK('U14'!E30),"",'U14'!E30)</f>
        <v/>
      </c>
      <c r="J77" s="366" t="str">
        <f>IF(ISBLANK('U14'!F30),"",'U14'!F30)</f>
        <v/>
      </c>
      <c r="K77" s="366" t="str">
        <f>IF(ISBLANK('U14'!G30),"",'U14'!G30)</f>
        <v/>
      </c>
      <c r="L77" s="367" t="str">
        <f>IF(ISBLANK('U1'!O35),"",'U1'!O35)</f>
        <v/>
      </c>
      <c r="M77" s="366" t="str">
        <f>IF(ISBLANK('U1'!P35),"",'U1'!P35)</f>
        <v/>
      </c>
      <c r="N77" s="366" t="str">
        <f>IF(ISBLANK('U1'!Q35),"",'U1'!Q35)</f>
        <v/>
      </c>
      <c r="O77" s="366" t="str">
        <f>IF(ISBLANK('U1'!R35),"",'U1'!R35)</f>
        <v/>
      </c>
      <c r="P77" s="366" t="str">
        <f>IF(ISBLANK('U1'!S35),"",'U1'!S35)</f>
        <v/>
      </c>
      <c r="Q77" s="366" t="str">
        <f>IF(ISBLANK('U1'!T35),"",'U1'!T35)</f>
        <v/>
      </c>
      <c r="R77" s="368" t="str">
        <f>IF(ISBLANK('U8'!L35),"",'U8'!L35)</f>
        <v/>
      </c>
      <c r="S77" s="367" t="str">
        <f>IF(ISBLANK('U8'!D35),"",'U8'!D35)</f>
        <v/>
      </c>
      <c r="T77" s="366" t="str">
        <f>IF(ISBLANK('U8'!E35),"",'U8'!E35)</f>
        <v/>
      </c>
      <c r="U77" s="366" t="str">
        <f>IF(ISBLANK('U8'!F35),"",'U8'!F35)</f>
        <v/>
      </c>
      <c r="V77" s="366" t="str">
        <f>IF(ISBLANK('U8'!G35),"",'U8'!G35)</f>
        <v/>
      </c>
      <c r="W77" s="366" t="str">
        <f>IF(ISBLANK('U8'!H35),"",'U8'!H35)</f>
        <v/>
      </c>
      <c r="X77" s="366" t="str">
        <f>IF(ISBLANK('U8'!I35),"",'U8'!I35)</f>
        <v/>
      </c>
      <c r="Y77" s="366" t="str">
        <f>IF(ISBLANK('U8'!J35),"",'U8'!J35)</f>
        <v/>
      </c>
      <c r="Z77" s="366" t="str">
        <f>IF(ISBLANK('U11'!O29),"",'U11'!O29)</f>
        <v/>
      </c>
      <c r="AA77" s="366" t="str">
        <f>IF(ISBLANK('U11'!P29),"",'U11'!P29)</f>
        <v/>
      </c>
      <c r="AB77" s="366" t="str">
        <f>IF(ISBLANK('U11'!Q29),"",'U11'!Q29)</f>
        <v/>
      </c>
      <c r="AC77" s="366" t="str">
        <f>IF(ISBLANK('U11'!R29),"",'U11'!R29)</f>
        <v/>
      </c>
      <c r="AD77" s="366" t="str">
        <f>IF(ISBLANK('U11'!S29),"",'U11'!S29)</f>
        <v/>
      </c>
      <c r="AE77" s="366" t="str">
        <f>IF(ISBLANK('U3'!L33),"",'U3'!L33)</f>
        <v/>
      </c>
      <c r="AF77" s="366" t="str">
        <f>IF(ISBLANK('U3'!M33),"",'U3'!M33)</f>
        <v/>
      </c>
      <c r="AG77" s="366" t="str">
        <f>IF(ISBLANK('U3'!N33),"",'U3'!N33)</f>
        <v/>
      </c>
      <c r="AH77" s="366" t="str">
        <f>IF(ISBLANK('U3'!O33),"",'U3'!O33)</f>
        <v/>
      </c>
      <c r="AI77" s="366" t="str">
        <f>IF(ISBLANK('U3'!P33),"",'U3'!P33)</f>
        <v/>
      </c>
      <c r="AJ77" s="366" t="str">
        <f>IF(ISBLANK('U3'!Q33),"",'U3'!Q33)</f>
        <v/>
      </c>
      <c r="AK77" s="366" t="str">
        <f>IF(ISBLANK('U3'!R33),"",'U3'!R33)</f>
        <v/>
      </c>
      <c r="AL77" s="367" t="str">
        <f>IF(ISBLANK('U4'!L31),"",'U4'!L31)</f>
        <v/>
      </c>
      <c r="AM77" s="366" t="str">
        <f>IF(ISBLANK('U4'!M31),"",'U4'!M31)</f>
        <v/>
      </c>
      <c r="AN77" s="366" t="str">
        <f>IF(ISBLANK('U4'!N31),"",'U4'!N31)</f>
        <v/>
      </c>
      <c r="AO77" s="366" t="str">
        <f>IF(ISBLANK('U4'!O31),"",'U4'!O31)</f>
        <v/>
      </c>
      <c r="AP77" s="366" t="str">
        <f>IF(ISBLANK('U6'!L29),"",'U6'!L29)</f>
        <v/>
      </c>
      <c r="AQ77" s="366" t="str">
        <f>IF(ISBLANK('U6'!M29),"",'U6'!M29)</f>
        <v/>
      </c>
      <c r="AR77" s="366" t="str">
        <f>IF(ISBLANK('U6'!N29),"",'U6'!N29)</f>
        <v/>
      </c>
      <c r="AS77" s="366" t="str">
        <f>IF(ISBLANK('U8'!M35),"",'U8'!M35)</f>
        <v/>
      </c>
      <c r="AT77" s="368" t="str">
        <f>IF(ISBLANK('U9'!L28),"",'U9'!L28)</f>
        <v/>
      </c>
      <c r="AU77" s="367" t="str">
        <f>IF(ISBLANK('U5'!L33),"",'U5'!L33)</f>
        <v/>
      </c>
      <c r="AV77" s="366" t="str">
        <f>IF(ISBLANK('U5'!M33),"",'U5'!M33)</f>
        <v/>
      </c>
      <c r="AW77" s="366" t="str">
        <f>IF(ISBLANK('U5'!N33),"",'U5'!N33)</f>
        <v/>
      </c>
      <c r="AX77" s="366" t="str">
        <f>IF(ISBLANK('U5'!O33),"",'U5'!O33)</f>
        <v/>
      </c>
      <c r="AY77" s="366" t="str">
        <f>IF(ISBLANK('U5'!P33),"",'U5'!P33)</f>
        <v/>
      </c>
      <c r="AZ77" s="366" t="str">
        <f>IF(ISBLANK('U10'!L29),"",'U10'!L29)</f>
        <v/>
      </c>
      <c r="BA77" s="366" t="str">
        <f>IF(ISBLANK('U10'!M29),"",'U10'!M29)</f>
        <v/>
      </c>
      <c r="BB77" s="366" t="str">
        <f>IF(ISBLANK('U10'!N29),"",'U10'!N29)</f>
        <v/>
      </c>
      <c r="BC77" s="366" t="str">
        <f>IF(ISBLANK('U13'!L30),"",'U13'!L30)</f>
        <v/>
      </c>
      <c r="BD77" s="366" t="str">
        <f>IF(ISBLANK('U13'!M30),"",'U13'!M30)</f>
        <v/>
      </c>
      <c r="BE77" s="366" t="str">
        <f>IF(ISBLANK('U13'!N30),"",'U13'!N30)</f>
        <v/>
      </c>
      <c r="BF77" s="366" t="str">
        <f>IF(ISBLANK('U15'!L28),"",'U15'!L28)</f>
        <v/>
      </c>
      <c r="BG77" s="366" t="str">
        <f>IF(ISBLANK('U15'!M28),"",'U15'!M28)</f>
        <v/>
      </c>
      <c r="BH77" s="366" t="str">
        <f>IF(ISBLANK('U15'!N28),"",'U15'!N28)</f>
        <v/>
      </c>
      <c r="BI77" s="366" t="str">
        <f>IF(ISBLANK('U15'!O28),"",'U15'!O28)</f>
        <v/>
      </c>
      <c r="BJ77" s="367" t="str">
        <f>IF(ISBLANK('U5'!Q33),"",'U5'!Q33)</f>
        <v/>
      </c>
      <c r="BK77" s="366" t="str">
        <f>IF(ISBLANK('U10'!O29),"",'U10'!O29)</f>
        <v/>
      </c>
      <c r="BL77" s="366" t="str">
        <f>IF(ISBLANK('U13'!O30),"",'U13'!O30)</f>
        <v/>
      </c>
      <c r="BM77" s="366" t="str">
        <f>IF(ISBLANK('U13'!P30),"",'U13'!P30)</f>
        <v/>
      </c>
      <c r="BN77" s="368" t="str">
        <f>IF(ISBLANK('U16'!L29),"",'U16'!L29)</f>
        <v/>
      </c>
      <c r="BO77" s="367" t="str">
        <f>IF(ISBLANK('U7'!L28),"",'U7'!L28)</f>
        <v/>
      </c>
      <c r="BP77" s="366" t="str">
        <f>IF(ISBLANK('U7'!M28),"",'U7'!M28)</f>
        <v/>
      </c>
      <c r="BQ77" s="366" t="str">
        <f>IF(ISBLANK('U7'!N28),"",'U7'!N28)</f>
        <v/>
      </c>
      <c r="BR77" s="368" t="str">
        <f>IF(ISBLANK('U7'!O28),"",'U7'!O28)</f>
        <v/>
      </c>
      <c r="BS77" s="367" t="str">
        <f>IF(ISBLANK('U2'!L31),"",'U2'!L31)</f>
        <v/>
      </c>
      <c r="BT77" s="366" t="str">
        <f>IF(ISBLANK('U2'!M31),"",'U2'!M31)</f>
        <v/>
      </c>
      <c r="BU77" s="368" t="str">
        <f>IF(ISBLANK('U2'!N31),"",'U2'!N31)</f>
        <v/>
      </c>
      <c r="BV77" s="367" t="str">
        <f>IF(ISBLANK('U2'!O31),"",'U2'!O31)</f>
        <v/>
      </c>
      <c r="BW77" s="366" t="str">
        <f>IF(ISBLANK('U2'!P31),"",'U2'!P31)</f>
        <v/>
      </c>
      <c r="BX77" s="366" t="str">
        <f>IF(ISBLANK('U2'!Q31),"",'U2'!Q31)</f>
        <v/>
      </c>
      <c r="BY77" s="366" t="str">
        <f>IF(ISBLANK('U5'!R33),"",'U5'!R33)</f>
        <v/>
      </c>
      <c r="BZ77" s="366" t="str">
        <f>IF(ISBLANK('U12'!L32),"",'U12'!L32)</f>
        <v/>
      </c>
      <c r="CA77" s="366" t="str">
        <f>IF(ISBLANK('U12'!M32),"",'U12'!M32)</f>
        <v/>
      </c>
      <c r="CB77" s="366" t="str">
        <f>IF(ISBLANK('U12'!N32),"",'U12'!N32)</f>
        <v/>
      </c>
      <c r="CC77" s="366" t="str">
        <f>IF(ISBLANK('U12'!O32),"",'U12'!O32)</f>
        <v/>
      </c>
      <c r="CD77" s="366" t="str">
        <f>IF(ISBLANK('U12'!P32),"",'U12'!P32)</f>
        <v/>
      </c>
      <c r="CE77" s="366" t="str">
        <f>IF(ISBLANK('U12'!Q32),"",'U12'!Q32)</f>
        <v/>
      </c>
      <c r="CF77" s="366" t="str">
        <f>IF(ISBLANK('U12'!R32),"",'U12'!R32)</f>
        <v/>
      </c>
      <c r="CG77" s="84"/>
    </row>
    <row r="78" spans="1:85" x14ac:dyDescent="0.25">
      <c r="A78" s="23" t="str">
        <f>'Pilotage de Ma Classe'!A23&amp;" "&amp;'Pilotage de Ma Classe'!B23</f>
        <v>RRR rrr</v>
      </c>
      <c r="B78" s="5">
        <v>0</v>
      </c>
      <c r="C78" s="367" t="str">
        <f>IF(ISBLANK('U1'!L36),"",'U1'!L36)</f>
        <v/>
      </c>
      <c r="D78" s="366" t="str">
        <f>IF(ISBLANK('U1'!M36),"",'U1'!M36)</f>
        <v/>
      </c>
      <c r="E78" s="366" t="str">
        <f>IF(ISBLANK('U1'!N36),"",'U1'!N36)</f>
        <v/>
      </c>
      <c r="F78" s="366" t="str">
        <f>IF(ISBLANK('U14'!B31),"",'U14'!B31)</f>
        <v/>
      </c>
      <c r="G78" s="366" t="str">
        <f>IF(ISBLANK('U14'!C31),"",'U14'!C31)</f>
        <v/>
      </c>
      <c r="H78" s="366" t="str">
        <f>IF(ISBLANK('U14'!D31),"",'U14'!D31)</f>
        <v/>
      </c>
      <c r="I78" s="366" t="str">
        <f>IF(ISBLANK('U14'!E31),"",'U14'!E31)</f>
        <v/>
      </c>
      <c r="J78" s="366" t="str">
        <f>IF(ISBLANK('U14'!F31),"",'U14'!F31)</f>
        <v/>
      </c>
      <c r="K78" s="366" t="str">
        <f>IF(ISBLANK('U14'!G31),"",'U14'!G31)</f>
        <v/>
      </c>
      <c r="L78" s="367" t="str">
        <f>IF(ISBLANK('U1'!O36),"",'U1'!O36)</f>
        <v/>
      </c>
      <c r="M78" s="366" t="str">
        <f>IF(ISBLANK('U1'!P36),"",'U1'!P36)</f>
        <v/>
      </c>
      <c r="N78" s="366" t="str">
        <f>IF(ISBLANK('U1'!Q36),"",'U1'!Q36)</f>
        <v/>
      </c>
      <c r="O78" s="366" t="str">
        <f>IF(ISBLANK('U1'!R36),"",'U1'!R36)</f>
        <v/>
      </c>
      <c r="P78" s="366" t="str">
        <f>IF(ISBLANK('U1'!S36),"",'U1'!S36)</f>
        <v/>
      </c>
      <c r="Q78" s="366" t="str">
        <f>IF(ISBLANK('U1'!T36),"",'U1'!T36)</f>
        <v/>
      </c>
      <c r="R78" s="368" t="str">
        <f>IF(ISBLANK('U8'!L36),"",'U8'!L36)</f>
        <v/>
      </c>
      <c r="S78" s="367" t="str">
        <f>IF(ISBLANK('U8'!D36),"",'U8'!D36)</f>
        <v/>
      </c>
      <c r="T78" s="366" t="str">
        <f>IF(ISBLANK('U8'!E36),"",'U8'!E36)</f>
        <v/>
      </c>
      <c r="U78" s="366" t="str">
        <f>IF(ISBLANK('U8'!F36),"",'U8'!F36)</f>
        <v/>
      </c>
      <c r="V78" s="366" t="str">
        <f>IF(ISBLANK('U8'!G36),"",'U8'!G36)</f>
        <v/>
      </c>
      <c r="W78" s="366" t="str">
        <f>IF(ISBLANK('U8'!H36),"",'U8'!H36)</f>
        <v/>
      </c>
      <c r="X78" s="366" t="str">
        <f>IF(ISBLANK('U8'!I36),"",'U8'!I36)</f>
        <v/>
      </c>
      <c r="Y78" s="366" t="str">
        <f>IF(ISBLANK('U8'!J36),"",'U8'!J36)</f>
        <v/>
      </c>
      <c r="Z78" s="366" t="str">
        <f>IF(ISBLANK('U11'!O30),"",'U11'!O30)</f>
        <v/>
      </c>
      <c r="AA78" s="366" t="str">
        <f>IF(ISBLANK('U11'!P30),"",'U11'!P30)</f>
        <v/>
      </c>
      <c r="AB78" s="366" t="str">
        <f>IF(ISBLANK('U11'!Q30),"",'U11'!Q30)</f>
        <v/>
      </c>
      <c r="AC78" s="366" t="str">
        <f>IF(ISBLANK('U11'!R30),"",'U11'!R30)</f>
        <v/>
      </c>
      <c r="AD78" s="366" t="str">
        <f>IF(ISBLANK('U11'!S30),"",'U11'!S30)</f>
        <v/>
      </c>
      <c r="AE78" s="366" t="str">
        <f>IF(ISBLANK('U3'!L34),"",'U3'!L34)</f>
        <v/>
      </c>
      <c r="AF78" s="366" t="str">
        <f>IF(ISBLANK('U3'!M34),"",'U3'!M34)</f>
        <v/>
      </c>
      <c r="AG78" s="366" t="str">
        <f>IF(ISBLANK('U3'!N34),"",'U3'!N34)</f>
        <v/>
      </c>
      <c r="AH78" s="366" t="str">
        <f>IF(ISBLANK('U3'!O34),"",'U3'!O34)</f>
        <v/>
      </c>
      <c r="AI78" s="366" t="str">
        <f>IF(ISBLANK('U3'!P34),"",'U3'!P34)</f>
        <v/>
      </c>
      <c r="AJ78" s="366" t="str">
        <f>IF(ISBLANK('U3'!Q34),"",'U3'!Q34)</f>
        <v/>
      </c>
      <c r="AK78" s="366" t="str">
        <f>IF(ISBLANK('U3'!R34),"",'U3'!R34)</f>
        <v/>
      </c>
      <c r="AL78" s="367" t="str">
        <f>IF(ISBLANK('U4'!L32),"",'U4'!L32)</f>
        <v/>
      </c>
      <c r="AM78" s="366" t="str">
        <f>IF(ISBLANK('U4'!M32),"",'U4'!M32)</f>
        <v/>
      </c>
      <c r="AN78" s="366" t="str">
        <f>IF(ISBLANK('U4'!N32),"",'U4'!N32)</f>
        <v/>
      </c>
      <c r="AO78" s="366" t="str">
        <f>IF(ISBLANK('U4'!O32),"",'U4'!O32)</f>
        <v/>
      </c>
      <c r="AP78" s="366" t="str">
        <f>IF(ISBLANK('U6'!L30),"",'U6'!L30)</f>
        <v/>
      </c>
      <c r="AQ78" s="366" t="str">
        <f>IF(ISBLANK('U6'!M30),"",'U6'!M30)</f>
        <v/>
      </c>
      <c r="AR78" s="366" t="str">
        <f>IF(ISBLANK('U6'!N30),"",'U6'!N30)</f>
        <v/>
      </c>
      <c r="AS78" s="366" t="str">
        <f>IF(ISBLANK('U8'!M36),"",'U8'!M36)</f>
        <v/>
      </c>
      <c r="AT78" s="368" t="str">
        <f>IF(ISBLANK('U9'!L29),"",'U9'!L29)</f>
        <v/>
      </c>
      <c r="AU78" s="367" t="str">
        <f>IF(ISBLANK('U5'!L34),"",'U5'!L34)</f>
        <v/>
      </c>
      <c r="AV78" s="366" t="str">
        <f>IF(ISBLANK('U5'!M34),"",'U5'!M34)</f>
        <v/>
      </c>
      <c r="AW78" s="366" t="str">
        <f>IF(ISBLANK('U5'!N34),"",'U5'!N34)</f>
        <v/>
      </c>
      <c r="AX78" s="366" t="str">
        <f>IF(ISBLANK('U5'!O34),"",'U5'!O34)</f>
        <v/>
      </c>
      <c r="AY78" s="366" t="str">
        <f>IF(ISBLANK('U5'!P34),"",'U5'!P34)</f>
        <v/>
      </c>
      <c r="AZ78" s="366" t="str">
        <f>IF(ISBLANK('U10'!L30),"",'U10'!L30)</f>
        <v/>
      </c>
      <c r="BA78" s="366" t="str">
        <f>IF(ISBLANK('U10'!M30),"",'U10'!M30)</f>
        <v/>
      </c>
      <c r="BB78" s="366" t="str">
        <f>IF(ISBLANK('U10'!N30),"",'U10'!N30)</f>
        <v/>
      </c>
      <c r="BC78" s="366" t="str">
        <f>IF(ISBLANK('U13'!L31),"",'U13'!L31)</f>
        <v/>
      </c>
      <c r="BD78" s="366" t="str">
        <f>IF(ISBLANK('U13'!M31),"",'U13'!M31)</f>
        <v/>
      </c>
      <c r="BE78" s="366" t="str">
        <f>IF(ISBLANK('U13'!N31),"",'U13'!N31)</f>
        <v/>
      </c>
      <c r="BF78" s="366" t="str">
        <f>IF(ISBLANK('U15'!L29),"",'U15'!L29)</f>
        <v/>
      </c>
      <c r="BG78" s="366" t="str">
        <f>IF(ISBLANK('U15'!M29),"",'U15'!M29)</f>
        <v/>
      </c>
      <c r="BH78" s="366" t="str">
        <f>IF(ISBLANK('U15'!N29),"",'U15'!N29)</f>
        <v/>
      </c>
      <c r="BI78" s="366" t="str">
        <f>IF(ISBLANK('U15'!O29),"",'U15'!O29)</f>
        <v/>
      </c>
      <c r="BJ78" s="367" t="str">
        <f>IF(ISBLANK('U5'!Q34),"",'U5'!Q34)</f>
        <v/>
      </c>
      <c r="BK78" s="366" t="str">
        <f>IF(ISBLANK('U10'!O30),"",'U10'!O30)</f>
        <v/>
      </c>
      <c r="BL78" s="366" t="str">
        <f>IF(ISBLANK('U13'!O31),"",'U13'!O31)</f>
        <v/>
      </c>
      <c r="BM78" s="366" t="str">
        <f>IF(ISBLANK('U13'!P31),"",'U13'!P31)</f>
        <v/>
      </c>
      <c r="BN78" s="368" t="str">
        <f>IF(ISBLANK('U16'!L30),"",'U16'!L30)</f>
        <v/>
      </c>
      <c r="BO78" s="367" t="str">
        <f>IF(ISBLANK('U7'!L29),"",'U7'!L29)</f>
        <v/>
      </c>
      <c r="BP78" s="366" t="str">
        <f>IF(ISBLANK('U7'!M29),"",'U7'!M29)</f>
        <v/>
      </c>
      <c r="BQ78" s="366" t="str">
        <f>IF(ISBLANK('U7'!N29),"",'U7'!N29)</f>
        <v/>
      </c>
      <c r="BR78" s="368" t="str">
        <f>IF(ISBLANK('U7'!O29),"",'U7'!O29)</f>
        <v/>
      </c>
      <c r="BS78" s="367" t="str">
        <f>IF(ISBLANK('U2'!L32),"",'U2'!L32)</f>
        <v/>
      </c>
      <c r="BT78" s="366" t="str">
        <f>IF(ISBLANK('U2'!M32),"",'U2'!M32)</f>
        <v/>
      </c>
      <c r="BU78" s="368" t="str">
        <f>IF(ISBLANK('U2'!N32),"",'U2'!N32)</f>
        <v/>
      </c>
      <c r="BV78" s="367" t="str">
        <f>IF(ISBLANK('U2'!O32),"",'U2'!O32)</f>
        <v/>
      </c>
      <c r="BW78" s="366" t="str">
        <f>IF(ISBLANK('U2'!P32),"",'U2'!P32)</f>
        <v/>
      </c>
      <c r="BX78" s="366" t="str">
        <f>IF(ISBLANK('U2'!Q32),"",'U2'!Q32)</f>
        <v/>
      </c>
      <c r="BY78" s="366" t="str">
        <f>IF(ISBLANK('U5'!R34),"",'U5'!R34)</f>
        <v/>
      </c>
      <c r="BZ78" s="366" t="str">
        <f>IF(ISBLANK('U12'!L33),"",'U12'!L33)</f>
        <v/>
      </c>
      <c r="CA78" s="366" t="str">
        <f>IF(ISBLANK('U12'!M33),"",'U12'!M33)</f>
        <v/>
      </c>
      <c r="CB78" s="366" t="str">
        <f>IF(ISBLANK('U12'!N33),"",'U12'!N33)</f>
        <v/>
      </c>
      <c r="CC78" s="366" t="str">
        <f>IF(ISBLANK('U12'!O33),"",'U12'!O33)</f>
        <v/>
      </c>
      <c r="CD78" s="366" t="str">
        <f>IF(ISBLANK('U12'!P33),"",'U12'!P33)</f>
        <v/>
      </c>
      <c r="CE78" s="366" t="str">
        <f>IF(ISBLANK('U12'!Q33),"",'U12'!Q33)</f>
        <v/>
      </c>
      <c r="CF78" s="366" t="str">
        <f>IF(ISBLANK('U12'!R33),"",'U12'!R33)</f>
        <v/>
      </c>
      <c r="CG78" s="84"/>
    </row>
    <row r="79" spans="1:85" x14ac:dyDescent="0.25">
      <c r="A79" s="23" t="str">
        <f>'Pilotage de Ma Classe'!A24&amp;" "&amp;'Pilotage de Ma Classe'!B24</f>
        <v>SSS sss</v>
      </c>
      <c r="B79" s="5">
        <v>0</v>
      </c>
      <c r="C79" s="367" t="str">
        <f>IF(ISBLANK('U1'!L37),"",'U1'!L37)</f>
        <v/>
      </c>
      <c r="D79" s="366" t="str">
        <f>IF(ISBLANK('U1'!M37),"",'U1'!M37)</f>
        <v/>
      </c>
      <c r="E79" s="366" t="str">
        <f>IF(ISBLANK('U1'!N37),"",'U1'!N37)</f>
        <v/>
      </c>
      <c r="F79" s="366" t="str">
        <f>IF(ISBLANK('U14'!B32),"",'U14'!B32)</f>
        <v/>
      </c>
      <c r="G79" s="366" t="str">
        <f>IF(ISBLANK('U14'!C32),"",'U14'!C32)</f>
        <v/>
      </c>
      <c r="H79" s="366" t="str">
        <f>IF(ISBLANK('U14'!D32),"",'U14'!D32)</f>
        <v/>
      </c>
      <c r="I79" s="366" t="str">
        <f>IF(ISBLANK('U14'!E32),"",'U14'!E32)</f>
        <v/>
      </c>
      <c r="J79" s="366" t="str">
        <f>IF(ISBLANK('U14'!F32),"",'U14'!F32)</f>
        <v/>
      </c>
      <c r="K79" s="366" t="str">
        <f>IF(ISBLANK('U14'!G32),"",'U14'!G32)</f>
        <v/>
      </c>
      <c r="L79" s="367" t="str">
        <f>IF(ISBLANK('U1'!O37),"",'U1'!O37)</f>
        <v/>
      </c>
      <c r="M79" s="366" t="str">
        <f>IF(ISBLANK('U1'!P37),"",'U1'!P37)</f>
        <v/>
      </c>
      <c r="N79" s="366" t="str">
        <f>IF(ISBLANK('U1'!Q37),"",'U1'!Q37)</f>
        <v/>
      </c>
      <c r="O79" s="366" t="str">
        <f>IF(ISBLANK('U1'!R37),"",'U1'!R37)</f>
        <v/>
      </c>
      <c r="P79" s="366" t="str">
        <f>IF(ISBLANK('U1'!S37),"",'U1'!S37)</f>
        <v/>
      </c>
      <c r="Q79" s="366" t="str">
        <f>IF(ISBLANK('U1'!T37),"",'U1'!T37)</f>
        <v/>
      </c>
      <c r="R79" s="368" t="str">
        <f>IF(ISBLANK('U8'!L37),"",'U8'!L37)</f>
        <v/>
      </c>
      <c r="S79" s="367" t="str">
        <f>IF(ISBLANK('U8'!D37),"",'U8'!D37)</f>
        <v/>
      </c>
      <c r="T79" s="366" t="str">
        <f>IF(ISBLANK('U8'!E37),"",'U8'!E37)</f>
        <v/>
      </c>
      <c r="U79" s="366" t="str">
        <f>IF(ISBLANK('U8'!F37),"",'U8'!F37)</f>
        <v/>
      </c>
      <c r="V79" s="366" t="str">
        <f>IF(ISBLANK('U8'!G37),"",'U8'!G37)</f>
        <v/>
      </c>
      <c r="W79" s="366" t="str">
        <f>IF(ISBLANK('U8'!H37),"",'U8'!H37)</f>
        <v/>
      </c>
      <c r="X79" s="366" t="str">
        <f>IF(ISBLANK('U8'!I37),"",'U8'!I37)</f>
        <v/>
      </c>
      <c r="Y79" s="366" t="str">
        <f>IF(ISBLANK('U8'!J37),"",'U8'!J37)</f>
        <v/>
      </c>
      <c r="Z79" s="366" t="str">
        <f>IF(ISBLANK('U11'!O31),"",'U11'!O31)</f>
        <v/>
      </c>
      <c r="AA79" s="366" t="str">
        <f>IF(ISBLANK('U11'!P31),"",'U11'!P31)</f>
        <v/>
      </c>
      <c r="AB79" s="366" t="str">
        <f>IF(ISBLANK('U11'!Q31),"",'U11'!Q31)</f>
        <v/>
      </c>
      <c r="AC79" s="366" t="str">
        <f>IF(ISBLANK('U11'!R31),"",'U11'!R31)</f>
        <v/>
      </c>
      <c r="AD79" s="366" t="str">
        <f>IF(ISBLANK('U11'!S31),"",'U11'!S31)</f>
        <v/>
      </c>
      <c r="AE79" s="366" t="str">
        <f>IF(ISBLANK('U3'!L35),"",'U3'!L35)</f>
        <v/>
      </c>
      <c r="AF79" s="366" t="str">
        <f>IF(ISBLANK('U3'!M35),"",'U3'!M35)</f>
        <v/>
      </c>
      <c r="AG79" s="366" t="str">
        <f>IF(ISBLANK('U3'!N35),"",'U3'!N35)</f>
        <v/>
      </c>
      <c r="AH79" s="366" t="str">
        <f>IF(ISBLANK('U3'!O35),"",'U3'!O35)</f>
        <v/>
      </c>
      <c r="AI79" s="366" t="str">
        <f>IF(ISBLANK('U3'!P35),"",'U3'!P35)</f>
        <v/>
      </c>
      <c r="AJ79" s="366" t="str">
        <f>IF(ISBLANK('U3'!Q35),"",'U3'!Q35)</f>
        <v/>
      </c>
      <c r="AK79" s="366" t="str">
        <f>IF(ISBLANK('U3'!R35),"",'U3'!R35)</f>
        <v/>
      </c>
      <c r="AL79" s="367" t="str">
        <f>IF(ISBLANK('U4'!L33),"",'U4'!L33)</f>
        <v/>
      </c>
      <c r="AM79" s="366" t="str">
        <f>IF(ISBLANK('U4'!M33),"",'U4'!M33)</f>
        <v/>
      </c>
      <c r="AN79" s="366" t="str">
        <f>IF(ISBLANK('U4'!N33),"",'U4'!N33)</f>
        <v/>
      </c>
      <c r="AO79" s="366" t="str">
        <f>IF(ISBLANK('U4'!O33),"",'U4'!O33)</f>
        <v/>
      </c>
      <c r="AP79" s="366" t="str">
        <f>IF(ISBLANK('U6'!L31),"",'U6'!L31)</f>
        <v/>
      </c>
      <c r="AQ79" s="366" t="str">
        <f>IF(ISBLANK('U6'!M31),"",'U6'!M31)</f>
        <v/>
      </c>
      <c r="AR79" s="366" t="str">
        <f>IF(ISBLANK('U6'!N31),"",'U6'!N31)</f>
        <v/>
      </c>
      <c r="AS79" s="366" t="str">
        <f>IF(ISBLANK('U8'!M37),"",'U8'!M37)</f>
        <v/>
      </c>
      <c r="AT79" s="368" t="str">
        <f>IF(ISBLANK('U9'!L30),"",'U9'!L30)</f>
        <v/>
      </c>
      <c r="AU79" s="367" t="str">
        <f>IF(ISBLANK('U5'!L35),"",'U5'!L35)</f>
        <v/>
      </c>
      <c r="AV79" s="366" t="str">
        <f>IF(ISBLANK('U5'!M35),"",'U5'!M35)</f>
        <v/>
      </c>
      <c r="AW79" s="366" t="str">
        <f>IF(ISBLANK('U5'!N35),"",'U5'!N35)</f>
        <v/>
      </c>
      <c r="AX79" s="366" t="str">
        <f>IF(ISBLANK('U5'!O35),"",'U5'!O35)</f>
        <v/>
      </c>
      <c r="AY79" s="366" t="str">
        <f>IF(ISBLANK('U5'!P35),"",'U5'!P35)</f>
        <v/>
      </c>
      <c r="AZ79" s="366" t="str">
        <f>IF(ISBLANK('U10'!L31),"",'U10'!L31)</f>
        <v/>
      </c>
      <c r="BA79" s="366" t="str">
        <f>IF(ISBLANK('U10'!M31),"",'U10'!M31)</f>
        <v/>
      </c>
      <c r="BB79" s="366" t="str">
        <f>IF(ISBLANK('U10'!N31),"",'U10'!N31)</f>
        <v/>
      </c>
      <c r="BC79" s="366" t="str">
        <f>IF(ISBLANK('U13'!L32),"",'U13'!L32)</f>
        <v/>
      </c>
      <c r="BD79" s="366" t="str">
        <f>IF(ISBLANK('U13'!M32),"",'U13'!M32)</f>
        <v/>
      </c>
      <c r="BE79" s="366" t="str">
        <f>IF(ISBLANK('U13'!N32),"",'U13'!N32)</f>
        <v/>
      </c>
      <c r="BF79" s="366" t="str">
        <f>IF(ISBLANK('U15'!L30),"",'U15'!L30)</f>
        <v/>
      </c>
      <c r="BG79" s="366" t="str">
        <f>IF(ISBLANK('U15'!M30),"",'U15'!M30)</f>
        <v/>
      </c>
      <c r="BH79" s="366" t="str">
        <f>IF(ISBLANK('U15'!N30),"",'U15'!N30)</f>
        <v/>
      </c>
      <c r="BI79" s="366" t="str">
        <f>IF(ISBLANK('U15'!O30),"",'U15'!O30)</f>
        <v/>
      </c>
      <c r="BJ79" s="367" t="str">
        <f>IF(ISBLANK('U5'!Q35),"",'U5'!Q35)</f>
        <v/>
      </c>
      <c r="BK79" s="366" t="str">
        <f>IF(ISBLANK('U10'!O31),"",'U10'!O31)</f>
        <v/>
      </c>
      <c r="BL79" s="366" t="str">
        <f>IF(ISBLANK('U13'!O32),"",'U13'!O32)</f>
        <v/>
      </c>
      <c r="BM79" s="366" t="str">
        <f>IF(ISBLANK('U13'!P32),"",'U13'!P32)</f>
        <v/>
      </c>
      <c r="BN79" s="368" t="str">
        <f>IF(ISBLANK('U16'!L31),"",'U16'!L31)</f>
        <v/>
      </c>
      <c r="BO79" s="367" t="str">
        <f>IF(ISBLANK('U7'!L30),"",'U7'!L30)</f>
        <v/>
      </c>
      <c r="BP79" s="366" t="str">
        <f>IF(ISBLANK('U7'!M30),"",'U7'!M30)</f>
        <v/>
      </c>
      <c r="BQ79" s="366" t="str">
        <f>IF(ISBLANK('U7'!N30),"",'U7'!N30)</f>
        <v/>
      </c>
      <c r="BR79" s="368" t="str">
        <f>IF(ISBLANK('U7'!O30),"",'U7'!O30)</f>
        <v/>
      </c>
      <c r="BS79" s="367" t="str">
        <f>IF(ISBLANK('U2'!L33),"",'U2'!L33)</f>
        <v/>
      </c>
      <c r="BT79" s="366" t="str">
        <f>IF(ISBLANK('U2'!M33),"",'U2'!M33)</f>
        <v/>
      </c>
      <c r="BU79" s="368" t="str">
        <f>IF(ISBLANK('U2'!N33),"",'U2'!N33)</f>
        <v/>
      </c>
      <c r="BV79" s="367" t="str">
        <f>IF(ISBLANK('U2'!O33),"",'U2'!O33)</f>
        <v/>
      </c>
      <c r="BW79" s="366" t="str">
        <f>IF(ISBLANK('U2'!P33),"",'U2'!P33)</f>
        <v/>
      </c>
      <c r="BX79" s="366" t="str">
        <f>IF(ISBLANK('U2'!Q33),"",'U2'!Q33)</f>
        <v/>
      </c>
      <c r="BY79" s="366" t="str">
        <f>IF(ISBLANK('U5'!R35),"",'U5'!R35)</f>
        <v/>
      </c>
      <c r="BZ79" s="366" t="str">
        <f>IF(ISBLANK('U12'!L34),"",'U12'!L34)</f>
        <v/>
      </c>
      <c r="CA79" s="366" t="str">
        <f>IF(ISBLANK('U12'!M34),"",'U12'!M34)</f>
        <v/>
      </c>
      <c r="CB79" s="366" t="str">
        <f>IF(ISBLANK('U12'!N34),"",'U12'!N34)</f>
        <v/>
      </c>
      <c r="CC79" s="366" t="str">
        <f>IF(ISBLANK('U12'!O34),"",'U12'!O34)</f>
        <v/>
      </c>
      <c r="CD79" s="366" t="str">
        <f>IF(ISBLANK('U12'!P34),"",'U12'!P34)</f>
        <v/>
      </c>
      <c r="CE79" s="366" t="str">
        <f>IF(ISBLANK('U12'!Q34),"",'U12'!Q34)</f>
        <v/>
      </c>
      <c r="CF79" s="366" t="str">
        <f>IF(ISBLANK('U12'!R34),"",'U12'!R34)</f>
        <v/>
      </c>
      <c r="CG79" s="84"/>
    </row>
    <row r="80" spans="1:85" x14ac:dyDescent="0.25">
      <c r="A80" s="23" t="str">
        <f>'Pilotage de Ma Classe'!A25&amp;" "&amp;'Pilotage de Ma Classe'!B25</f>
        <v>TTT ttt</v>
      </c>
      <c r="B80" s="5">
        <v>0</v>
      </c>
      <c r="C80" s="367" t="str">
        <f>IF(ISBLANK('U1'!L38),"",'U1'!L38)</f>
        <v/>
      </c>
      <c r="D80" s="366" t="str">
        <f>IF(ISBLANK('U1'!M38),"",'U1'!M38)</f>
        <v/>
      </c>
      <c r="E80" s="366" t="str">
        <f>IF(ISBLANK('U1'!N38),"",'U1'!N38)</f>
        <v/>
      </c>
      <c r="F80" s="366" t="str">
        <f>IF(ISBLANK('U14'!B33),"",'U14'!B33)</f>
        <v/>
      </c>
      <c r="G80" s="366" t="str">
        <f>IF(ISBLANK('U14'!C33),"",'U14'!C33)</f>
        <v/>
      </c>
      <c r="H80" s="366" t="str">
        <f>IF(ISBLANK('U14'!D33),"",'U14'!D33)</f>
        <v/>
      </c>
      <c r="I80" s="366" t="str">
        <f>IF(ISBLANK('U14'!E33),"",'U14'!E33)</f>
        <v/>
      </c>
      <c r="J80" s="366" t="str">
        <f>IF(ISBLANK('U14'!F33),"",'U14'!F33)</f>
        <v/>
      </c>
      <c r="K80" s="366" t="str">
        <f>IF(ISBLANK('U14'!G33),"",'U14'!G33)</f>
        <v/>
      </c>
      <c r="L80" s="367" t="str">
        <f>IF(ISBLANK('U1'!O38),"",'U1'!O38)</f>
        <v/>
      </c>
      <c r="M80" s="366" t="str">
        <f>IF(ISBLANK('U1'!P38),"",'U1'!P38)</f>
        <v/>
      </c>
      <c r="N80" s="366" t="str">
        <f>IF(ISBLANK('U1'!Q38),"",'U1'!Q38)</f>
        <v/>
      </c>
      <c r="O80" s="366" t="str">
        <f>IF(ISBLANK('U1'!R38),"",'U1'!R38)</f>
        <v/>
      </c>
      <c r="P80" s="366" t="str">
        <f>IF(ISBLANK('U1'!S38),"",'U1'!S38)</f>
        <v/>
      </c>
      <c r="Q80" s="366" t="str">
        <f>IF(ISBLANK('U1'!T38),"",'U1'!T38)</f>
        <v/>
      </c>
      <c r="R80" s="368" t="str">
        <f>IF(ISBLANK('U8'!L38),"",'U8'!L38)</f>
        <v/>
      </c>
      <c r="S80" s="367" t="str">
        <f>IF(ISBLANK('U8'!D38),"",'U8'!D38)</f>
        <v/>
      </c>
      <c r="T80" s="366" t="str">
        <f>IF(ISBLANK('U8'!E38),"",'U8'!E38)</f>
        <v/>
      </c>
      <c r="U80" s="366" t="str">
        <f>IF(ISBLANK('U8'!F38),"",'U8'!F38)</f>
        <v/>
      </c>
      <c r="V80" s="366" t="str">
        <f>IF(ISBLANK('U8'!G38),"",'U8'!G38)</f>
        <v/>
      </c>
      <c r="W80" s="366" t="str">
        <f>IF(ISBLANK('U8'!H38),"",'U8'!H38)</f>
        <v/>
      </c>
      <c r="X80" s="366" t="str">
        <f>IF(ISBLANK('U8'!I38),"",'U8'!I38)</f>
        <v/>
      </c>
      <c r="Y80" s="366" t="str">
        <f>IF(ISBLANK('U8'!J38),"",'U8'!J38)</f>
        <v/>
      </c>
      <c r="Z80" s="366" t="str">
        <f>IF(ISBLANK('U11'!O32),"",'U11'!O32)</f>
        <v/>
      </c>
      <c r="AA80" s="366" t="str">
        <f>IF(ISBLANK('U11'!P32),"",'U11'!P32)</f>
        <v/>
      </c>
      <c r="AB80" s="366" t="str">
        <f>IF(ISBLANK('U11'!Q32),"",'U11'!Q32)</f>
        <v/>
      </c>
      <c r="AC80" s="366" t="str">
        <f>IF(ISBLANK('U11'!R32),"",'U11'!R32)</f>
        <v/>
      </c>
      <c r="AD80" s="366" t="str">
        <f>IF(ISBLANK('U11'!S32),"",'U11'!S32)</f>
        <v/>
      </c>
      <c r="AE80" s="366" t="str">
        <f>IF(ISBLANK('U3'!L36),"",'U3'!L36)</f>
        <v/>
      </c>
      <c r="AF80" s="366" t="str">
        <f>IF(ISBLANK('U3'!M36),"",'U3'!M36)</f>
        <v/>
      </c>
      <c r="AG80" s="366" t="str">
        <f>IF(ISBLANK('U3'!N36),"",'U3'!N36)</f>
        <v/>
      </c>
      <c r="AH80" s="366" t="str">
        <f>IF(ISBLANK('U3'!O36),"",'U3'!O36)</f>
        <v/>
      </c>
      <c r="AI80" s="366" t="str">
        <f>IF(ISBLANK('U3'!P36),"",'U3'!P36)</f>
        <v/>
      </c>
      <c r="AJ80" s="366" t="str">
        <f>IF(ISBLANK('U3'!Q36),"",'U3'!Q36)</f>
        <v/>
      </c>
      <c r="AK80" s="366" t="str">
        <f>IF(ISBLANK('U3'!R36),"",'U3'!R36)</f>
        <v/>
      </c>
      <c r="AL80" s="367" t="str">
        <f>IF(ISBLANK('U4'!L34),"",'U4'!L34)</f>
        <v/>
      </c>
      <c r="AM80" s="366" t="str">
        <f>IF(ISBLANK('U4'!M34),"",'U4'!M34)</f>
        <v/>
      </c>
      <c r="AN80" s="366" t="str">
        <f>IF(ISBLANK('U4'!N34),"",'U4'!N34)</f>
        <v/>
      </c>
      <c r="AO80" s="366" t="str">
        <f>IF(ISBLANK('U4'!O34),"",'U4'!O34)</f>
        <v/>
      </c>
      <c r="AP80" s="366" t="str">
        <f>IF(ISBLANK('U6'!L32),"",'U6'!L32)</f>
        <v/>
      </c>
      <c r="AQ80" s="366" t="str">
        <f>IF(ISBLANK('U6'!M32),"",'U6'!M32)</f>
        <v/>
      </c>
      <c r="AR80" s="366" t="str">
        <f>IF(ISBLANK('U6'!N32),"",'U6'!N32)</f>
        <v/>
      </c>
      <c r="AS80" s="366" t="str">
        <f>IF(ISBLANK('U8'!M38),"",'U8'!M38)</f>
        <v/>
      </c>
      <c r="AT80" s="368" t="str">
        <f>IF(ISBLANK('U9'!L31),"",'U9'!L31)</f>
        <v/>
      </c>
      <c r="AU80" s="367" t="str">
        <f>IF(ISBLANK('U5'!L36),"",'U5'!L36)</f>
        <v/>
      </c>
      <c r="AV80" s="366" t="str">
        <f>IF(ISBLANK('U5'!M36),"",'U5'!M36)</f>
        <v/>
      </c>
      <c r="AW80" s="366" t="str">
        <f>IF(ISBLANK('U5'!N36),"",'U5'!N36)</f>
        <v/>
      </c>
      <c r="AX80" s="366" t="str">
        <f>IF(ISBLANK('U5'!O36),"",'U5'!O36)</f>
        <v/>
      </c>
      <c r="AY80" s="366" t="str">
        <f>IF(ISBLANK('U5'!P36),"",'U5'!P36)</f>
        <v/>
      </c>
      <c r="AZ80" s="366" t="str">
        <f>IF(ISBLANK('U10'!L32),"",'U10'!L32)</f>
        <v/>
      </c>
      <c r="BA80" s="366" t="str">
        <f>IF(ISBLANK('U10'!M32),"",'U10'!M32)</f>
        <v/>
      </c>
      <c r="BB80" s="366" t="str">
        <f>IF(ISBLANK('U10'!N32),"",'U10'!N32)</f>
        <v/>
      </c>
      <c r="BC80" s="366" t="str">
        <f>IF(ISBLANK('U13'!L33),"",'U13'!L33)</f>
        <v/>
      </c>
      <c r="BD80" s="366" t="str">
        <f>IF(ISBLANK('U13'!M33),"",'U13'!M33)</f>
        <v/>
      </c>
      <c r="BE80" s="366" t="str">
        <f>IF(ISBLANK('U13'!N33),"",'U13'!N33)</f>
        <v/>
      </c>
      <c r="BF80" s="366" t="str">
        <f>IF(ISBLANK('U15'!L31),"",'U15'!L31)</f>
        <v/>
      </c>
      <c r="BG80" s="366" t="str">
        <f>IF(ISBLANK('U15'!M31),"",'U15'!M31)</f>
        <v/>
      </c>
      <c r="BH80" s="366" t="str">
        <f>IF(ISBLANK('U15'!N31),"",'U15'!N31)</f>
        <v/>
      </c>
      <c r="BI80" s="366" t="str">
        <f>IF(ISBLANK('U15'!O31),"",'U15'!O31)</f>
        <v/>
      </c>
      <c r="BJ80" s="367" t="str">
        <f>IF(ISBLANK('U5'!Q36),"",'U5'!Q36)</f>
        <v/>
      </c>
      <c r="BK80" s="366" t="str">
        <f>IF(ISBLANK('U10'!O32),"",'U10'!O32)</f>
        <v/>
      </c>
      <c r="BL80" s="366" t="str">
        <f>IF(ISBLANK('U13'!O33),"",'U13'!O33)</f>
        <v/>
      </c>
      <c r="BM80" s="366" t="str">
        <f>IF(ISBLANK('U13'!P33),"",'U13'!P33)</f>
        <v/>
      </c>
      <c r="BN80" s="368" t="str">
        <f>IF(ISBLANK('U16'!L32),"",'U16'!L32)</f>
        <v/>
      </c>
      <c r="BO80" s="367" t="str">
        <f>IF(ISBLANK('U7'!L31),"",'U7'!L31)</f>
        <v/>
      </c>
      <c r="BP80" s="366" t="str">
        <f>IF(ISBLANK('U7'!M31),"",'U7'!M31)</f>
        <v/>
      </c>
      <c r="BQ80" s="366" t="str">
        <f>IF(ISBLANK('U7'!N31),"",'U7'!N31)</f>
        <v/>
      </c>
      <c r="BR80" s="368" t="str">
        <f>IF(ISBLANK('U7'!O31),"",'U7'!O31)</f>
        <v/>
      </c>
      <c r="BS80" s="367" t="str">
        <f>IF(ISBLANK('U2'!L34),"",'U2'!L34)</f>
        <v/>
      </c>
      <c r="BT80" s="366" t="str">
        <f>IF(ISBLANK('U2'!M34),"",'U2'!M34)</f>
        <v/>
      </c>
      <c r="BU80" s="368" t="str">
        <f>IF(ISBLANK('U2'!N34),"",'U2'!N34)</f>
        <v/>
      </c>
      <c r="BV80" s="367" t="str">
        <f>IF(ISBLANK('U2'!O34),"",'U2'!O34)</f>
        <v/>
      </c>
      <c r="BW80" s="366" t="str">
        <f>IF(ISBLANK('U2'!P34),"",'U2'!P34)</f>
        <v/>
      </c>
      <c r="BX80" s="366" t="str">
        <f>IF(ISBLANK('U2'!Q34),"",'U2'!Q34)</f>
        <v/>
      </c>
      <c r="BY80" s="366" t="str">
        <f>IF(ISBLANK('U5'!R36),"",'U5'!R36)</f>
        <v/>
      </c>
      <c r="BZ80" s="366" t="str">
        <f>IF(ISBLANK('U12'!L35),"",'U12'!L35)</f>
        <v/>
      </c>
      <c r="CA80" s="366" t="str">
        <f>IF(ISBLANK('U12'!M35),"",'U12'!M35)</f>
        <v/>
      </c>
      <c r="CB80" s="366" t="str">
        <f>IF(ISBLANK('U12'!N35),"",'U12'!N35)</f>
        <v/>
      </c>
      <c r="CC80" s="366" t="str">
        <f>IF(ISBLANK('U12'!O35),"",'U12'!O35)</f>
        <v/>
      </c>
      <c r="CD80" s="366" t="str">
        <f>IF(ISBLANK('U12'!P35),"",'U12'!P35)</f>
        <v/>
      </c>
      <c r="CE80" s="366" t="str">
        <f>IF(ISBLANK('U12'!Q35),"",'U12'!Q35)</f>
        <v/>
      </c>
      <c r="CF80" s="366" t="str">
        <f>IF(ISBLANK('U12'!R35),"",'U12'!R35)</f>
        <v/>
      </c>
      <c r="CG80" s="84"/>
    </row>
    <row r="81" spans="1:86" x14ac:dyDescent="0.25">
      <c r="A81" s="23" t="str">
        <f>'Pilotage de Ma Classe'!A26&amp;" "&amp;'Pilotage de Ma Classe'!B26</f>
        <v>UUU uuu</v>
      </c>
      <c r="B81" s="5">
        <v>0</v>
      </c>
      <c r="C81" s="367" t="str">
        <f>IF(ISBLANK('U1'!L39),"",'U1'!L39)</f>
        <v/>
      </c>
      <c r="D81" s="366" t="str">
        <f>IF(ISBLANK('U1'!M39),"",'U1'!M39)</f>
        <v/>
      </c>
      <c r="E81" s="366" t="str">
        <f>IF(ISBLANK('U1'!N39),"",'U1'!N39)</f>
        <v/>
      </c>
      <c r="F81" s="366" t="str">
        <f>IF(ISBLANK('U14'!B34),"",'U14'!B34)</f>
        <v/>
      </c>
      <c r="G81" s="366" t="str">
        <f>IF(ISBLANK('U14'!C34),"",'U14'!C34)</f>
        <v/>
      </c>
      <c r="H81" s="366" t="str">
        <f>IF(ISBLANK('U14'!D34),"",'U14'!D34)</f>
        <v/>
      </c>
      <c r="I81" s="366" t="str">
        <f>IF(ISBLANK('U14'!E34),"",'U14'!E34)</f>
        <v/>
      </c>
      <c r="J81" s="366" t="str">
        <f>IF(ISBLANK('U14'!F34),"",'U14'!F34)</f>
        <v/>
      </c>
      <c r="K81" s="366" t="str">
        <f>IF(ISBLANK('U14'!G34),"",'U14'!G34)</f>
        <v/>
      </c>
      <c r="L81" s="367" t="str">
        <f>IF(ISBLANK('U1'!O39),"",'U1'!O39)</f>
        <v/>
      </c>
      <c r="M81" s="366" t="str">
        <f>IF(ISBLANK('U1'!P39),"",'U1'!P39)</f>
        <v/>
      </c>
      <c r="N81" s="366" t="str">
        <f>IF(ISBLANK('U1'!Q39),"",'U1'!Q39)</f>
        <v/>
      </c>
      <c r="O81" s="366" t="str">
        <f>IF(ISBLANK('U1'!R39),"",'U1'!R39)</f>
        <v/>
      </c>
      <c r="P81" s="366" t="str">
        <f>IF(ISBLANK('U1'!S39),"",'U1'!S39)</f>
        <v/>
      </c>
      <c r="Q81" s="366" t="str">
        <f>IF(ISBLANK('U1'!T39),"",'U1'!T39)</f>
        <v/>
      </c>
      <c r="R81" s="368" t="str">
        <f>IF(ISBLANK('U8'!L39),"",'U8'!L39)</f>
        <v/>
      </c>
      <c r="S81" s="367" t="str">
        <f>IF(ISBLANK('U8'!D39),"",'U8'!D39)</f>
        <v/>
      </c>
      <c r="T81" s="366" t="str">
        <f>IF(ISBLANK('U8'!E39),"",'U8'!E39)</f>
        <v/>
      </c>
      <c r="U81" s="366" t="str">
        <f>IF(ISBLANK('U8'!F39),"",'U8'!F39)</f>
        <v/>
      </c>
      <c r="V81" s="366" t="str">
        <f>IF(ISBLANK('U8'!G39),"",'U8'!G39)</f>
        <v/>
      </c>
      <c r="W81" s="366" t="str">
        <f>IF(ISBLANK('U8'!H39),"",'U8'!H39)</f>
        <v/>
      </c>
      <c r="X81" s="366" t="str">
        <f>IF(ISBLANK('U8'!I39),"",'U8'!I39)</f>
        <v/>
      </c>
      <c r="Y81" s="366" t="str">
        <f>IF(ISBLANK('U8'!J39),"",'U8'!J39)</f>
        <v/>
      </c>
      <c r="Z81" s="366" t="str">
        <f>IF(ISBLANK('U11'!O33),"",'U11'!O33)</f>
        <v/>
      </c>
      <c r="AA81" s="366" t="str">
        <f>IF(ISBLANK('U11'!P33),"",'U11'!P33)</f>
        <v/>
      </c>
      <c r="AB81" s="366" t="str">
        <f>IF(ISBLANK('U11'!Q33),"",'U11'!Q33)</f>
        <v/>
      </c>
      <c r="AC81" s="366" t="str">
        <f>IF(ISBLANK('U11'!R33),"",'U11'!R33)</f>
        <v/>
      </c>
      <c r="AD81" s="366" t="str">
        <f>IF(ISBLANK('U11'!S33),"",'U11'!S33)</f>
        <v/>
      </c>
      <c r="AE81" s="366" t="str">
        <f>IF(ISBLANK('U3'!L37),"",'U3'!L37)</f>
        <v/>
      </c>
      <c r="AF81" s="366" t="str">
        <f>IF(ISBLANK('U3'!M37),"",'U3'!M37)</f>
        <v/>
      </c>
      <c r="AG81" s="366" t="str">
        <f>IF(ISBLANK('U3'!N37),"",'U3'!N37)</f>
        <v/>
      </c>
      <c r="AH81" s="366" t="str">
        <f>IF(ISBLANK('U3'!O37),"",'U3'!O37)</f>
        <v/>
      </c>
      <c r="AI81" s="366" t="str">
        <f>IF(ISBLANK('U3'!P37),"",'U3'!P37)</f>
        <v/>
      </c>
      <c r="AJ81" s="366" t="str">
        <f>IF(ISBLANK('U3'!Q37),"",'U3'!Q37)</f>
        <v/>
      </c>
      <c r="AK81" s="366" t="str">
        <f>IF(ISBLANK('U3'!R37),"",'U3'!R37)</f>
        <v/>
      </c>
      <c r="AL81" s="367" t="str">
        <f>IF(ISBLANK('U4'!L35),"",'U4'!L35)</f>
        <v/>
      </c>
      <c r="AM81" s="366" t="str">
        <f>IF(ISBLANK('U4'!M35),"",'U4'!M35)</f>
        <v/>
      </c>
      <c r="AN81" s="366" t="str">
        <f>IF(ISBLANK('U4'!N35),"",'U4'!N35)</f>
        <v/>
      </c>
      <c r="AO81" s="366" t="str">
        <f>IF(ISBLANK('U4'!O35),"",'U4'!O35)</f>
        <v/>
      </c>
      <c r="AP81" s="366" t="str">
        <f>IF(ISBLANK('U6'!L33),"",'U6'!L33)</f>
        <v/>
      </c>
      <c r="AQ81" s="366" t="str">
        <f>IF(ISBLANK('U6'!M33),"",'U6'!M33)</f>
        <v/>
      </c>
      <c r="AR81" s="366" t="str">
        <f>IF(ISBLANK('U6'!N33),"",'U6'!N33)</f>
        <v/>
      </c>
      <c r="AS81" s="366" t="str">
        <f>IF(ISBLANK('U8'!M39),"",'U8'!M39)</f>
        <v/>
      </c>
      <c r="AT81" s="368" t="str">
        <f>IF(ISBLANK('U9'!L32),"",'U9'!L32)</f>
        <v/>
      </c>
      <c r="AU81" s="367" t="str">
        <f>IF(ISBLANK('U5'!L37),"",'U5'!L37)</f>
        <v/>
      </c>
      <c r="AV81" s="366" t="str">
        <f>IF(ISBLANK('U5'!M37),"",'U5'!M37)</f>
        <v/>
      </c>
      <c r="AW81" s="366" t="str">
        <f>IF(ISBLANK('U5'!N37),"",'U5'!N37)</f>
        <v/>
      </c>
      <c r="AX81" s="366" t="str">
        <f>IF(ISBLANK('U5'!O37),"",'U5'!O37)</f>
        <v/>
      </c>
      <c r="AY81" s="366" t="str">
        <f>IF(ISBLANK('U5'!P37),"",'U5'!P37)</f>
        <v/>
      </c>
      <c r="AZ81" s="366" t="str">
        <f>IF(ISBLANK('U10'!L33),"",'U10'!L33)</f>
        <v/>
      </c>
      <c r="BA81" s="366" t="str">
        <f>IF(ISBLANK('U10'!M33),"",'U10'!M33)</f>
        <v/>
      </c>
      <c r="BB81" s="366" t="str">
        <f>IF(ISBLANK('U10'!N33),"",'U10'!N33)</f>
        <v/>
      </c>
      <c r="BC81" s="366" t="str">
        <f>IF(ISBLANK('U13'!L34),"",'U13'!L34)</f>
        <v/>
      </c>
      <c r="BD81" s="366" t="str">
        <f>IF(ISBLANK('U13'!M34),"",'U13'!M34)</f>
        <v/>
      </c>
      <c r="BE81" s="366" t="str">
        <f>IF(ISBLANK('U13'!N34),"",'U13'!N34)</f>
        <v/>
      </c>
      <c r="BF81" s="366" t="str">
        <f>IF(ISBLANK('U15'!L32),"",'U15'!L32)</f>
        <v/>
      </c>
      <c r="BG81" s="366" t="str">
        <f>IF(ISBLANK('U15'!M32),"",'U15'!M32)</f>
        <v/>
      </c>
      <c r="BH81" s="366" t="str">
        <f>IF(ISBLANK('U15'!N32),"",'U15'!N32)</f>
        <v/>
      </c>
      <c r="BI81" s="366" t="str">
        <f>IF(ISBLANK('U15'!O32),"",'U15'!O32)</f>
        <v/>
      </c>
      <c r="BJ81" s="367" t="str">
        <f>IF(ISBLANK('U5'!Q37),"",'U5'!Q37)</f>
        <v/>
      </c>
      <c r="BK81" s="366" t="str">
        <f>IF(ISBLANK('U10'!O33),"",'U10'!O33)</f>
        <v/>
      </c>
      <c r="BL81" s="366" t="str">
        <f>IF(ISBLANK('U13'!O34),"",'U13'!O34)</f>
        <v/>
      </c>
      <c r="BM81" s="366" t="str">
        <f>IF(ISBLANK('U13'!P34),"",'U13'!P34)</f>
        <v/>
      </c>
      <c r="BN81" s="368" t="str">
        <f>IF(ISBLANK('U16'!L33),"",'U16'!L33)</f>
        <v/>
      </c>
      <c r="BO81" s="367" t="str">
        <f>IF(ISBLANK('U7'!L32),"",'U7'!L32)</f>
        <v/>
      </c>
      <c r="BP81" s="366" t="str">
        <f>IF(ISBLANK('U7'!M32),"",'U7'!M32)</f>
        <v/>
      </c>
      <c r="BQ81" s="366" t="str">
        <f>IF(ISBLANK('U7'!N32),"",'U7'!N32)</f>
        <v/>
      </c>
      <c r="BR81" s="368" t="str">
        <f>IF(ISBLANK('U7'!O32),"",'U7'!O32)</f>
        <v/>
      </c>
      <c r="BS81" s="367" t="str">
        <f>IF(ISBLANK('U2'!L35),"",'U2'!L35)</f>
        <v/>
      </c>
      <c r="BT81" s="366" t="str">
        <f>IF(ISBLANK('U2'!M35),"",'U2'!M35)</f>
        <v/>
      </c>
      <c r="BU81" s="368" t="str">
        <f>IF(ISBLANK('U2'!N35),"",'U2'!N35)</f>
        <v/>
      </c>
      <c r="BV81" s="367" t="str">
        <f>IF(ISBLANK('U2'!O35),"",'U2'!O35)</f>
        <v/>
      </c>
      <c r="BW81" s="366" t="str">
        <f>IF(ISBLANK('U2'!P35),"",'U2'!P35)</f>
        <v/>
      </c>
      <c r="BX81" s="366" t="str">
        <f>IF(ISBLANK('U2'!Q35),"",'U2'!Q35)</f>
        <v/>
      </c>
      <c r="BY81" s="366" t="str">
        <f>IF(ISBLANK('U5'!R37),"",'U5'!R37)</f>
        <v/>
      </c>
      <c r="BZ81" s="366" t="str">
        <f>IF(ISBLANK('U12'!L36),"",'U12'!L36)</f>
        <v/>
      </c>
      <c r="CA81" s="366" t="str">
        <f>IF(ISBLANK('U12'!M36),"",'U12'!M36)</f>
        <v/>
      </c>
      <c r="CB81" s="366" t="str">
        <f>IF(ISBLANK('U12'!N36),"",'U12'!N36)</f>
        <v/>
      </c>
      <c r="CC81" s="366" t="str">
        <f>IF(ISBLANK('U12'!O36),"",'U12'!O36)</f>
        <v/>
      </c>
      <c r="CD81" s="366" t="str">
        <f>IF(ISBLANK('U12'!P36),"",'U12'!P36)</f>
        <v/>
      </c>
      <c r="CE81" s="366" t="str">
        <f>IF(ISBLANK('U12'!Q36),"",'U12'!Q36)</f>
        <v/>
      </c>
      <c r="CF81" s="366" t="str">
        <f>IF(ISBLANK('U12'!R36),"",'U12'!R36)</f>
        <v/>
      </c>
      <c r="CG81" s="84"/>
    </row>
    <row r="82" spans="1:86" x14ac:dyDescent="0.25">
      <c r="A82" s="23" t="str">
        <f>'Pilotage de Ma Classe'!A27&amp;" "&amp;'Pilotage de Ma Classe'!B27</f>
        <v>VVV vvv</v>
      </c>
      <c r="B82" s="5">
        <v>0</v>
      </c>
      <c r="C82" s="367" t="str">
        <f>IF(ISBLANK('U1'!L40),"",'U1'!L40)</f>
        <v/>
      </c>
      <c r="D82" s="366" t="str">
        <f>IF(ISBLANK('U1'!M40),"",'U1'!M40)</f>
        <v/>
      </c>
      <c r="E82" s="366" t="str">
        <f>IF(ISBLANK('U1'!N40),"",'U1'!N40)</f>
        <v/>
      </c>
      <c r="F82" s="366" t="str">
        <f>IF(ISBLANK('U14'!B35),"",'U14'!B35)</f>
        <v/>
      </c>
      <c r="G82" s="366" t="str">
        <f>IF(ISBLANK('U14'!C35),"",'U14'!C35)</f>
        <v/>
      </c>
      <c r="H82" s="366" t="str">
        <f>IF(ISBLANK('U14'!D35),"",'U14'!D35)</f>
        <v/>
      </c>
      <c r="I82" s="366" t="str">
        <f>IF(ISBLANK('U14'!E35),"",'U14'!E35)</f>
        <v/>
      </c>
      <c r="J82" s="366" t="str">
        <f>IF(ISBLANK('U14'!F35),"",'U14'!F35)</f>
        <v/>
      </c>
      <c r="K82" s="366" t="str">
        <f>IF(ISBLANK('U14'!G35),"",'U14'!G35)</f>
        <v/>
      </c>
      <c r="L82" s="367" t="str">
        <f>IF(ISBLANK('U1'!O40),"",'U1'!O40)</f>
        <v/>
      </c>
      <c r="M82" s="366" t="str">
        <f>IF(ISBLANK('U1'!P40),"",'U1'!P40)</f>
        <v/>
      </c>
      <c r="N82" s="366" t="str">
        <f>IF(ISBLANK('U1'!Q40),"",'U1'!Q40)</f>
        <v/>
      </c>
      <c r="O82" s="366" t="str">
        <f>IF(ISBLANK('U1'!R40),"",'U1'!R40)</f>
        <v/>
      </c>
      <c r="P82" s="366" t="str">
        <f>IF(ISBLANK('U1'!S40),"",'U1'!S40)</f>
        <v/>
      </c>
      <c r="Q82" s="366" t="str">
        <f>IF(ISBLANK('U1'!T40),"",'U1'!T40)</f>
        <v/>
      </c>
      <c r="R82" s="368" t="str">
        <f>IF(ISBLANK('U8'!L40),"",'U8'!L40)</f>
        <v/>
      </c>
      <c r="S82" s="367" t="str">
        <f>IF(ISBLANK('U8'!D40),"",'U8'!D40)</f>
        <v/>
      </c>
      <c r="T82" s="366" t="str">
        <f>IF(ISBLANK('U8'!E40),"",'U8'!E40)</f>
        <v/>
      </c>
      <c r="U82" s="366" t="str">
        <f>IF(ISBLANK('U8'!F40),"",'U8'!F40)</f>
        <v/>
      </c>
      <c r="V82" s="366" t="str">
        <f>IF(ISBLANK('U8'!G40),"",'U8'!G40)</f>
        <v/>
      </c>
      <c r="W82" s="366" t="str">
        <f>IF(ISBLANK('U8'!H40),"",'U8'!H40)</f>
        <v/>
      </c>
      <c r="X82" s="366" t="str">
        <f>IF(ISBLANK('U8'!I40),"",'U8'!I40)</f>
        <v/>
      </c>
      <c r="Y82" s="366" t="str">
        <f>IF(ISBLANK('U8'!J40),"",'U8'!J40)</f>
        <v/>
      </c>
      <c r="Z82" s="366" t="str">
        <f>IF(ISBLANK('U11'!O34),"",'U11'!O34)</f>
        <v/>
      </c>
      <c r="AA82" s="366" t="str">
        <f>IF(ISBLANK('U11'!P34),"",'U11'!P34)</f>
        <v/>
      </c>
      <c r="AB82" s="366" t="str">
        <f>IF(ISBLANK('U11'!Q34),"",'U11'!Q34)</f>
        <v/>
      </c>
      <c r="AC82" s="366" t="str">
        <f>IF(ISBLANK('U11'!R34),"",'U11'!R34)</f>
        <v/>
      </c>
      <c r="AD82" s="366" t="str">
        <f>IF(ISBLANK('U11'!S34),"",'U11'!S34)</f>
        <v/>
      </c>
      <c r="AE82" s="366" t="str">
        <f>IF(ISBLANK('U3'!L38),"",'U3'!L38)</f>
        <v/>
      </c>
      <c r="AF82" s="366" t="str">
        <f>IF(ISBLANK('U3'!M38),"",'U3'!M38)</f>
        <v/>
      </c>
      <c r="AG82" s="366" t="str">
        <f>IF(ISBLANK('U3'!N38),"",'U3'!N38)</f>
        <v/>
      </c>
      <c r="AH82" s="366" t="str">
        <f>IF(ISBLANK('U3'!O38),"",'U3'!O38)</f>
        <v/>
      </c>
      <c r="AI82" s="366" t="str">
        <f>IF(ISBLANK('U3'!P38),"",'U3'!P38)</f>
        <v/>
      </c>
      <c r="AJ82" s="366" t="str">
        <f>IF(ISBLANK('U3'!Q38),"",'U3'!Q38)</f>
        <v/>
      </c>
      <c r="AK82" s="366" t="str">
        <f>IF(ISBLANK('U3'!R38),"",'U3'!R38)</f>
        <v/>
      </c>
      <c r="AL82" s="367" t="str">
        <f>IF(ISBLANK('U4'!L36),"",'U4'!L36)</f>
        <v/>
      </c>
      <c r="AM82" s="366" t="str">
        <f>IF(ISBLANK('U4'!M36),"",'U4'!M36)</f>
        <v/>
      </c>
      <c r="AN82" s="366" t="str">
        <f>IF(ISBLANK('U4'!N36),"",'U4'!N36)</f>
        <v/>
      </c>
      <c r="AO82" s="366" t="str">
        <f>IF(ISBLANK('U4'!O36),"",'U4'!O36)</f>
        <v/>
      </c>
      <c r="AP82" s="366" t="str">
        <f>IF(ISBLANK('U6'!L34),"",'U6'!L34)</f>
        <v/>
      </c>
      <c r="AQ82" s="366" t="str">
        <f>IF(ISBLANK('U6'!M34),"",'U6'!M34)</f>
        <v/>
      </c>
      <c r="AR82" s="366" t="str">
        <f>IF(ISBLANK('U6'!N34),"",'U6'!N34)</f>
        <v/>
      </c>
      <c r="AS82" s="366" t="str">
        <f>IF(ISBLANK('U8'!M40),"",'U8'!M40)</f>
        <v/>
      </c>
      <c r="AT82" s="368" t="str">
        <f>IF(ISBLANK('U9'!L33),"",'U9'!L33)</f>
        <v/>
      </c>
      <c r="AU82" s="367" t="str">
        <f>IF(ISBLANK('U5'!L38),"",'U5'!L38)</f>
        <v/>
      </c>
      <c r="AV82" s="366" t="str">
        <f>IF(ISBLANK('U5'!M38),"",'U5'!M38)</f>
        <v/>
      </c>
      <c r="AW82" s="366" t="str">
        <f>IF(ISBLANK('U5'!N38),"",'U5'!N38)</f>
        <v/>
      </c>
      <c r="AX82" s="366" t="str">
        <f>IF(ISBLANK('U5'!O38),"",'U5'!O38)</f>
        <v/>
      </c>
      <c r="AY82" s="366" t="str">
        <f>IF(ISBLANK('U5'!P38),"",'U5'!P38)</f>
        <v/>
      </c>
      <c r="AZ82" s="366" t="str">
        <f>IF(ISBLANK('U10'!L34),"",'U10'!L34)</f>
        <v/>
      </c>
      <c r="BA82" s="366" t="str">
        <f>IF(ISBLANK('U10'!M34),"",'U10'!M34)</f>
        <v/>
      </c>
      <c r="BB82" s="366" t="str">
        <f>IF(ISBLANK('U10'!N34),"",'U10'!N34)</f>
        <v/>
      </c>
      <c r="BC82" s="366" t="str">
        <f>IF(ISBLANK('U13'!L35),"",'U13'!L35)</f>
        <v/>
      </c>
      <c r="BD82" s="366" t="str">
        <f>IF(ISBLANK('U13'!M35),"",'U13'!M35)</f>
        <v/>
      </c>
      <c r="BE82" s="366" t="str">
        <f>IF(ISBLANK('U13'!N35),"",'U13'!N35)</f>
        <v/>
      </c>
      <c r="BF82" s="366" t="str">
        <f>IF(ISBLANK('U15'!L33),"",'U15'!L33)</f>
        <v/>
      </c>
      <c r="BG82" s="366" t="str">
        <f>IF(ISBLANK('U15'!M33),"",'U15'!M33)</f>
        <v/>
      </c>
      <c r="BH82" s="366" t="str">
        <f>IF(ISBLANK('U15'!N33),"",'U15'!N33)</f>
        <v/>
      </c>
      <c r="BI82" s="366" t="str">
        <f>IF(ISBLANK('U15'!O33),"",'U15'!O33)</f>
        <v/>
      </c>
      <c r="BJ82" s="367" t="str">
        <f>IF(ISBLANK('U5'!Q38),"",'U5'!Q38)</f>
        <v/>
      </c>
      <c r="BK82" s="366" t="str">
        <f>IF(ISBLANK('U10'!O34),"",'U10'!O34)</f>
        <v/>
      </c>
      <c r="BL82" s="366" t="str">
        <f>IF(ISBLANK('U13'!O35),"",'U13'!O35)</f>
        <v/>
      </c>
      <c r="BM82" s="366" t="str">
        <f>IF(ISBLANK('U13'!P35),"",'U13'!P35)</f>
        <v/>
      </c>
      <c r="BN82" s="368" t="str">
        <f>IF(ISBLANK('U16'!L34),"",'U16'!L34)</f>
        <v/>
      </c>
      <c r="BO82" s="367" t="str">
        <f>IF(ISBLANK('U7'!L33),"",'U7'!L33)</f>
        <v/>
      </c>
      <c r="BP82" s="366" t="str">
        <f>IF(ISBLANK('U7'!M33),"",'U7'!M33)</f>
        <v/>
      </c>
      <c r="BQ82" s="366" t="str">
        <f>IF(ISBLANK('U7'!N33),"",'U7'!N33)</f>
        <v/>
      </c>
      <c r="BR82" s="368" t="str">
        <f>IF(ISBLANK('U7'!O33),"",'U7'!O33)</f>
        <v/>
      </c>
      <c r="BS82" s="367" t="str">
        <f>IF(ISBLANK('U2'!L36),"",'U2'!L36)</f>
        <v/>
      </c>
      <c r="BT82" s="366" t="str">
        <f>IF(ISBLANK('U2'!M36),"",'U2'!M36)</f>
        <v/>
      </c>
      <c r="BU82" s="368" t="str">
        <f>IF(ISBLANK('U2'!N36),"",'U2'!N36)</f>
        <v/>
      </c>
      <c r="BV82" s="367" t="str">
        <f>IF(ISBLANK('U2'!O36),"",'U2'!O36)</f>
        <v/>
      </c>
      <c r="BW82" s="366" t="str">
        <f>IF(ISBLANK('U2'!P36),"",'U2'!P36)</f>
        <v/>
      </c>
      <c r="BX82" s="366" t="str">
        <f>IF(ISBLANK('U2'!Q36),"",'U2'!Q36)</f>
        <v/>
      </c>
      <c r="BY82" s="366" t="str">
        <f>IF(ISBLANK('U5'!R38),"",'U5'!R38)</f>
        <v/>
      </c>
      <c r="BZ82" s="366" t="str">
        <f>IF(ISBLANK('U12'!L37),"",'U12'!L37)</f>
        <v/>
      </c>
      <c r="CA82" s="366" t="str">
        <f>IF(ISBLANK('U12'!M37),"",'U12'!M37)</f>
        <v/>
      </c>
      <c r="CB82" s="366" t="str">
        <f>IF(ISBLANK('U12'!N37),"",'U12'!N37)</f>
        <v/>
      </c>
      <c r="CC82" s="366" t="str">
        <f>IF(ISBLANK('U12'!O37),"",'U12'!O37)</f>
        <v/>
      </c>
      <c r="CD82" s="366" t="str">
        <f>IF(ISBLANK('U12'!P37),"",'U12'!P37)</f>
        <v/>
      </c>
      <c r="CE82" s="366" t="str">
        <f>IF(ISBLANK('U12'!Q37),"",'U12'!Q37)</f>
        <v/>
      </c>
      <c r="CF82" s="366" t="str">
        <f>IF(ISBLANK('U12'!R37),"",'U12'!R37)</f>
        <v/>
      </c>
      <c r="CG82" s="84"/>
    </row>
    <row r="83" spans="1:86" x14ac:dyDescent="0.25">
      <c r="A83" s="23" t="str">
        <f>'Pilotage de Ma Classe'!A28&amp;" "&amp;'Pilotage de Ma Classe'!B28</f>
        <v>WWW www</v>
      </c>
      <c r="B83" s="5">
        <v>0</v>
      </c>
      <c r="C83" s="367" t="str">
        <f>IF(ISBLANK('U1'!L41),"",'U1'!L41)</f>
        <v/>
      </c>
      <c r="D83" s="366" t="str">
        <f>IF(ISBLANK('U1'!M41),"",'U1'!M41)</f>
        <v/>
      </c>
      <c r="E83" s="366" t="str">
        <f>IF(ISBLANK('U1'!N41),"",'U1'!N41)</f>
        <v/>
      </c>
      <c r="F83" s="366" t="str">
        <f>IF(ISBLANK('U14'!B36),"",'U14'!B36)</f>
        <v/>
      </c>
      <c r="G83" s="366" t="str">
        <f>IF(ISBLANK('U14'!C36),"",'U14'!C36)</f>
        <v/>
      </c>
      <c r="H83" s="366" t="str">
        <f>IF(ISBLANK('U14'!D36),"",'U14'!D36)</f>
        <v/>
      </c>
      <c r="I83" s="366" t="str">
        <f>IF(ISBLANK('U14'!E36),"",'U14'!E36)</f>
        <v/>
      </c>
      <c r="J83" s="366" t="str">
        <f>IF(ISBLANK('U14'!F36),"",'U14'!F36)</f>
        <v/>
      </c>
      <c r="K83" s="366" t="str">
        <f>IF(ISBLANK('U14'!G36),"",'U14'!G36)</f>
        <v/>
      </c>
      <c r="L83" s="367" t="str">
        <f>IF(ISBLANK('U1'!O41),"",'U1'!O41)</f>
        <v/>
      </c>
      <c r="M83" s="366" t="str">
        <f>IF(ISBLANK('U1'!P41),"",'U1'!P41)</f>
        <v/>
      </c>
      <c r="N83" s="366" t="str">
        <f>IF(ISBLANK('U1'!Q41),"",'U1'!Q41)</f>
        <v/>
      </c>
      <c r="O83" s="366" t="str">
        <f>IF(ISBLANK('U1'!R41),"",'U1'!R41)</f>
        <v/>
      </c>
      <c r="P83" s="366" t="str">
        <f>IF(ISBLANK('U1'!S41),"",'U1'!S41)</f>
        <v/>
      </c>
      <c r="Q83" s="366" t="str">
        <f>IF(ISBLANK('U1'!T41),"",'U1'!T41)</f>
        <v/>
      </c>
      <c r="R83" s="368" t="str">
        <f>IF(ISBLANK('U8'!L41),"",'U8'!L41)</f>
        <v/>
      </c>
      <c r="S83" s="367" t="str">
        <f>IF(ISBLANK('U8'!D41),"",'U8'!D41)</f>
        <v/>
      </c>
      <c r="T83" s="366" t="str">
        <f>IF(ISBLANK('U8'!E41),"",'U8'!E41)</f>
        <v/>
      </c>
      <c r="U83" s="366" t="str">
        <f>IF(ISBLANK('U8'!F41),"",'U8'!F41)</f>
        <v/>
      </c>
      <c r="V83" s="366" t="str">
        <f>IF(ISBLANK('U8'!G41),"",'U8'!G41)</f>
        <v/>
      </c>
      <c r="W83" s="366" t="str">
        <f>IF(ISBLANK('U8'!H41),"",'U8'!H41)</f>
        <v/>
      </c>
      <c r="X83" s="366" t="str">
        <f>IF(ISBLANK('U8'!I41),"",'U8'!I41)</f>
        <v/>
      </c>
      <c r="Y83" s="366" t="str">
        <f>IF(ISBLANK('U8'!J41),"",'U8'!J41)</f>
        <v/>
      </c>
      <c r="Z83" s="366" t="str">
        <f>IF(ISBLANK('U11'!O35),"",'U11'!O35)</f>
        <v/>
      </c>
      <c r="AA83" s="366" t="str">
        <f>IF(ISBLANK('U11'!P35),"",'U11'!P35)</f>
        <v/>
      </c>
      <c r="AB83" s="366" t="str">
        <f>IF(ISBLANK('U11'!Q35),"",'U11'!Q35)</f>
        <v/>
      </c>
      <c r="AC83" s="366" t="str">
        <f>IF(ISBLANK('U11'!R35),"",'U11'!R35)</f>
        <v/>
      </c>
      <c r="AD83" s="366" t="str">
        <f>IF(ISBLANK('U11'!S35),"",'U11'!S35)</f>
        <v/>
      </c>
      <c r="AE83" s="366" t="str">
        <f>IF(ISBLANK('U3'!L39),"",'U3'!L39)</f>
        <v/>
      </c>
      <c r="AF83" s="366" t="str">
        <f>IF(ISBLANK('U3'!M39),"",'U3'!M39)</f>
        <v/>
      </c>
      <c r="AG83" s="366" t="str">
        <f>IF(ISBLANK('U3'!N39),"",'U3'!N39)</f>
        <v/>
      </c>
      <c r="AH83" s="366" t="str">
        <f>IF(ISBLANK('U3'!O39),"",'U3'!O39)</f>
        <v/>
      </c>
      <c r="AI83" s="366" t="str">
        <f>IF(ISBLANK('U3'!P39),"",'U3'!P39)</f>
        <v/>
      </c>
      <c r="AJ83" s="366" t="str">
        <f>IF(ISBLANK('U3'!Q39),"",'U3'!Q39)</f>
        <v/>
      </c>
      <c r="AK83" s="366" t="str">
        <f>IF(ISBLANK('U3'!R39),"",'U3'!R39)</f>
        <v/>
      </c>
      <c r="AL83" s="367" t="str">
        <f>IF(ISBLANK('U4'!L37),"",'U4'!L37)</f>
        <v/>
      </c>
      <c r="AM83" s="366" t="str">
        <f>IF(ISBLANK('U4'!M37),"",'U4'!M37)</f>
        <v/>
      </c>
      <c r="AN83" s="366" t="str">
        <f>IF(ISBLANK('U4'!N37),"",'U4'!N37)</f>
        <v/>
      </c>
      <c r="AO83" s="366" t="str">
        <f>IF(ISBLANK('U4'!O37),"",'U4'!O37)</f>
        <v/>
      </c>
      <c r="AP83" s="366" t="str">
        <f>IF(ISBLANK('U6'!L35),"",'U6'!L35)</f>
        <v/>
      </c>
      <c r="AQ83" s="366" t="str">
        <f>IF(ISBLANK('U6'!M35),"",'U6'!M35)</f>
        <v/>
      </c>
      <c r="AR83" s="366" t="str">
        <f>IF(ISBLANK('U6'!N35),"",'U6'!N35)</f>
        <v/>
      </c>
      <c r="AS83" s="366" t="str">
        <f>IF(ISBLANK('U8'!M41),"",'U8'!M41)</f>
        <v/>
      </c>
      <c r="AT83" s="368" t="str">
        <f>IF(ISBLANK('U9'!L34),"",'U9'!L34)</f>
        <v/>
      </c>
      <c r="AU83" s="367" t="str">
        <f>IF(ISBLANK('U5'!L39),"",'U5'!L39)</f>
        <v/>
      </c>
      <c r="AV83" s="366" t="str">
        <f>IF(ISBLANK('U5'!M39),"",'U5'!M39)</f>
        <v/>
      </c>
      <c r="AW83" s="366" t="str">
        <f>IF(ISBLANK('U5'!N39),"",'U5'!N39)</f>
        <v/>
      </c>
      <c r="AX83" s="366" t="str">
        <f>IF(ISBLANK('U5'!O39),"",'U5'!O39)</f>
        <v/>
      </c>
      <c r="AY83" s="366" t="str">
        <f>IF(ISBLANK('U5'!P39),"",'U5'!P39)</f>
        <v/>
      </c>
      <c r="AZ83" s="366" t="str">
        <f>IF(ISBLANK('U10'!L35),"",'U10'!L35)</f>
        <v/>
      </c>
      <c r="BA83" s="366" t="str">
        <f>IF(ISBLANK('U10'!M35),"",'U10'!M35)</f>
        <v/>
      </c>
      <c r="BB83" s="366" t="str">
        <f>IF(ISBLANK('U10'!N35),"",'U10'!N35)</f>
        <v/>
      </c>
      <c r="BC83" s="366" t="str">
        <f>IF(ISBLANK('U13'!L36),"",'U13'!L36)</f>
        <v/>
      </c>
      <c r="BD83" s="366" t="str">
        <f>IF(ISBLANK('U13'!M36),"",'U13'!M36)</f>
        <v/>
      </c>
      <c r="BE83" s="366" t="str">
        <f>IF(ISBLANK('U13'!N36),"",'U13'!N36)</f>
        <v/>
      </c>
      <c r="BF83" s="366" t="str">
        <f>IF(ISBLANK('U15'!L34),"",'U15'!L34)</f>
        <v/>
      </c>
      <c r="BG83" s="366" t="str">
        <f>IF(ISBLANK('U15'!M34),"",'U15'!M34)</f>
        <v/>
      </c>
      <c r="BH83" s="366" t="str">
        <f>IF(ISBLANK('U15'!N34),"",'U15'!N34)</f>
        <v/>
      </c>
      <c r="BI83" s="366" t="str">
        <f>IF(ISBLANK('U15'!O34),"",'U15'!O34)</f>
        <v/>
      </c>
      <c r="BJ83" s="367" t="str">
        <f>IF(ISBLANK('U5'!Q39),"",'U5'!Q39)</f>
        <v/>
      </c>
      <c r="BK83" s="366" t="str">
        <f>IF(ISBLANK('U10'!O35),"",'U10'!O35)</f>
        <v/>
      </c>
      <c r="BL83" s="366" t="str">
        <f>IF(ISBLANK('U13'!O36),"",'U13'!O36)</f>
        <v/>
      </c>
      <c r="BM83" s="366" t="str">
        <f>IF(ISBLANK('U13'!P36),"",'U13'!P36)</f>
        <v/>
      </c>
      <c r="BN83" s="368" t="str">
        <f>IF(ISBLANK('U16'!L35),"",'U16'!L35)</f>
        <v/>
      </c>
      <c r="BO83" s="367" t="str">
        <f>IF(ISBLANK('U7'!L34),"",'U7'!L34)</f>
        <v/>
      </c>
      <c r="BP83" s="366" t="str">
        <f>IF(ISBLANK('U7'!M34),"",'U7'!M34)</f>
        <v/>
      </c>
      <c r="BQ83" s="366" t="str">
        <f>IF(ISBLANK('U7'!N34),"",'U7'!N34)</f>
        <v/>
      </c>
      <c r="BR83" s="368" t="str">
        <f>IF(ISBLANK('U7'!O34),"",'U7'!O34)</f>
        <v/>
      </c>
      <c r="BS83" s="367" t="str">
        <f>IF(ISBLANK('U2'!L37),"",'U2'!L37)</f>
        <v/>
      </c>
      <c r="BT83" s="366" t="str">
        <f>IF(ISBLANK('U2'!M37),"",'U2'!M37)</f>
        <v/>
      </c>
      <c r="BU83" s="368" t="str">
        <f>IF(ISBLANK('U2'!N37),"",'U2'!N37)</f>
        <v/>
      </c>
      <c r="BV83" s="367" t="str">
        <f>IF(ISBLANK('U2'!O37),"",'U2'!O37)</f>
        <v/>
      </c>
      <c r="BW83" s="366" t="str">
        <f>IF(ISBLANK('U2'!P37),"",'U2'!P37)</f>
        <v/>
      </c>
      <c r="BX83" s="366" t="str">
        <f>IF(ISBLANK('U2'!Q37),"",'U2'!Q37)</f>
        <v/>
      </c>
      <c r="BY83" s="366" t="str">
        <f>IF(ISBLANK('U5'!R39),"",'U5'!R39)</f>
        <v/>
      </c>
      <c r="BZ83" s="366" t="str">
        <f>IF(ISBLANK('U12'!L38),"",'U12'!L38)</f>
        <v/>
      </c>
      <c r="CA83" s="366" t="str">
        <f>IF(ISBLANK('U12'!M38),"",'U12'!M38)</f>
        <v/>
      </c>
      <c r="CB83" s="366" t="str">
        <f>IF(ISBLANK('U12'!N38),"",'U12'!N38)</f>
        <v/>
      </c>
      <c r="CC83" s="366" t="str">
        <f>IF(ISBLANK('U12'!O38),"",'U12'!O38)</f>
        <v/>
      </c>
      <c r="CD83" s="366" t="str">
        <f>IF(ISBLANK('U12'!P38),"",'U12'!P38)</f>
        <v/>
      </c>
      <c r="CE83" s="366" t="str">
        <f>IF(ISBLANK('U12'!Q38),"",'U12'!Q38)</f>
        <v/>
      </c>
      <c r="CF83" s="366" t="str">
        <f>IF(ISBLANK('U12'!R38),"",'U12'!R38)</f>
        <v/>
      </c>
      <c r="CG83" s="84"/>
    </row>
    <row r="84" spans="1:86" x14ac:dyDescent="0.25">
      <c r="A84" s="23" t="str">
        <f>'Pilotage de Ma Classe'!A29&amp;" "&amp;'Pilotage de Ma Classe'!B29</f>
        <v>XXX xxx</v>
      </c>
      <c r="B84" s="5">
        <v>0</v>
      </c>
      <c r="C84" s="367" t="str">
        <f>IF(ISBLANK('U1'!L42),"",'U1'!L42)</f>
        <v/>
      </c>
      <c r="D84" s="366" t="str">
        <f>IF(ISBLANK('U1'!M42),"",'U1'!M42)</f>
        <v/>
      </c>
      <c r="E84" s="366" t="str">
        <f>IF(ISBLANK('U1'!N42),"",'U1'!N42)</f>
        <v/>
      </c>
      <c r="F84" s="366" t="str">
        <f>IF(ISBLANK('U14'!B37),"",'U14'!B37)</f>
        <v/>
      </c>
      <c r="G84" s="366" t="str">
        <f>IF(ISBLANK('U14'!C37),"",'U14'!C37)</f>
        <v/>
      </c>
      <c r="H84" s="366" t="str">
        <f>IF(ISBLANK('U14'!D37),"",'U14'!D37)</f>
        <v/>
      </c>
      <c r="I84" s="366" t="str">
        <f>IF(ISBLANK('U14'!E37),"",'U14'!E37)</f>
        <v/>
      </c>
      <c r="J84" s="366" t="str">
        <f>IF(ISBLANK('U14'!F37),"",'U14'!F37)</f>
        <v/>
      </c>
      <c r="K84" s="366" t="str">
        <f>IF(ISBLANK('U14'!G37),"",'U14'!G37)</f>
        <v/>
      </c>
      <c r="L84" s="367" t="str">
        <f>IF(ISBLANK('U1'!O42),"",'U1'!O42)</f>
        <v/>
      </c>
      <c r="M84" s="366" t="str">
        <f>IF(ISBLANK('U1'!P42),"",'U1'!P42)</f>
        <v/>
      </c>
      <c r="N84" s="366" t="str">
        <f>IF(ISBLANK('U1'!Q42),"",'U1'!Q42)</f>
        <v/>
      </c>
      <c r="O84" s="366" t="str">
        <f>IF(ISBLANK('U1'!R42),"",'U1'!R42)</f>
        <v/>
      </c>
      <c r="P84" s="366" t="str">
        <f>IF(ISBLANK('U1'!S42),"",'U1'!S42)</f>
        <v/>
      </c>
      <c r="Q84" s="366" t="str">
        <f>IF(ISBLANK('U1'!T42),"",'U1'!T42)</f>
        <v/>
      </c>
      <c r="R84" s="368" t="str">
        <f>IF(ISBLANK('U8'!L42),"",'U8'!L42)</f>
        <v/>
      </c>
      <c r="S84" s="367" t="str">
        <f>IF(ISBLANK('U8'!D42),"",'U8'!D42)</f>
        <v/>
      </c>
      <c r="T84" s="366" t="str">
        <f>IF(ISBLANK('U8'!E42),"",'U8'!E42)</f>
        <v/>
      </c>
      <c r="U84" s="366" t="str">
        <f>IF(ISBLANK('U8'!F42),"",'U8'!F42)</f>
        <v/>
      </c>
      <c r="V84" s="366" t="str">
        <f>IF(ISBLANK('U8'!G42),"",'U8'!G42)</f>
        <v/>
      </c>
      <c r="W84" s="366" t="str">
        <f>IF(ISBLANK('U8'!H42),"",'U8'!H42)</f>
        <v/>
      </c>
      <c r="X84" s="366" t="str">
        <f>IF(ISBLANK('U8'!I42),"",'U8'!I42)</f>
        <v/>
      </c>
      <c r="Y84" s="366" t="str">
        <f>IF(ISBLANK('U8'!J42),"",'U8'!J42)</f>
        <v/>
      </c>
      <c r="Z84" s="366" t="str">
        <f>IF(ISBLANK('U11'!O36),"",'U11'!O36)</f>
        <v/>
      </c>
      <c r="AA84" s="366" t="str">
        <f>IF(ISBLANK('U11'!P36),"",'U11'!P36)</f>
        <v/>
      </c>
      <c r="AB84" s="366" t="str">
        <f>IF(ISBLANK('U11'!Q36),"",'U11'!Q36)</f>
        <v/>
      </c>
      <c r="AC84" s="366" t="str">
        <f>IF(ISBLANK('U11'!R36),"",'U11'!R36)</f>
        <v/>
      </c>
      <c r="AD84" s="366" t="str">
        <f>IF(ISBLANK('U11'!S36),"",'U11'!S36)</f>
        <v/>
      </c>
      <c r="AE84" s="366" t="str">
        <f>IF(ISBLANK('U3'!L40),"",'U3'!L40)</f>
        <v/>
      </c>
      <c r="AF84" s="366" t="str">
        <f>IF(ISBLANK('U3'!M40),"",'U3'!M40)</f>
        <v/>
      </c>
      <c r="AG84" s="366" t="str">
        <f>IF(ISBLANK('U3'!N40),"",'U3'!N40)</f>
        <v/>
      </c>
      <c r="AH84" s="366" t="str">
        <f>IF(ISBLANK('U3'!O40),"",'U3'!O40)</f>
        <v/>
      </c>
      <c r="AI84" s="366" t="str">
        <f>IF(ISBLANK('U3'!P40),"",'U3'!P40)</f>
        <v/>
      </c>
      <c r="AJ84" s="366" t="str">
        <f>IF(ISBLANK('U3'!Q40),"",'U3'!Q40)</f>
        <v/>
      </c>
      <c r="AK84" s="366" t="str">
        <f>IF(ISBLANK('U3'!R40),"",'U3'!R40)</f>
        <v/>
      </c>
      <c r="AL84" s="367" t="str">
        <f>IF(ISBLANK('U4'!L38),"",'U4'!L38)</f>
        <v/>
      </c>
      <c r="AM84" s="366" t="str">
        <f>IF(ISBLANK('U4'!M38),"",'U4'!M38)</f>
        <v/>
      </c>
      <c r="AN84" s="366" t="str">
        <f>IF(ISBLANK('U4'!N38),"",'U4'!N38)</f>
        <v/>
      </c>
      <c r="AO84" s="366" t="str">
        <f>IF(ISBLANK('U4'!O38),"",'U4'!O38)</f>
        <v/>
      </c>
      <c r="AP84" s="366" t="str">
        <f>IF(ISBLANK('U6'!L36),"",'U6'!L36)</f>
        <v/>
      </c>
      <c r="AQ84" s="366" t="str">
        <f>IF(ISBLANK('U6'!M36),"",'U6'!M36)</f>
        <v/>
      </c>
      <c r="AR84" s="366" t="str">
        <f>IF(ISBLANK('U6'!N36),"",'U6'!N36)</f>
        <v/>
      </c>
      <c r="AS84" s="366" t="str">
        <f>IF(ISBLANK('U8'!M42),"",'U8'!M42)</f>
        <v/>
      </c>
      <c r="AT84" s="368" t="str">
        <f>IF(ISBLANK('U9'!L35),"",'U9'!L35)</f>
        <v/>
      </c>
      <c r="AU84" s="367" t="str">
        <f>IF(ISBLANK('U5'!L40),"",'U5'!L40)</f>
        <v/>
      </c>
      <c r="AV84" s="366" t="str">
        <f>IF(ISBLANK('U5'!M40),"",'U5'!M40)</f>
        <v/>
      </c>
      <c r="AW84" s="366" t="str">
        <f>IF(ISBLANK('U5'!N40),"",'U5'!N40)</f>
        <v/>
      </c>
      <c r="AX84" s="366" t="str">
        <f>IF(ISBLANK('U5'!O40),"",'U5'!O40)</f>
        <v/>
      </c>
      <c r="AY84" s="366" t="str">
        <f>IF(ISBLANK('U5'!P40),"",'U5'!P40)</f>
        <v/>
      </c>
      <c r="AZ84" s="366" t="str">
        <f>IF(ISBLANK('U10'!L36),"",'U10'!L36)</f>
        <v/>
      </c>
      <c r="BA84" s="366" t="str">
        <f>IF(ISBLANK('U10'!M36),"",'U10'!M36)</f>
        <v/>
      </c>
      <c r="BB84" s="366" t="str">
        <f>IF(ISBLANK('U10'!N36),"",'U10'!N36)</f>
        <v/>
      </c>
      <c r="BC84" s="366" t="str">
        <f>IF(ISBLANK('U13'!L37),"",'U13'!L37)</f>
        <v/>
      </c>
      <c r="BD84" s="366" t="str">
        <f>IF(ISBLANK('U13'!M37),"",'U13'!M37)</f>
        <v/>
      </c>
      <c r="BE84" s="366" t="str">
        <f>IF(ISBLANK('U13'!N37),"",'U13'!N37)</f>
        <v/>
      </c>
      <c r="BF84" s="366" t="str">
        <f>IF(ISBLANK('U15'!L35),"",'U15'!L35)</f>
        <v/>
      </c>
      <c r="BG84" s="366" t="str">
        <f>IF(ISBLANK('U15'!M35),"",'U15'!M35)</f>
        <v/>
      </c>
      <c r="BH84" s="366" t="str">
        <f>IF(ISBLANK('U15'!N35),"",'U15'!N35)</f>
        <v/>
      </c>
      <c r="BI84" s="366" t="str">
        <f>IF(ISBLANK('U15'!O35),"",'U15'!O35)</f>
        <v/>
      </c>
      <c r="BJ84" s="367" t="str">
        <f>IF(ISBLANK('U5'!Q40),"",'U5'!Q40)</f>
        <v/>
      </c>
      <c r="BK84" s="366" t="str">
        <f>IF(ISBLANK('U10'!O36),"",'U10'!O36)</f>
        <v/>
      </c>
      <c r="BL84" s="366" t="str">
        <f>IF(ISBLANK('U13'!O37),"",'U13'!O37)</f>
        <v/>
      </c>
      <c r="BM84" s="366" t="str">
        <f>IF(ISBLANK('U13'!P37),"",'U13'!P37)</f>
        <v/>
      </c>
      <c r="BN84" s="368" t="str">
        <f>IF(ISBLANK('U16'!L36),"",'U16'!L36)</f>
        <v/>
      </c>
      <c r="BO84" s="367" t="str">
        <f>IF(ISBLANK('U7'!L35),"",'U7'!L35)</f>
        <v/>
      </c>
      <c r="BP84" s="366" t="str">
        <f>IF(ISBLANK('U7'!M35),"",'U7'!M35)</f>
        <v/>
      </c>
      <c r="BQ84" s="366" t="str">
        <f>IF(ISBLANK('U7'!N35),"",'U7'!N35)</f>
        <v/>
      </c>
      <c r="BR84" s="368" t="str">
        <f>IF(ISBLANK('U7'!O35),"",'U7'!O35)</f>
        <v/>
      </c>
      <c r="BS84" s="367" t="str">
        <f>IF(ISBLANK('U2'!L38),"",'U2'!L38)</f>
        <v/>
      </c>
      <c r="BT84" s="366" t="str">
        <f>IF(ISBLANK('U2'!M38),"",'U2'!M38)</f>
        <v/>
      </c>
      <c r="BU84" s="368" t="str">
        <f>IF(ISBLANK('U2'!N38),"",'U2'!N38)</f>
        <v/>
      </c>
      <c r="BV84" s="367" t="str">
        <f>IF(ISBLANK('U2'!O38),"",'U2'!O38)</f>
        <v/>
      </c>
      <c r="BW84" s="366" t="str">
        <f>IF(ISBLANK('U2'!P38),"",'U2'!P38)</f>
        <v/>
      </c>
      <c r="BX84" s="366" t="str">
        <f>IF(ISBLANK('U2'!Q38),"",'U2'!Q38)</f>
        <v/>
      </c>
      <c r="BY84" s="366" t="str">
        <f>IF(ISBLANK('U5'!R40),"",'U5'!R40)</f>
        <v/>
      </c>
      <c r="BZ84" s="366" t="str">
        <f>IF(ISBLANK('U12'!L39),"",'U12'!L39)</f>
        <v/>
      </c>
      <c r="CA84" s="366" t="str">
        <f>IF(ISBLANK('U12'!M39),"",'U12'!M39)</f>
        <v/>
      </c>
      <c r="CB84" s="366" t="str">
        <f>IF(ISBLANK('U12'!N39),"",'U12'!N39)</f>
        <v/>
      </c>
      <c r="CC84" s="366" t="str">
        <f>IF(ISBLANK('U12'!O39),"",'U12'!O39)</f>
        <v/>
      </c>
      <c r="CD84" s="366" t="str">
        <f>IF(ISBLANK('U12'!P39),"",'U12'!P39)</f>
        <v/>
      </c>
      <c r="CE84" s="366" t="str">
        <f>IF(ISBLANK('U12'!Q39),"",'U12'!Q39)</f>
        <v/>
      </c>
      <c r="CF84" s="366" t="str">
        <f>IF(ISBLANK('U12'!R39),"",'U12'!R39)</f>
        <v/>
      </c>
      <c r="CG84" s="84"/>
    </row>
    <row r="85" spans="1:86" x14ac:dyDescent="0.25">
      <c r="A85" s="23" t="str">
        <f>'Pilotage de Ma Classe'!A30&amp;" "&amp;'Pilotage de Ma Classe'!B30</f>
        <v>YYY yyy</v>
      </c>
      <c r="B85" s="5">
        <v>0</v>
      </c>
      <c r="C85" s="367" t="str">
        <f>IF(ISBLANK('U1'!L43),"",'U1'!L43)</f>
        <v/>
      </c>
      <c r="D85" s="366" t="str">
        <f>IF(ISBLANK('U1'!M43),"",'U1'!M43)</f>
        <v/>
      </c>
      <c r="E85" s="366" t="str">
        <f>IF(ISBLANK('U1'!N43),"",'U1'!N43)</f>
        <v/>
      </c>
      <c r="F85" s="366" t="str">
        <f>IF(ISBLANK('U14'!B38),"",'U14'!B38)</f>
        <v/>
      </c>
      <c r="G85" s="366" t="str">
        <f>IF(ISBLANK('U14'!C38),"",'U14'!C38)</f>
        <v/>
      </c>
      <c r="H85" s="366" t="str">
        <f>IF(ISBLANK('U14'!D38),"",'U14'!D38)</f>
        <v/>
      </c>
      <c r="I85" s="366" t="str">
        <f>IF(ISBLANK('U14'!E38),"",'U14'!E38)</f>
        <v/>
      </c>
      <c r="J85" s="366" t="str">
        <f>IF(ISBLANK('U14'!F38),"",'U14'!F38)</f>
        <v/>
      </c>
      <c r="K85" s="366" t="str">
        <f>IF(ISBLANK('U14'!G38),"",'U14'!G38)</f>
        <v/>
      </c>
      <c r="L85" s="367" t="str">
        <f>IF(ISBLANK('U1'!O43),"",'U1'!O43)</f>
        <v/>
      </c>
      <c r="M85" s="366" t="str">
        <f>IF(ISBLANK('U1'!P43),"",'U1'!P43)</f>
        <v/>
      </c>
      <c r="N85" s="366" t="str">
        <f>IF(ISBLANK('U1'!Q43),"",'U1'!Q43)</f>
        <v/>
      </c>
      <c r="O85" s="366" t="str">
        <f>IF(ISBLANK('U1'!R43),"",'U1'!R43)</f>
        <v/>
      </c>
      <c r="P85" s="366" t="str">
        <f>IF(ISBLANK('U1'!S43),"",'U1'!S43)</f>
        <v/>
      </c>
      <c r="Q85" s="366" t="str">
        <f>IF(ISBLANK('U1'!T43),"",'U1'!T43)</f>
        <v/>
      </c>
      <c r="R85" s="368" t="str">
        <f>IF(ISBLANK('U8'!L43),"",'U8'!L43)</f>
        <v/>
      </c>
      <c r="S85" s="367" t="str">
        <f>IF(ISBLANK('U8'!D43),"",'U8'!D43)</f>
        <v/>
      </c>
      <c r="T85" s="366" t="str">
        <f>IF(ISBLANK('U8'!E43),"",'U8'!E43)</f>
        <v/>
      </c>
      <c r="U85" s="366" t="str">
        <f>IF(ISBLANK('U8'!F43),"",'U8'!F43)</f>
        <v/>
      </c>
      <c r="V85" s="366" t="str">
        <f>IF(ISBLANK('U8'!G43),"",'U8'!G43)</f>
        <v/>
      </c>
      <c r="W85" s="366" t="str">
        <f>IF(ISBLANK('U8'!H43),"",'U8'!H43)</f>
        <v/>
      </c>
      <c r="X85" s="366" t="str">
        <f>IF(ISBLANK('U8'!I43),"",'U8'!I43)</f>
        <v/>
      </c>
      <c r="Y85" s="366" t="str">
        <f>IF(ISBLANK('U8'!J43),"",'U8'!J43)</f>
        <v/>
      </c>
      <c r="Z85" s="366" t="str">
        <f>IF(ISBLANK('U11'!O37),"",'U11'!O37)</f>
        <v/>
      </c>
      <c r="AA85" s="366" t="str">
        <f>IF(ISBLANK('U11'!P37),"",'U11'!P37)</f>
        <v/>
      </c>
      <c r="AB85" s="366" t="str">
        <f>IF(ISBLANK('U11'!Q37),"",'U11'!Q37)</f>
        <v/>
      </c>
      <c r="AC85" s="366" t="str">
        <f>IF(ISBLANK('U11'!R37),"",'U11'!R37)</f>
        <v/>
      </c>
      <c r="AD85" s="366" t="str">
        <f>IF(ISBLANK('U11'!S37),"",'U11'!S37)</f>
        <v/>
      </c>
      <c r="AE85" s="366" t="str">
        <f>IF(ISBLANK('U3'!L41),"",'U3'!L41)</f>
        <v/>
      </c>
      <c r="AF85" s="366" t="str">
        <f>IF(ISBLANK('U3'!M41),"",'U3'!M41)</f>
        <v/>
      </c>
      <c r="AG85" s="366" t="str">
        <f>IF(ISBLANK('U3'!N41),"",'U3'!N41)</f>
        <v/>
      </c>
      <c r="AH85" s="366" t="str">
        <f>IF(ISBLANK('U3'!O41),"",'U3'!O41)</f>
        <v/>
      </c>
      <c r="AI85" s="366" t="str">
        <f>IF(ISBLANK('U3'!P41),"",'U3'!P41)</f>
        <v/>
      </c>
      <c r="AJ85" s="366" t="str">
        <f>IF(ISBLANK('U3'!Q41),"",'U3'!Q41)</f>
        <v/>
      </c>
      <c r="AK85" s="366" t="str">
        <f>IF(ISBLANK('U3'!R41),"",'U3'!R41)</f>
        <v/>
      </c>
      <c r="AL85" s="367" t="str">
        <f>IF(ISBLANK('U4'!L39),"",'U4'!L39)</f>
        <v/>
      </c>
      <c r="AM85" s="366" t="str">
        <f>IF(ISBLANK('U4'!M39),"",'U4'!M39)</f>
        <v/>
      </c>
      <c r="AN85" s="366" t="str">
        <f>IF(ISBLANK('U4'!N39),"",'U4'!N39)</f>
        <v/>
      </c>
      <c r="AO85" s="366" t="str">
        <f>IF(ISBLANK('U4'!O39),"",'U4'!O39)</f>
        <v/>
      </c>
      <c r="AP85" s="366" t="str">
        <f>IF(ISBLANK('U6'!L37),"",'U6'!L37)</f>
        <v/>
      </c>
      <c r="AQ85" s="366" t="str">
        <f>IF(ISBLANK('U6'!M37),"",'U6'!M37)</f>
        <v/>
      </c>
      <c r="AR85" s="366" t="str">
        <f>IF(ISBLANK('U6'!N37),"",'U6'!N37)</f>
        <v/>
      </c>
      <c r="AS85" s="366" t="str">
        <f>IF(ISBLANK('U8'!M43),"",'U8'!M43)</f>
        <v/>
      </c>
      <c r="AT85" s="368" t="str">
        <f>IF(ISBLANK('U9'!L36),"",'U9'!L36)</f>
        <v/>
      </c>
      <c r="AU85" s="367" t="str">
        <f>IF(ISBLANK('U5'!L41),"",'U5'!L41)</f>
        <v/>
      </c>
      <c r="AV85" s="366" t="str">
        <f>IF(ISBLANK('U5'!M41),"",'U5'!M41)</f>
        <v/>
      </c>
      <c r="AW85" s="366" t="str">
        <f>IF(ISBLANK('U5'!N41),"",'U5'!N41)</f>
        <v/>
      </c>
      <c r="AX85" s="366" t="str">
        <f>IF(ISBLANK('U5'!O41),"",'U5'!O41)</f>
        <v/>
      </c>
      <c r="AY85" s="366" t="str">
        <f>IF(ISBLANK('U5'!P41),"",'U5'!P41)</f>
        <v/>
      </c>
      <c r="AZ85" s="366" t="str">
        <f>IF(ISBLANK('U10'!L37),"",'U10'!L37)</f>
        <v/>
      </c>
      <c r="BA85" s="366" t="str">
        <f>IF(ISBLANK('U10'!M37),"",'U10'!M37)</f>
        <v/>
      </c>
      <c r="BB85" s="366" t="str">
        <f>IF(ISBLANK('U10'!N37),"",'U10'!N37)</f>
        <v/>
      </c>
      <c r="BC85" s="366" t="str">
        <f>IF(ISBLANK('U13'!L38),"",'U13'!L38)</f>
        <v/>
      </c>
      <c r="BD85" s="366" t="str">
        <f>IF(ISBLANK('U13'!M38),"",'U13'!M38)</f>
        <v/>
      </c>
      <c r="BE85" s="366" t="str">
        <f>IF(ISBLANK('U13'!N38),"",'U13'!N38)</f>
        <v/>
      </c>
      <c r="BF85" s="366" t="str">
        <f>IF(ISBLANK('U15'!L36),"",'U15'!L36)</f>
        <v/>
      </c>
      <c r="BG85" s="366" t="str">
        <f>IF(ISBLANK('U15'!M36),"",'U15'!M36)</f>
        <v/>
      </c>
      <c r="BH85" s="366" t="str">
        <f>IF(ISBLANK('U15'!N36),"",'U15'!N36)</f>
        <v/>
      </c>
      <c r="BI85" s="366" t="str">
        <f>IF(ISBLANK('U15'!O36),"",'U15'!O36)</f>
        <v/>
      </c>
      <c r="BJ85" s="367" t="str">
        <f>IF(ISBLANK('U5'!Q41),"",'U5'!Q41)</f>
        <v/>
      </c>
      <c r="BK85" s="366" t="str">
        <f>IF(ISBLANK('U10'!O37),"",'U10'!O37)</f>
        <v/>
      </c>
      <c r="BL85" s="366" t="str">
        <f>IF(ISBLANK('U13'!O38),"",'U13'!O38)</f>
        <v/>
      </c>
      <c r="BM85" s="366" t="str">
        <f>IF(ISBLANK('U13'!P38),"",'U13'!P38)</f>
        <v/>
      </c>
      <c r="BN85" s="368" t="str">
        <f>IF(ISBLANK('U16'!L37),"",'U16'!L37)</f>
        <v/>
      </c>
      <c r="BO85" s="367" t="str">
        <f>IF(ISBLANK('U7'!L36),"",'U7'!L36)</f>
        <v/>
      </c>
      <c r="BP85" s="366" t="str">
        <f>IF(ISBLANK('U7'!M36),"",'U7'!M36)</f>
        <v/>
      </c>
      <c r="BQ85" s="366" t="str">
        <f>IF(ISBLANK('U7'!N36),"",'U7'!N36)</f>
        <v/>
      </c>
      <c r="BR85" s="368" t="str">
        <f>IF(ISBLANK('U7'!O36),"",'U7'!O36)</f>
        <v/>
      </c>
      <c r="BS85" s="367" t="str">
        <f>IF(ISBLANK('U2'!L39),"",'U2'!L39)</f>
        <v/>
      </c>
      <c r="BT85" s="366" t="str">
        <f>IF(ISBLANK('U2'!M39),"",'U2'!M39)</f>
        <v/>
      </c>
      <c r="BU85" s="368" t="str">
        <f>IF(ISBLANK('U2'!N39),"",'U2'!N39)</f>
        <v/>
      </c>
      <c r="BV85" s="367" t="str">
        <f>IF(ISBLANK('U2'!O39),"",'U2'!O39)</f>
        <v/>
      </c>
      <c r="BW85" s="366" t="str">
        <f>IF(ISBLANK('U2'!P39),"",'U2'!P39)</f>
        <v/>
      </c>
      <c r="BX85" s="366" t="str">
        <f>IF(ISBLANK('U2'!Q39),"",'U2'!Q39)</f>
        <v/>
      </c>
      <c r="BY85" s="366" t="str">
        <f>IF(ISBLANK('U5'!R41),"",'U5'!R41)</f>
        <v/>
      </c>
      <c r="BZ85" s="366" t="str">
        <f>IF(ISBLANK('U12'!L40),"",'U12'!L40)</f>
        <v/>
      </c>
      <c r="CA85" s="366" t="str">
        <f>IF(ISBLANK('U12'!M40),"",'U12'!M40)</f>
        <v/>
      </c>
      <c r="CB85" s="366" t="str">
        <f>IF(ISBLANK('U12'!N40),"",'U12'!N40)</f>
        <v/>
      </c>
      <c r="CC85" s="366" t="str">
        <f>IF(ISBLANK('U12'!O40),"",'U12'!O40)</f>
        <v/>
      </c>
      <c r="CD85" s="366" t="str">
        <f>IF(ISBLANK('U12'!P40),"",'U12'!P40)</f>
        <v/>
      </c>
      <c r="CE85" s="366" t="str">
        <f>IF(ISBLANK('U12'!Q40),"",'U12'!Q40)</f>
        <v/>
      </c>
      <c r="CF85" s="366" t="str">
        <f>IF(ISBLANK('U12'!R40),"",'U12'!R40)</f>
        <v/>
      </c>
      <c r="CG85" s="84"/>
    </row>
    <row r="86" spans="1:86" x14ac:dyDescent="0.25">
      <c r="A86" s="23" t="str">
        <f>'Pilotage de Ma Classe'!A31&amp;" "&amp;'Pilotage de Ma Classe'!B31</f>
        <v>ZZZ zzz</v>
      </c>
      <c r="B86" s="5">
        <v>0</v>
      </c>
      <c r="C86" s="367" t="str">
        <f>IF(ISBLANK('U1'!L44),"",'U1'!L44)</f>
        <v/>
      </c>
      <c r="D86" s="366" t="str">
        <f>IF(ISBLANK('U1'!M44),"",'U1'!M44)</f>
        <v/>
      </c>
      <c r="E86" s="366" t="str">
        <f>IF(ISBLANK('U1'!N44),"",'U1'!N44)</f>
        <v/>
      </c>
      <c r="F86" s="366" t="str">
        <f>IF(ISBLANK('U14'!B39),"",'U14'!B39)</f>
        <v/>
      </c>
      <c r="G86" s="366" t="str">
        <f>IF(ISBLANK('U14'!C39),"",'U14'!C39)</f>
        <v/>
      </c>
      <c r="H86" s="366" t="str">
        <f>IF(ISBLANK('U14'!D39),"",'U14'!D39)</f>
        <v/>
      </c>
      <c r="I86" s="366" t="str">
        <f>IF(ISBLANK('U14'!E39),"",'U14'!E39)</f>
        <v/>
      </c>
      <c r="J86" s="366" t="str">
        <f>IF(ISBLANK('U14'!F39),"",'U14'!F39)</f>
        <v/>
      </c>
      <c r="K86" s="366" t="str">
        <f>IF(ISBLANK('U14'!G39),"",'U14'!G39)</f>
        <v/>
      </c>
      <c r="L86" s="367" t="str">
        <f>IF(ISBLANK('U1'!O44),"",'U1'!O44)</f>
        <v/>
      </c>
      <c r="M86" s="366" t="str">
        <f>IF(ISBLANK('U1'!P44),"",'U1'!P44)</f>
        <v/>
      </c>
      <c r="N86" s="366" t="str">
        <f>IF(ISBLANK('U1'!Q44),"",'U1'!Q44)</f>
        <v/>
      </c>
      <c r="O86" s="366" t="str">
        <f>IF(ISBLANK('U1'!R44),"",'U1'!R44)</f>
        <v/>
      </c>
      <c r="P86" s="366" t="str">
        <f>IF(ISBLANK('U1'!S44),"",'U1'!S44)</f>
        <v/>
      </c>
      <c r="Q86" s="366" t="str">
        <f>IF(ISBLANK('U1'!T44),"",'U1'!T44)</f>
        <v/>
      </c>
      <c r="R86" s="368" t="str">
        <f>IF(ISBLANK('U8'!L44),"",'U8'!L44)</f>
        <v/>
      </c>
      <c r="S86" s="367" t="str">
        <f>IF(ISBLANK('U8'!D44),"",'U8'!D44)</f>
        <v/>
      </c>
      <c r="T86" s="366" t="str">
        <f>IF(ISBLANK('U8'!E44),"",'U8'!E44)</f>
        <v/>
      </c>
      <c r="U86" s="366" t="str">
        <f>IF(ISBLANK('U8'!F44),"",'U8'!F44)</f>
        <v/>
      </c>
      <c r="V86" s="366" t="str">
        <f>IF(ISBLANK('U8'!G44),"",'U8'!G44)</f>
        <v/>
      </c>
      <c r="W86" s="366" t="str">
        <f>IF(ISBLANK('U8'!H44),"",'U8'!H44)</f>
        <v/>
      </c>
      <c r="X86" s="366" t="str">
        <f>IF(ISBLANK('U8'!I44),"",'U8'!I44)</f>
        <v/>
      </c>
      <c r="Y86" s="366" t="str">
        <f>IF(ISBLANK('U8'!J44),"",'U8'!J44)</f>
        <v/>
      </c>
      <c r="Z86" s="366" t="str">
        <f>IF(ISBLANK('U11'!O38),"",'U11'!O38)</f>
        <v/>
      </c>
      <c r="AA86" s="366" t="str">
        <f>IF(ISBLANK('U11'!P38),"",'U11'!P38)</f>
        <v/>
      </c>
      <c r="AB86" s="366" t="str">
        <f>IF(ISBLANK('U11'!Q38),"",'U11'!Q38)</f>
        <v/>
      </c>
      <c r="AC86" s="366" t="str">
        <f>IF(ISBLANK('U11'!R38),"",'U11'!R38)</f>
        <v/>
      </c>
      <c r="AD86" s="366" t="str">
        <f>IF(ISBLANK('U11'!S38),"",'U11'!S38)</f>
        <v/>
      </c>
      <c r="AE86" s="366" t="str">
        <f>IF(ISBLANK('U3'!L42),"",'U3'!L42)</f>
        <v/>
      </c>
      <c r="AF86" s="366" t="str">
        <f>IF(ISBLANK('U3'!M42),"",'U3'!M42)</f>
        <v/>
      </c>
      <c r="AG86" s="366" t="str">
        <f>IF(ISBLANK('U3'!N42),"",'U3'!N42)</f>
        <v/>
      </c>
      <c r="AH86" s="366" t="str">
        <f>IF(ISBLANK('U3'!O42),"",'U3'!O42)</f>
        <v/>
      </c>
      <c r="AI86" s="366" t="str">
        <f>IF(ISBLANK('U3'!P42),"",'U3'!P42)</f>
        <v/>
      </c>
      <c r="AJ86" s="366" t="str">
        <f>IF(ISBLANK('U3'!Q42),"",'U3'!Q42)</f>
        <v/>
      </c>
      <c r="AK86" s="366" t="str">
        <f>IF(ISBLANK('U3'!R42),"",'U3'!R42)</f>
        <v/>
      </c>
      <c r="AL86" s="367" t="str">
        <f>IF(ISBLANK('U4'!L40),"",'U4'!L40)</f>
        <v/>
      </c>
      <c r="AM86" s="366" t="str">
        <f>IF(ISBLANK('U4'!M40),"",'U4'!M40)</f>
        <v/>
      </c>
      <c r="AN86" s="366" t="str">
        <f>IF(ISBLANK('U4'!N40),"",'U4'!N40)</f>
        <v/>
      </c>
      <c r="AO86" s="366" t="str">
        <f>IF(ISBLANK('U4'!O40),"",'U4'!O40)</f>
        <v/>
      </c>
      <c r="AP86" s="366" t="str">
        <f>IF(ISBLANK('U6'!L38),"",'U6'!L38)</f>
        <v/>
      </c>
      <c r="AQ86" s="366" t="str">
        <f>IF(ISBLANK('U6'!M38),"",'U6'!M38)</f>
        <v/>
      </c>
      <c r="AR86" s="366" t="str">
        <f>IF(ISBLANK('U6'!N38),"",'U6'!N38)</f>
        <v/>
      </c>
      <c r="AS86" s="366" t="str">
        <f>IF(ISBLANK('U8'!M44),"",'U8'!M44)</f>
        <v/>
      </c>
      <c r="AT86" s="368" t="str">
        <f>IF(ISBLANK('U9'!L37),"",'U9'!L37)</f>
        <v/>
      </c>
      <c r="AU86" s="367" t="str">
        <f>IF(ISBLANK('U5'!L42),"",'U5'!L42)</f>
        <v/>
      </c>
      <c r="AV86" s="366" t="str">
        <f>IF(ISBLANK('U5'!M42),"",'U5'!M42)</f>
        <v/>
      </c>
      <c r="AW86" s="366" t="str">
        <f>IF(ISBLANK('U5'!N42),"",'U5'!N42)</f>
        <v/>
      </c>
      <c r="AX86" s="366" t="str">
        <f>IF(ISBLANK('U5'!O42),"",'U5'!O42)</f>
        <v/>
      </c>
      <c r="AY86" s="366" t="str">
        <f>IF(ISBLANK('U5'!P42),"",'U5'!P42)</f>
        <v/>
      </c>
      <c r="AZ86" s="366" t="str">
        <f>IF(ISBLANK('U10'!L38),"",'U10'!L38)</f>
        <v/>
      </c>
      <c r="BA86" s="366" t="str">
        <f>IF(ISBLANK('U10'!M38),"",'U10'!M38)</f>
        <v/>
      </c>
      <c r="BB86" s="366" t="str">
        <f>IF(ISBLANK('U10'!N38),"",'U10'!N38)</f>
        <v/>
      </c>
      <c r="BC86" s="366" t="str">
        <f>IF(ISBLANK('U13'!L39),"",'U13'!L39)</f>
        <v/>
      </c>
      <c r="BD86" s="366" t="str">
        <f>IF(ISBLANK('U13'!M39),"",'U13'!M39)</f>
        <v/>
      </c>
      <c r="BE86" s="366" t="str">
        <f>IF(ISBLANK('U13'!N39),"",'U13'!N39)</f>
        <v/>
      </c>
      <c r="BF86" s="366" t="str">
        <f>IF(ISBLANK('U15'!L37),"",'U15'!L37)</f>
        <v/>
      </c>
      <c r="BG86" s="366" t="str">
        <f>IF(ISBLANK('U15'!M37),"",'U15'!M37)</f>
        <v/>
      </c>
      <c r="BH86" s="366" t="str">
        <f>IF(ISBLANK('U15'!N37),"",'U15'!N37)</f>
        <v/>
      </c>
      <c r="BI86" s="366" t="str">
        <f>IF(ISBLANK('U15'!O37),"",'U15'!O37)</f>
        <v/>
      </c>
      <c r="BJ86" s="367" t="str">
        <f>IF(ISBLANK('U5'!Q42),"",'U5'!Q42)</f>
        <v/>
      </c>
      <c r="BK86" s="366" t="str">
        <f>IF(ISBLANK('U10'!O38),"",'U10'!O38)</f>
        <v/>
      </c>
      <c r="BL86" s="366" t="str">
        <f>IF(ISBLANK('U13'!O39),"",'U13'!O39)</f>
        <v/>
      </c>
      <c r="BM86" s="366" t="str">
        <f>IF(ISBLANK('U13'!P39),"",'U13'!P39)</f>
        <v/>
      </c>
      <c r="BN86" s="368" t="str">
        <f>IF(ISBLANK('U16'!L38),"",'U16'!L38)</f>
        <v/>
      </c>
      <c r="BO86" s="367" t="str">
        <f>IF(ISBLANK('U7'!L37),"",'U7'!L37)</f>
        <v/>
      </c>
      <c r="BP86" s="366" t="str">
        <f>IF(ISBLANK('U7'!M37),"",'U7'!M37)</f>
        <v/>
      </c>
      <c r="BQ86" s="366" t="str">
        <f>IF(ISBLANK('U7'!N37),"",'U7'!N37)</f>
        <v/>
      </c>
      <c r="BR86" s="368" t="str">
        <f>IF(ISBLANK('U7'!O37),"",'U7'!O37)</f>
        <v/>
      </c>
      <c r="BS86" s="367" t="str">
        <f>IF(ISBLANK('U2'!L40),"",'U2'!L40)</f>
        <v/>
      </c>
      <c r="BT86" s="366" t="str">
        <f>IF(ISBLANK('U2'!M40),"",'U2'!M40)</f>
        <v/>
      </c>
      <c r="BU86" s="368" t="str">
        <f>IF(ISBLANK('U2'!N40),"",'U2'!N40)</f>
        <v/>
      </c>
      <c r="BV86" s="367" t="str">
        <f>IF(ISBLANK('U2'!O40),"",'U2'!O40)</f>
        <v/>
      </c>
      <c r="BW86" s="366" t="str">
        <f>IF(ISBLANK('U2'!P40),"",'U2'!P40)</f>
        <v/>
      </c>
      <c r="BX86" s="366" t="str">
        <f>IF(ISBLANK('U2'!Q40),"",'U2'!Q40)</f>
        <v/>
      </c>
      <c r="BY86" s="366" t="str">
        <f>IF(ISBLANK('U5'!R42),"",'U5'!R42)</f>
        <v/>
      </c>
      <c r="BZ86" s="366" t="str">
        <f>IF(ISBLANK('U12'!L41),"",'U12'!L41)</f>
        <v/>
      </c>
      <c r="CA86" s="366" t="str">
        <f>IF(ISBLANK('U12'!M41),"",'U12'!M41)</f>
        <v/>
      </c>
      <c r="CB86" s="366" t="str">
        <f>IF(ISBLANK('U12'!N41),"",'U12'!N41)</f>
        <v/>
      </c>
      <c r="CC86" s="366" t="str">
        <f>IF(ISBLANK('U12'!O41),"",'U12'!O41)</f>
        <v/>
      </c>
      <c r="CD86" s="366" t="str">
        <f>IF(ISBLANK('U12'!P41),"",'U12'!P41)</f>
        <v/>
      </c>
      <c r="CE86" s="366" t="str">
        <f>IF(ISBLANK('U12'!Q41),"",'U12'!Q41)</f>
        <v/>
      </c>
      <c r="CF86" s="366" t="str">
        <f>IF(ISBLANK('U12'!R41),"",'U12'!R41)</f>
        <v/>
      </c>
      <c r="CG86" s="84"/>
    </row>
    <row r="87" spans="1:86" x14ac:dyDescent="0.25">
      <c r="A87" s="23" t="str">
        <f>'Pilotage de Ma Classe'!A32&amp;" "&amp;'Pilotage de Ma Classe'!B32</f>
        <v>ABA aba</v>
      </c>
      <c r="B87" s="5">
        <v>0</v>
      </c>
      <c r="C87" s="367" t="str">
        <f>IF(ISBLANK('U1'!L45),"",'U1'!L45)</f>
        <v/>
      </c>
      <c r="D87" s="366" t="str">
        <f>IF(ISBLANK('U1'!M45),"",'U1'!M45)</f>
        <v/>
      </c>
      <c r="E87" s="366" t="str">
        <f>IF(ISBLANK('U1'!N45),"",'U1'!N45)</f>
        <v/>
      </c>
      <c r="F87" s="366" t="str">
        <f>IF(ISBLANK('U14'!B40),"",'U14'!B40)</f>
        <v/>
      </c>
      <c r="G87" s="366" t="str">
        <f>IF(ISBLANK('U14'!C40),"",'U14'!C40)</f>
        <v/>
      </c>
      <c r="H87" s="366" t="str">
        <f>IF(ISBLANK('U14'!D40),"",'U14'!D40)</f>
        <v/>
      </c>
      <c r="I87" s="366" t="str">
        <f>IF(ISBLANK('U14'!E40),"",'U14'!E40)</f>
        <v/>
      </c>
      <c r="J87" s="366" t="str">
        <f>IF(ISBLANK('U14'!F40),"",'U14'!F40)</f>
        <v/>
      </c>
      <c r="K87" s="366" t="str">
        <f>IF(ISBLANK('U14'!G40),"",'U14'!G40)</f>
        <v/>
      </c>
      <c r="L87" s="367" t="str">
        <f>IF(ISBLANK('U1'!O45),"",'U1'!O45)</f>
        <v/>
      </c>
      <c r="M87" s="366" t="str">
        <f>IF(ISBLANK('U1'!P45),"",'U1'!P45)</f>
        <v/>
      </c>
      <c r="N87" s="366" t="str">
        <f>IF(ISBLANK('U1'!Q45),"",'U1'!Q45)</f>
        <v/>
      </c>
      <c r="O87" s="366" t="str">
        <f>IF(ISBLANK('U1'!R45),"",'U1'!R45)</f>
        <v/>
      </c>
      <c r="P87" s="366" t="str">
        <f>IF(ISBLANK('U1'!S45),"",'U1'!S45)</f>
        <v/>
      </c>
      <c r="Q87" s="366" t="str">
        <f>IF(ISBLANK('U1'!T45),"",'U1'!T45)</f>
        <v/>
      </c>
      <c r="R87" s="368" t="str">
        <f>IF(ISBLANK('U8'!L45),"",'U8'!L45)</f>
        <v/>
      </c>
      <c r="S87" s="367" t="str">
        <f>IF(ISBLANK('U8'!D45),"",'U8'!D45)</f>
        <v/>
      </c>
      <c r="T87" s="366" t="str">
        <f>IF(ISBLANK('U8'!E45),"",'U8'!E45)</f>
        <v/>
      </c>
      <c r="U87" s="366" t="str">
        <f>IF(ISBLANK('U8'!F45),"",'U8'!F45)</f>
        <v/>
      </c>
      <c r="V87" s="366" t="str">
        <f>IF(ISBLANK('U8'!G45),"",'U8'!G45)</f>
        <v/>
      </c>
      <c r="W87" s="366" t="str">
        <f>IF(ISBLANK('U8'!H45),"",'U8'!H45)</f>
        <v/>
      </c>
      <c r="X87" s="366" t="str">
        <f>IF(ISBLANK('U8'!I45),"",'U8'!I45)</f>
        <v/>
      </c>
      <c r="Y87" s="366" t="str">
        <f>IF(ISBLANK('U8'!J45),"",'U8'!J45)</f>
        <v/>
      </c>
      <c r="Z87" s="366" t="str">
        <f>IF(ISBLANK('U11'!O39),"",'U11'!O39)</f>
        <v/>
      </c>
      <c r="AA87" s="366" t="str">
        <f>IF(ISBLANK('U11'!P39),"",'U11'!P39)</f>
        <v/>
      </c>
      <c r="AB87" s="366" t="str">
        <f>IF(ISBLANK('U11'!Q39),"",'U11'!Q39)</f>
        <v/>
      </c>
      <c r="AC87" s="366" t="str">
        <f>IF(ISBLANK('U11'!R39),"",'U11'!R39)</f>
        <v/>
      </c>
      <c r="AD87" s="366" t="str">
        <f>IF(ISBLANK('U11'!S39),"",'U11'!S39)</f>
        <v/>
      </c>
      <c r="AE87" s="366" t="str">
        <f>IF(ISBLANK('U3'!L43),"",'U3'!L43)</f>
        <v/>
      </c>
      <c r="AF87" s="366" t="str">
        <f>IF(ISBLANK('U3'!M43),"",'U3'!M43)</f>
        <v/>
      </c>
      <c r="AG87" s="366" t="str">
        <f>IF(ISBLANK('U3'!N43),"",'U3'!N43)</f>
        <v/>
      </c>
      <c r="AH87" s="366" t="str">
        <f>IF(ISBLANK('U3'!O43),"",'U3'!O43)</f>
        <v/>
      </c>
      <c r="AI87" s="366" t="str">
        <f>IF(ISBLANK('U3'!P43),"",'U3'!P43)</f>
        <v/>
      </c>
      <c r="AJ87" s="366" t="str">
        <f>IF(ISBLANK('U3'!Q43),"",'U3'!Q43)</f>
        <v/>
      </c>
      <c r="AK87" s="366" t="str">
        <f>IF(ISBLANK('U3'!R43),"",'U3'!R43)</f>
        <v/>
      </c>
      <c r="AL87" s="367" t="str">
        <f>IF(ISBLANK('U4'!L41),"",'U4'!L41)</f>
        <v/>
      </c>
      <c r="AM87" s="366" t="str">
        <f>IF(ISBLANK('U4'!M41),"",'U4'!M41)</f>
        <v/>
      </c>
      <c r="AN87" s="366" t="str">
        <f>IF(ISBLANK('U4'!N41),"",'U4'!N41)</f>
        <v/>
      </c>
      <c r="AO87" s="366" t="str">
        <f>IF(ISBLANK('U4'!O41),"",'U4'!O41)</f>
        <v/>
      </c>
      <c r="AP87" s="366" t="str">
        <f>IF(ISBLANK('U6'!L39),"",'U6'!L39)</f>
        <v/>
      </c>
      <c r="AQ87" s="366" t="str">
        <f>IF(ISBLANK('U6'!M39),"",'U6'!M39)</f>
        <v/>
      </c>
      <c r="AR87" s="366" t="str">
        <f>IF(ISBLANK('U6'!N39),"",'U6'!N39)</f>
        <v/>
      </c>
      <c r="AS87" s="366" t="str">
        <f>IF(ISBLANK('U8'!M45),"",'U8'!M45)</f>
        <v/>
      </c>
      <c r="AT87" s="368" t="str">
        <f>IF(ISBLANK('U9'!L38),"",'U9'!L38)</f>
        <v/>
      </c>
      <c r="AU87" s="367" t="str">
        <f>IF(ISBLANK('U5'!L43),"",'U5'!L43)</f>
        <v/>
      </c>
      <c r="AV87" s="366" t="str">
        <f>IF(ISBLANK('U5'!M43),"",'U5'!M43)</f>
        <v/>
      </c>
      <c r="AW87" s="366" t="str">
        <f>IF(ISBLANK('U5'!N43),"",'U5'!N43)</f>
        <v/>
      </c>
      <c r="AX87" s="366" t="str">
        <f>IF(ISBLANK('U5'!O43),"",'U5'!O43)</f>
        <v/>
      </c>
      <c r="AY87" s="366" t="str">
        <f>IF(ISBLANK('U5'!P43),"",'U5'!P43)</f>
        <v/>
      </c>
      <c r="AZ87" s="366" t="str">
        <f>IF(ISBLANK('U10'!L39),"",'U10'!L39)</f>
        <v/>
      </c>
      <c r="BA87" s="366" t="str">
        <f>IF(ISBLANK('U10'!M39),"",'U10'!M39)</f>
        <v/>
      </c>
      <c r="BB87" s="366" t="str">
        <f>IF(ISBLANK('U10'!N39),"",'U10'!N39)</f>
        <v/>
      </c>
      <c r="BC87" s="366" t="str">
        <f>IF(ISBLANK('U13'!L40),"",'U13'!L40)</f>
        <v/>
      </c>
      <c r="BD87" s="366" t="str">
        <f>IF(ISBLANK('U13'!M40),"",'U13'!M40)</f>
        <v/>
      </c>
      <c r="BE87" s="366" t="str">
        <f>IF(ISBLANK('U13'!N40),"",'U13'!N40)</f>
        <v/>
      </c>
      <c r="BF87" s="366" t="str">
        <f>IF(ISBLANK('U15'!L38),"",'U15'!L38)</f>
        <v/>
      </c>
      <c r="BG87" s="366" t="str">
        <f>IF(ISBLANK('U15'!M38),"",'U15'!M38)</f>
        <v/>
      </c>
      <c r="BH87" s="366" t="str">
        <f>IF(ISBLANK('U15'!N38),"",'U15'!N38)</f>
        <v/>
      </c>
      <c r="BI87" s="366" t="str">
        <f>IF(ISBLANK('U15'!O38),"",'U15'!O38)</f>
        <v/>
      </c>
      <c r="BJ87" s="367" t="str">
        <f>IF(ISBLANK('U5'!Q43),"",'U5'!Q43)</f>
        <v/>
      </c>
      <c r="BK87" s="366" t="str">
        <f>IF(ISBLANK('U10'!O39),"",'U10'!O39)</f>
        <v/>
      </c>
      <c r="BL87" s="366" t="str">
        <f>IF(ISBLANK('U13'!O40),"",'U13'!O40)</f>
        <v/>
      </c>
      <c r="BM87" s="366" t="str">
        <f>IF(ISBLANK('U13'!P40),"",'U13'!P40)</f>
        <v/>
      </c>
      <c r="BN87" s="368" t="str">
        <f>IF(ISBLANK('U16'!L39),"",'U16'!L39)</f>
        <v/>
      </c>
      <c r="BO87" s="367" t="str">
        <f>IF(ISBLANK('U7'!L38),"",'U7'!L38)</f>
        <v/>
      </c>
      <c r="BP87" s="366" t="str">
        <f>IF(ISBLANK('U7'!M38),"",'U7'!M38)</f>
        <v/>
      </c>
      <c r="BQ87" s="366" t="str">
        <f>IF(ISBLANK('U7'!N38),"",'U7'!N38)</f>
        <v/>
      </c>
      <c r="BR87" s="368" t="str">
        <f>IF(ISBLANK('U7'!O38),"",'U7'!O38)</f>
        <v/>
      </c>
      <c r="BS87" s="367" t="str">
        <f>IF(ISBLANK('U2'!L41),"",'U2'!L41)</f>
        <v/>
      </c>
      <c r="BT87" s="366" t="str">
        <f>IF(ISBLANK('U2'!M41),"",'U2'!M41)</f>
        <v/>
      </c>
      <c r="BU87" s="368" t="str">
        <f>IF(ISBLANK('U2'!N41),"",'U2'!N41)</f>
        <v/>
      </c>
      <c r="BV87" s="367" t="str">
        <f>IF(ISBLANK('U2'!O41),"",'U2'!O41)</f>
        <v/>
      </c>
      <c r="BW87" s="366" t="str">
        <f>IF(ISBLANK('U2'!P41),"",'U2'!P41)</f>
        <v/>
      </c>
      <c r="BX87" s="366" t="str">
        <f>IF(ISBLANK('U2'!Q41),"",'U2'!Q41)</f>
        <v/>
      </c>
      <c r="BY87" s="366" t="str">
        <f>IF(ISBLANK('U5'!R43),"",'U5'!R43)</f>
        <v/>
      </c>
      <c r="BZ87" s="366" t="str">
        <f>IF(ISBLANK('U12'!L42),"",'U12'!L42)</f>
        <v/>
      </c>
      <c r="CA87" s="366" t="str">
        <f>IF(ISBLANK('U12'!M42),"",'U12'!M42)</f>
        <v/>
      </c>
      <c r="CB87" s="366" t="str">
        <f>IF(ISBLANK('U12'!N42),"",'U12'!N42)</f>
        <v/>
      </c>
      <c r="CC87" s="366" t="str">
        <f>IF(ISBLANK('U12'!O42),"",'U12'!O42)</f>
        <v/>
      </c>
      <c r="CD87" s="366" t="str">
        <f>IF(ISBLANK('U12'!P42),"",'U12'!P42)</f>
        <v/>
      </c>
      <c r="CE87" s="366" t="str">
        <f>IF(ISBLANK('U12'!Q42),"",'U12'!Q42)</f>
        <v/>
      </c>
      <c r="CF87" s="366" t="str">
        <f>IF(ISBLANK('U12'!R42),"",'U12'!R42)</f>
        <v/>
      </c>
      <c r="CG87" s="84"/>
    </row>
    <row r="88" spans="1:86" x14ac:dyDescent="0.25">
      <c r="A88" s="23" t="str">
        <f>'Pilotage de Ma Classe'!A33&amp;" "&amp;'Pilotage de Ma Classe'!B33</f>
        <v>ACA aca</v>
      </c>
      <c r="B88" s="5">
        <v>0</v>
      </c>
      <c r="C88" s="367" t="str">
        <f>IF(ISBLANK('U1'!L46),"",'U1'!L46)</f>
        <v/>
      </c>
      <c r="D88" s="366" t="str">
        <f>IF(ISBLANK('U1'!M46),"",'U1'!M46)</f>
        <v/>
      </c>
      <c r="E88" s="366" t="str">
        <f>IF(ISBLANK('U1'!N46),"",'U1'!N46)</f>
        <v/>
      </c>
      <c r="F88" s="366" t="str">
        <f>IF(ISBLANK('U14'!B41),"",'U14'!B41)</f>
        <v/>
      </c>
      <c r="G88" s="366" t="str">
        <f>IF(ISBLANK('U14'!C41),"",'U14'!C41)</f>
        <v/>
      </c>
      <c r="H88" s="366" t="str">
        <f>IF(ISBLANK('U14'!D41),"",'U14'!D41)</f>
        <v/>
      </c>
      <c r="I88" s="366" t="str">
        <f>IF(ISBLANK('U14'!E41),"",'U14'!E41)</f>
        <v/>
      </c>
      <c r="J88" s="366" t="str">
        <f>IF(ISBLANK('U14'!F41),"",'U14'!F41)</f>
        <v/>
      </c>
      <c r="K88" s="366" t="str">
        <f>IF(ISBLANK('U14'!G41),"",'U14'!G41)</f>
        <v/>
      </c>
      <c r="L88" s="367" t="str">
        <f>IF(ISBLANK('U1'!O46),"",'U1'!O46)</f>
        <v/>
      </c>
      <c r="M88" s="366" t="str">
        <f>IF(ISBLANK('U1'!P46),"",'U1'!P46)</f>
        <v/>
      </c>
      <c r="N88" s="366" t="str">
        <f>IF(ISBLANK('U1'!Q46),"",'U1'!Q46)</f>
        <v/>
      </c>
      <c r="O88" s="366" t="str">
        <f>IF(ISBLANK('U1'!R46),"",'U1'!R46)</f>
        <v/>
      </c>
      <c r="P88" s="366" t="str">
        <f>IF(ISBLANK('U1'!S46),"",'U1'!S46)</f>
        <v/>
      </c>
      <c r="Q88" s="366" t="str">
        <f>IF(ISBLANK('U1'!T46),"",'U1'!T46)</f>
        <v/>
      </c>
      <c r="R88" s="368" t="str">
        <f>IF(ISBLANK('U8'!L46),"",'U8'!L46)</f>
        <v/>
      </c>
      <c r="S88" s="367" t="str">
        <f>IF(ISBLANK('U8'!D46),"",'U8'!D46)</f>
        <v/>
      </c>
      <c r="T88" s="366" t="str">
        <f>IF(ISBLANK('U8'!E46),"",'U8'!E46)</f>
        <v/>
      </c>
      <c r="U88" s="366" t="str">
        <f>IF(ISBLANK('U8'!F46),"",'U8'!F46)</f>
        <v/>
      </c>
      <c r="V88" s="366" t="str">
        <f>IF(ISBLANK('U8'!G46),"",'U8'!G46)</f>
        <v/>
      </c>
      <c r="W88" s="366" t="str">
        <f>IF(ISBLANK('U8'!H46),"",'U8'!H46)</f>
        <v/>
      </c>
      <c r="X88" s="366" t="str">
        <f>IF(ISBLANK('U8'!I46),"",'U8'!I46)</f>
        <v/>
      </c>
      <c r="Y88" s="366" t="str">
        <f>IF(ISBLANK('U8'!J46),"",'U8'!J46)</f>
        <v/>
      </c>
      <c r="Z88" s="366" t="str">
        <f>IF(ISBLANK('U11'!O40),"",'U11'!O40)</f>
        <v/>
      </c>
      <c r="AA88" s="366" t="str">
        <f>IF(ISBLANK('U11'!P40),"",'U11'!P40)</f>
        <v/>
      </c>
      <c r="AB88" s="366" t="str">
        <f>IF(ISBLANK('U11'!Q40),"",'U11'!Q40)</f>
        <v/>
      </c>
      <c r="AC88" s="366" t="str">
        <f>IF(ISBLANK('U11'!R40),"",'U11'!R40)</f>
        <v/>
      </c>
      <c r="AD88" s="366" t="str">
        <f>IF(ISBLANK('U11'!S40),"",'U11'!S40)</f>
        <v/>
      </c>
      <c r="AE88" s="366" t="str">
        <f>IF(ISBLANK('U3'!L44),"",'U3'!L44)</f>
        <v/>
      </c>
      <c r="AF88" s="366" t="str">
        <f>IF(ISBLANK('U3'!M44),"",'U3'!M44)</f>
        <v/>
      </c>
      <c r="AG88" s="366" t="str">
        <f>IF(ISBLANK('U3'!N44),"",'U3'!N44)</f>
        <v/>
      </c>
      <c r="AH88" s="366" t="str">
        <f>IF(ISBLANK('U3'!O44),"",'U3'!O44)</f>
        <v/>
      </c>
      <c r="AI88" s="366" t="str">
        <f>IF(ISBLANK('U3'!P44),"",'U3'!P44)</f>
        <v/>
      </c>
      <c r="AJ88" s="366" t="str">
        <f>IF(ISBLANK('U3'!Q44),"",'U3'!Q44)</f>
        <v/>
      </c>
      <c r="AK88" s="366" t="str">
        <f>IF(ISBLANK('U3'!R44),"",'U3'!R44)</f>
        <v/>
      </c>
      <c r="AL88" s="367" t="str">
        <f>IF(ISBLANK('U4'!L42),"",'U4'!L42)</f>
        <v/>
      </c>
      <c r="AM88" s="366" t="str">
        <f>IF(ISBLANK('U4'!M42),"",'U4'!M42)</f>
        <v/>
      </c>
      <c r="AN88" s="366" t="str">
        <f>IF(ISBLANK('U4'!N42),"",'U4'!N42)</f>
        <v/>
      </c>
      <c r="AO88" s="366" t="str">
        <f>IF(ISBLANK('U4'!O42),"",'U4'!O42)</f>
        <v/>
      </c>
      <c r="AP88" s="366" t="str">
        <f>IF(ISBLANK('U6'!L40),"",'U6'!L40)</f>
        <v/>
      </c>
      <c r="AQ88" s="366" t="str">
        <f>IF(ISBLANK('U6'!M40),"",'U6'!M40)</f>
        <v/>
      </c>
      <c r="AR88" s="366" t="str">
        <f>IF(ISBLANK('U6'!N40),"",'U6'!N40)</f>
        <v/>
      </c>
      <c r="AS88" s="366" t="str">
        <f>IF(ISBLANK('U8'!M46),"",'U8'!M46)</f>
        <v/>
      </c>
      <c r="AT88" s="368" t="str">
        <f>IF(ISBLANK('U9'!L39),"",'U9'!L39)</f>
        <v/>
      </c>
      <c r="AU88" s="367" t="str">
        <f>IF(ISBLANK('U5'!L44),"",'U5'!L44)</f>
        <v/>
      </c>
      <c r="AV88" s="366" t="str">
        <f>IF(ISBLANK('U5'!M44),"",'U5'!M44)</f>
        <v/>
      </c>
      <c r="AW88" s="366" t="str">
        <f>IF(ISBLANK('U5'!N44),"",'U5'!N44)</f>
        <v/>
      </c>
      <c r="AX88" s="366" t="str">
        <f>IF(ISBLANK('U5'!O44),"",'U5'!O44)</f>
        <v/>
      </c>
      <c r="AY88" s="366" t="str">
        <f>IF(ISBLANK('U5'!P44),"",'U5'!P44)</f>
        <v/>
      </c>
      <c r="AZ88" s="366" t="str">
        <f>IF(ISBLANK('U10'!L40),"",'U10'!L40)</f>
        <v/>
      </c>
      <c r="BA88" s="366" t="str">
        <f>IF(ISBLANK('U10'!M40),"",'U10'!M40)</f>
        <v/>
      </c>
      <c r="BB88" s="366" t="str">
        <f>IF(ISBLANK('U10'!N40),"",'U10'!N40)</f>
        <v/>
      </c>
      <c r="BC88" s="366" t="str">
        <f>IF(ISBLANK('U13'!L41),"",'U13'!L41)</f>
        <v/>
      </c>
      <c r="BD88" s="366" t="str">
        <f>IF(ISBLANK('U13'!M41),"",'U13'!M41)</f>
        <v/>
      </c>
      <c r="BE88" s="366" t="str">
        <f>IF(ISBLANK('U13'!N41),"",'U13'!N41)</f>
        <v/>
      </c>
      <c r="BF88" s="366" t="str">
        <f>IF(ISBLANK('U15'!L39),"",'U15'!L39)</f>
        <v/>
      </c>
      <c r="BG88" s="366" t="str">
        <f>IF(ISBLANK('U15'!M39),"",'U15'!M39)</f>
        <v/>
      </c>
      <c r="BH88" s="366" t="str">
        <f>IF(ISBLANK('U15'!N39),"",'U15'!N39)</f>
        <v/>
      </c>
      <c r="BI88" s="366" t="str">
        <f>IF(ISBLANK('U15'!O39),"",'U15'!O39)</f>
        <v/>
      </c>
      <c r="BJ88" s="367" t="str">
        <f>IF(ISBLANK('U5'!Q44),"",'U5'!Q44)</f>
        <v/>
      </c>
      <c r="BK88" s="366" t="str">
        <f>IF(ISBLANK('U10'!O40),"",'U10'!O40)</f>
        <v/>
      </c>
      <c r="BL88" s="366" t="str">
        <f>IF(ISBLANK('U13'!O41),"",'U13'!O41)</f>
        <v/>
      </c>
      <c r="BM88" s="366" t="str">
        <f>IF(ISBLANK('U13'!P41),"",'U13'!P41)</f>
        <v/>
      </c>
      <c r="BN88" s="368" t="str">
        <f>IF(ISBLANK('U16'!L40),"",'U16'!L40)</f>
        <v/>
      </c>
      <c r="BO88" s="367" t="str">
        <f>IF(ISBLANK('U7'!L39),"",'U7'!L39)</f>
        <v/>
      </c>
      <c r="BP88" s="366" t="str">
        <f>IF(ISBLANK('U7'!M39),"",'U7'!M39)</f>
        <v/>
      </c>
      <c r="BQ88" s="366" t="str">
        <f>IF(ISBLANK('U7'!N39),"",'U7'!N39)</f>
        <v/>
      </c>
      <c r="BR88" s="368" t="str">
        <f>IF(ISBLANK('U7'!O39),"",'U7'!O39)</f>
        <v/>
      </c>
      <c r="BS88" s="367" t="str">
        <f>IF(ISBLANK('U2'!L42),"",'U2'!L42)</f>
        <v/>
      </c>
      <c r="BT88" s="366" t="str">
        <f>IF(ISBLANK('U2'!M42),"",'U2'!M42)</f>
        <v/>
      </c>
      <c r="BU88" s="368" t="str">
        <f>IF(ISBLANK('U2'!N42),"",'U2'!N42)</f>
        <v/>
      </c>
      <c r="BV88" s="367" t="str">
        <f>IF(ISBLANK('U2'!O42),"",'U2'!O42)</f>
        <v/>
      </c>
      <c r="BW88" s="366" t="str">
        <f>IF(ISBLANK('U2'!P42),"",'U2'!P42)</f>
        <v/>
      </c>
      <c r="BX88" s="366" t="str">
        <f>IF(ISBLANK('U2'!Q42),"",'U2'!Q42)</f>
        <v/>
      </c>
      <c r="BY88" s="366" t="str">
        <f>IF(ISBLANK('U5'!R44),"",'U5'!R44)</f>
        <v/>
      </c>
      <c r="BZ88" s="366" t="str">
        <f>IF(ISBLANK('U12'!L43),"",'U12'!L43)</f>
        <v/>
      </c>
      <c r="CA88" s="366" t="str">
        <f>IF(ISBLANK('U12'!M43),"",'U12'!M43)</f>
        <v/>
      </c>
      <c r="CB88" s="366" t="str">
        <f>IF(ISBLANK('U12'!N43),"",'U12'!N43)</f>
        <v/>
      </c>
      <c r="CC88" s="366" t="str">
        <f>IF(ISBLANK('U12'!O43),"",'U12'!O43)</f>
        <v/>
      </c>
      <c r="CD88" s="366" t="str">
        <f>IF(ISBLANK('U12'!P43),"",'U12'!P43)</f>
        <v/>
      </c>
      <c r="CE88" s="366" t="str">
        <f>IF(ISBLANK('U12'!Q43),"",'U12'!Q43)</f>
        <v/>
      </c>
      <c r="CF88" s="366" t="str">
        <f>IF(ISBLANK('U12'!R43),"",'U12'!R43)</f>
        <v/>
      </c>
      <c r="CG88" s="84"/>
    </row>
    <row r="89" spans="1:86" x14ac:dyDescent="0.25">
      <c r="A89" s="23" t="str">
        <f>'Pilotage de Ma Classe'!A34&amp;" "&amp;'Pilotage de Ma Classe'!B34</f>
        <v>ADA ada</v>
      </c>
      <c r="B89" s="5">
        <v>0</v>
      </c>
      <c r="C89" s="367" t="str">
        <f>IF(ISBLANK('U1'!L47),"",'U1'!L47)</f>
        <v/>
      </c>
      <c r="D89" s="366" t="str">
        <f>IF(ISBLANK('U1'!M47),"",'U1'!M47)</f>
        <v/>
      </c>
      <c r="E89" s="366" t="str">
        <f>IF(ISBLANK('U1'!N47),"",'U1'!N47)</f>
        <v/>
      </c>
      <c r="F89" s="366" t="str">
        <f>IF(ISBLANK('U14'!B42),"",'U14'!B42)</f>
        <v/>
      </c>
      <c r="G89" s="366" t="str">
        <f>IF(ISBLANK('U14'!C42),"",'U14'!C42)</f>
        <v/>
      </c>
      <c r="H89" s="366" t="str">
        <f>IF(ISBLANK('U14'!D42),"",'U14'!D42)</f>
        <v/>
      </c>
      <c r="I89" s="366" t="str">
        <f>IF(ISBLANK('U14'!E42),"",'U14'!E42)</f>
        <v/>
      </c>
      <c r="J89" s="366" t="str">
        <f>IF(ISBLANK('U14'!F42),"",'U14'!F42)</f>
        <v/>
      </c>
      <c r="K89" s="366" t="str">
        <f>IF(ISBLANK('U14'!G42),"",'U14'!G42)</f>
        <v/>
      </c>
      <c r="L89" s="367" t="str">
        <f>IF(ISBLANK('U1'!O47),"",'U1'!O47)</f>
        <v/>
      </c>
      <c r="M89" s="366" t="str">
        <f>IF(ISBLANK('U1'!P47),"",'U1'!P47)</f>
        <v/>
      </c>
      <c r="N89" s="366" t="str">
        <f>IF(ISBLANK('U1'!Q47),"",'U1'!Q47)</f>
        <v/>
      </c>
      <c r="O89" s="366" t="str">
        <f>IF(ISBLANK('U1'!R47),"",'U1'!R47)</f>
        <v/>
      </c>
      <c r="P89" s="366" t="str">
        <f>IF(ISBLANK('U1'!S47),"",'U1'!S47)</f>
        <v/>
      </c>
      <c r="Q89" s="366" t="str">
        <f>IF(ISBLANK('U1'!T47),"",'U1'!T47)</f>
        <v/>
      </c>
      <c r="R89" s="368" t="str">
        <f>IF(ISBLANK('U8'!L47),"",'U8'!L47)</f>
        <v/>
      </c>
      <c r="S89" s="367" t="str">
        <f>IF(ISBLANK('U8'!D47),"",'U8'!D47)</f>
        <v/>
      </c>
      <c r="T89" s="366" t="str">
        <f>IF(ISBLANK('U8'!E47),"",'U8'!E47)</f>
        <v/>
      </c>
      <c r="U89" s="366" t="str">
        <f>IF(ISBLANK('U8'!F47),"",'U8'!F47)</f>
        <v/>
      </c>
      <c r="V89" s="366" t="str">
        <f>IF(ISBLANK('U8'!G47),"",'U8'!G47)</f>
        <v/>
      </c>
      <c r="W89" s="366" t="str">
        <f>IF(ISBLANK('U8'!H47),"",'U8'!H47)</f>
        <v/>
      </c>
      <c r="X89" s="366" t="str">
        <f>IF(ISBLANK('U8'!I47),"",'U8'!I47)</f>
        <v/>
      </c>
      <c r="Y89" s="366" t="str">
        <f>IF(ISBLANK('U8'!J47),"",'U8'!J47)</f>
        <v/>
      </c>
      <c r="Z89" s="366" t="str">
        <f>IF(ISBLANK('U11'!O41),"",'U11'!O41)</f>
        <v/>
      </c>
      <c r="AA89" s="366" t="str">
        <f>IF(ISBLANK('U11'!P41),"",'U11'!P41)</f>
        <v/>
      </c>
      <c r="AB89" s="366" t="str">
        <f>IF(ISBLANK('U11'!Q41),"",'U11'!Q41)</f>
        <v/>
      </c>
      <c r="AC89" s="366" t="str">
        <f>IF(ISBLANK('U11'!R41),"",'U11'!R41)</f>
        <v/>
      </c>
      <c r="AD89" s="366" t="str">
        <f>IF(ISBLANK('U11'!S41),"",'U11'!S41)</f>
        <v/>
      </c>
      <c r="AE89" s="366" t="str">
        <f>IF(ISBLANK('U3'!L45),"",'U3'!L45)</f>
        <v/>
      </c>
      <c r="AF89" s="366" t="str">
        <f>IF(ISBLANK('U3'!M45),"",'U3'!M45)</f>
        <v/>
      </c>
      <c r="AG89" s="366" t="str">
        <f>IF(ISBLANK('U3'!N45),"",'U3'!N45)</f>
        <v/>
      </c>
      <c r="AH89" s="366" t="str">
        <f>IF(ISBLANK('U3'!O45),"",'U3'!O45)</f>
        <v/>
      </c>
      <c r="AI89" s="366" t="str">
        <f>IF(ISBLANK('U3'!P45),"",'U3'!P45)</f>
        <v/>
      </c>
      <c r="AJ89" s="366" t="str">
        <f>IF(ISBLANK('U3'!Q45),"",'U3'!Q45)</f>
        <v/>
      </c>
      <c r="AK89" s="366" t="str">
        <f>IF(ISBLANK('U3'!R45),"",'U3'!R45)</f>
        <v/>
      </c>
      <c r="AL89" s="367" t="str">
        <f>IF(ISBLANK('U4'!L43),"",'U4'!L43)</f>
        <v/>
      </c>
      <c r="AM89" s="366" t="str">
        <f>IF(ISBLANK('U4'!M43),"",'U4'!M43)</f>
        <v/>
      </c>
      <c r="AN89" s="366" t="str">
        <f>IF(ISBLANK('U4'!N43),"",'U4'!N43)</f>
        <v/>
      </c>
      <c r="AO89" s="366" t="str">
        <f>IF(ISBLANK('U4'!O43),"",'U4'!O43)</f>
        <v/>
      </c>
      <c r="AP89" s="366" t="str">
        <f>IF(ISBLANK('U6'!L41),"",'U6'!L41)</f>
        <v/>
      </c>
      <c r="AQ89" s="366" t="str">
        <f>IF(ISBLANK('U6'!M41),"",'U6'!M41)</f>
        <v/>
      </c>
      <c r="AR89" s="366" t="str">
        <f>IF(ISBLANK('U6'!N41),"",'U6'!N41)</f>
        <v/>
      </c>
      <c r="AS89" s="366" t="str">
        <f>IF(ISBLANK('U8'!M47),"",'U8'!M47)</f>
        <v/>
      </c>
      <c r="AT89" s="368" t="str">
        <f>IF(ISBLANK('U9'!L40),"",'U9'!L40)</f>
        <v/>
      </c>
      <c r="AU89" s="367" t="str">
        <f>IF(ISBLANK('U5'!L45),"",'U5'!L45)</f>
        <v/>
      </c>
      <c r="AV89" s="366" t="str">
        <f>IF(ISBLANK('U5'!M45),"",'U5'!M45)</f>
        <v/>
      </c>
      <c r="AW89" s="366" t="str">
        <f>IF(ISBLANK('U5'!N45),"",'U5'!N45)</f>
        <v/>
      </c>
      <c r="AX89" s="366" t="str">
        <f>IF(ISBLANK('U5'!O45),"",'U5'!O45)</f>
        <v/>
      </c>
      <c r="AY89" s="366" t="str">
        <f>IF(ISBLANK('U5'!P45),"",'U5'!P45)</f>
        <v/>
      </c>
      <c r="AZ89" s="366" t="str">
        <f>IF(ISBLANK('U10'!L41),"",'U10'!L41)</f>
        <v/>
      </c>
      <c r="BA89" s="366" t="str">
        <f>IF(ISBLANK('U10'!M41),"",'U10'!M41)</f>
        <v/>
      </c>
      <c r="BB89" s="366" t="str">
        <f>IF(ISBLANK('U10'!N41),"",'U10'!N41)</f>
        <v/>
      </c>
      <c r="BC89" s="366" t="str">
        <f>IF(ISBLANK('U13'!L42),"",'U13'!L42)</f>
        <v/>
      </c>
      <c r="BD89" s="366" t="str">
        <f>IF(ISBLANK('U13'!M42),"",'U13'!M42)</f>
        <v/>
      </c>
      <c r="BE89" s="366" t="str">
        <f>IF(ISBLANK('U13'!N42),"",'U13'!N42)</f>
        <v/>
      </c>
      <c r="BF89" s="366" t="str">
        <f>IF(ISBLANK('U15'!L40),"",'U15'!L40)</f>
        <v/>
      </c>
      <c r="BG89" s="366" t="str">
        <f>IF(ISBLANK('U15'!M40),"",'U15'!M40)</f>
        <v/>
      </c>
      <c r="BH89" s="366" t="str">
        <f>IF(ISBLANK('U15'!N40),"",'U15'!N40)</f>
        <v/>
      </c>
      <c r="BI89" s="366" t="str">
        <f>IF(ISBLANK('U15'!O40),"",'U15'!O40)</f>
        <v/>
      </c>
      <c r="BJ89" s="367" t="str">
        <f>IF(ISBLANK('U5'!Q45),"",'U5'!Q45)</f>
        <v/>
      </c>
      <c r="BK89" s="366" t="str">
        <f>IF(ISBLANK('U10'!O41),"",'U10'!O41)</f>
        <v/>
      </c>
      <c r="BL89" s="366" t="str">
        <f>IF(ISBLANK('U13'!O42),"",'U13'!O42)</f>
        <v/>
      </c>
      <c r="BM89" s="366" t="str">
        <f>IF(ISBLANK('U13'!P42),"",'U13'!P42)</f>
        <v/>
      </c>
      <c r="BN89" s="368" t="str">
        <f>IF(ISBLANK('U16'!L41),"",'U16'!L41)</f>
        <v/>
      </c>
      <c r="BO89" s="367" t="str">
        <f>IF(ISBLANK('U7'!L40),"",'U7'!L40)</f>
        <v/>
      </c>
      <c r="BP89" s="366" t="str">
        <f>IF(ISBLANK('U7'!M40),"",'U7'!M40)</f>
        <v/>
      </c>
      <c r="BQ89" s="366" t="str">
        <f>IF(ISBLANK('U7'!N40),"",'U7'!N40)</f>
        <v/>
      </c>
      <c r="BR89" s="368" t="str">
        <f>IF(ISBLANK('U7'!O40),"",'U7'!O40)</f>
        <v/>
      </c>
      <c r="BS89" s="367" t="str">
        <f>IF(ISBLANK('U2'!L43),"",'U2'!L43)</f>
        <v/>
      </c>
      <c r="BT89" s="366" t="str">
        <f>IF(ISBLANK('U2'!M43),"",'U2'!M43)</f>
        <v/>
      </c>
      <c r="BU89" s="368" t="str">
        <f>IF(ISBLANK('U2'!N43),"",'U2'!N43)</f>
        <v/>
      </c>
      <c r="BV89" s="367" t="str">
        <f>IF(ISBLANK('U2'!O43),"",'U2'!O43)</f>
        <v/>
      </c>
      <c r="BW89" s="366" t="str">
        <f>IF(ISBLANK('U2'!P43),"",'U2'!P43)</f>
        <v/>
      </c>
      <c r="BX89" s="366" t="str">
        <f>IF(ISBLANK('U2'!Q43),"",'U2'!Q43)</f>
        <v/>
      </c>
      <c r="BY89" s="366" t="str">
        <f>IF(ISBLANK('U5'!R45),"",'U5'!R45)</f>
        <v/>
      </c>
      <c r="BZ89" s="366" t="str">
        <f>IF(ISBLANK('U12'!L44),"",'U12'!L44)</f>
        <v/>
      </c>
      <c r="CA89" s="366" t="str">
        <f>IF(ISBLANK('U12'!M44),"",'U12'!M44)</f>
        <v/>
      </c>
      <c r="CB89" s="366" t="str">
        <f>IF(ISBLANK('U12'!N44),"",'U12'!N44)</f>
        <v/>
      </c>
      <c r="CC89" s="366" t="str">
        <f>IF(ISBLANK('U12'!O44),"",'U12'!O44)</f>
        <v/>
      </c>
      <c r="CD89" s="366" t="str">
        <f>IF(ISBLANK('U12'!P44),"",'U12'!P44)</f>
        <v/>
      </c>
      <c r="CE89" s="366" t="str">
        <f>IF(ISBLANK('U12'!Q44),"",'U12'!Q44)</f>
        <v/>
      </c>
      <c r="CF89" s="366" t="str">
        <f>IF(ISBLANK('U12'!R44),"",'U12'!R44)</f>
        <v/>
      </c>
      <c r="CG89" s="84"/>
    </row>
    <row r="90" spans="1:86" s="116" customFormat="1" x14ac:dyDescent="0.25">
      <c r="A90" s="116" t="str">
        <f>'Pilotage de Ma Classe'!A35&amp;" "&amp;'Pilotage de Ma Classe'!B35</f>
        <v>AEA aea</v>
      </c>
      <c r="B90" s="117">
        <v>0</v>
      </c>
      <c r="C90" s="367" t="str">
        <f>IF(ISBLANK('U1'!L48),"",'U1'!L48)</f>
        <v/>
      </c>
      <c r="D90" s="366" t="str">
        <f>IF(ISBLANK('U1'!M48),"",'U1'!M48)</f>
        <v/>
      </c>
      <c r="E90" s="366" t="str">
        <f>IF(ISBLANK('U1'!N48),"",'U1'!N48)</f>
        <v/>
      </c>
      <c r="F90" s="366" t="str">
        <f>IF(ISBLANK('U14'!B43),"",'U14'!B43)</f>
        <v/>
      </c>
      <c r="G90" s="366" t="str">
        <f>IF(ISBLANK('U14'!C43),"",'U14'!C43)</f>
        <v/>
      </c>
      <c r="H90" s="366" t="str">
        <f>IF(ISBLANK('U14'!D43),"",'U14'!D43)</f>
        <v/>
      </c>
      <c r="I90" s="366" t="str">
        <f>IF(ISBLANK('U14'!E43),"",'U14'!E43)</f>
        <v/>
      </c>
      <c r="J90" s="366" t="str">
        <f>IF(ISBLANK('U14'!F43),"",'U14'!F43)</f>
        <v/>
      </c>
      <c r="K90" s="366" t="str">
        <f>IF(ISBLANK('U14'!G43),"",'U14'!G43)</f>
        <v/>
      </c>
      <c r="L90" s="367" t="str">
        <f>IF(ISBLANK('U1'!O48),"",'U1'!O48)</f>
        <v/>
      </c>
      <c r="M90" s="366" t="str">
        <f>IF(ISBLANK('U1'!P48),"",'U1'!P48)</f>
        <v/>
      </c>
      <c r="N90" s="366" t="str">
        <f>IF(ISBLANK('U1'!Q48),"",'U1'!Q48)</f>
        <v/>
      </c>
      <c r="O90" s="366" t="str">
        <f>IF(ISBLANK('U1'!R48),"",'U1'!R48)</f>
        <v/>
      </c>
      <c r="P90" s="366" t="str">
        <f>IF(ISBLANK('U1'!S48),"",'U1'!S48)</f>
        <v/>
      </c>
      <c r="Q90" s="366" t="str">
        <f>IF(ISBLANK('U1'!T48),"",'U1'!T48)</f>
        <v/>
      </c>
      <c r="R90" s="368" t="str">
        <f>IF(ISBLANK('U8'!L48),"",'U8'!L48)</f>
        <v/>
      </c>
      <c r="S90" s="367" t="str">
        <f>IF(ISBLANK('U8'!D48),"",'U8'!D48)</f>
        <v/>
      </c>
      <c r="T90" s="366" t="str">
        <f>IF(ISBLANK('U8'!E48),"",'U8'!E48)</f>
        <v/>
      </c>
      <c r="U90" s="366" t="str">
        <f>IF(ISBLANK('U8'!F48),"",'U8'!F48)</f>
        <v/>
      </c>
      <c r="V90" s="366" t="str">
        <f>IF(ISBLANK('U8'!G48),"",'U8'!G48)</f>
        <v/>
      </c>
      <c r="W90" s="366" t="str">
        <f>IF(ISBLANK('U8'!H48),"",'U8'!H48)</f>
        <v/>
      </c>
      <c r="X90" s="366" t="str">
        <f>IF(ISBLANK('U8'!I48),"",'U8'!I48)</f>
        <v/>
      </c>
      <c r="Y90" s="366" t="str">
        <f>IF(ISBLANK('U8'!J48),"",'U8'!J48)</f>
        <v/>
      </c>
      <c r="Z90" s="366" t="str">
        <f>IF(ISBLANK('U11'!O42),"",'U11'!O42)</f>
        <v/>
      </c>
      <c r="AA90" s="366" t="str">
        <f>IF(ISBLANK('U11'!P42),"",'U11'!P42)</f>
        <v/>
      </c>
      <c r="AB90" s="366" t="str">
        <f>IF(ISBLANK('U11'!Q42),"",'U11'!Q42)</f>
        <v/>
      </c>
      <c r="AC90" s="366" t="str">
        <f>IF(ISBLANK('U11'!R42),"",'U11'!R42)</f>
        <v/>
      </c>
      <c r="AD90" s="366" t="str">
        <f>IF(ISBLANK('U11'!S42),"",'U11'!S42)</f>
        <v/>
      </c>
      <c r="AE90" s="366" t="str">
        <f>IF(ISBLANK('U3'!L46),"",'U3'!L46)</f>
        <v/>
      </c>
      <c r="AF90" s="366" t="str">
        <f>IF(ISBLANK('U3'!M46),"",'U3'!M46)</f>
        <v/>
      </c>
      <c r="AG90" s="366" t="str">
        <f>IF(ISBLANK('U3'!N46),"",'U3'!N46)</f>
        <v/>
      </c>
      <c r="AH90" s="366" t="str">
        <f>IF(ISBLANK('U3'!O46),"",'U3'!O46)</f>
        <v/>
      </c>
      <c r="AI90" s="366" t="str">
        <f>IF(ISBLANK('U3'!P46),"",'U3'!P46)</f>
        <v/>
      </c>
      <c r="AJ90" s="366" t="str">
        <f>IF(ISBLANK('U3'!Q46),"",'U3'!Q46)</f>
        <v/>
      </c>
      <c r="AK90" s="366" t="str">
        <f>IF(ISBLANK('U3'!R46),"",'U3'!R46)</f>
        <v/>
      </c>
      <c r="AL90" s="367" t="str">
        <f>IF(ISBLANK('U4'!L44),"",'U4'!L44)</f>
        <v/>
      </c>
      <c r="AM90" s="366" t="str">
        <f>IF(ISBLANK('U4'!M44),"",'U4'!M44)</f>
        <v/>
      </c>
      <c r="AN90" s="366" t="str">
        <f>IF(ISBLANK('U4'!N44),"",'U4'!N44)</f>
        <v/>
      </c>
      <c r="AO90" s="366" t="str">
        <f>IF(ISBLANK('U4'!O44),"",'U4'!O44)</f>
        <v/>
      </c>
      <c r="AP90" s="366" t="str">
        <f>IF(ISBLANK('U6'!L42),"",'U6'!L42)</f>
        <v/>
      </c>
      <c r="AQ90" s="366" t="str">
        <f>IF(ISBLANK('U6'!M42),"",'U6'!M42)</f>
        <v/>
      </c>
      <c r="AR90" s="366" t="str">
        <f>IF(ISBLANK('U6'!N42),"",'U6'!N42)</f>
        <v/>
      </c>
      <c r="AS90" s="366" t="str">
        <f>IF(ISBLANK('U8'!M48),"",'U8'!M48)</f>
        <v/>
      </c>
      <c r="AT90" s="368" t="str">
        <f>IF(ISBLANK('U9'!L41),"",'U9'!L41)</f>
        <v/>
      </c>
      <c r="AU90" s="367" t="str">
        <f>IF(ISBLANK('U5'!L46),"",'U5'!L46)</f>
        <v/>
      </c>
      <c r="AV90" s="366" t="str">
        <f>IF(ISBLANK('U5'!M46),"",'U5'!M46)</f>
        <v/>
      </c>
      <c r="AW90" s="366" t="str">
        <f>IF(ISBLANK('U5'!N46),"",'U5'!N46)</f>
        <v/>
      </c>
      <c r="AX90" s="366" t="str">
        <f>IF(ISBLANK('U5'!O46),"",'U5'!O46)</f>
        <v/>
      </c>
      <c r="AY90" s="366" t="str">
        <f>IF(ISBLANK('U5'!P46),"",'U5'!P46)</f>
        <v/>
      </c>
      <c r="AZ90" s="366" t="str">
        <f>IF(ISBLANK('U10'!L42),"",'U10'!L42)</f>
        <v/>
      </c>
      <c r="BA90" s="366" t="str">
        <f>IF(ISBLANK('U10'!M42),"",'U10'!M42)</f>
        <v/>
      </c>
      <c r="BB90" s="366" t="str">
        <f>IF(ISBLANK('U10'!N42),"",'U10'!N42)</f>
        <v/>
      </c>
      <c r="BC90" s="366" t="str">
        <f>IF(ISBLANK('U13'!L43),"",'U13'!L43)</f>
        <v/>
      </c>
      <c r="BD90" s="366" t="str">
        <f>IF(ISBLANK('U13'!M43),"",'U13'!M43)</f>
        <v/>
      </c>
      <c r="BE90" s="366" t="str">
        <f>IF(ISBLANK('U13'!N43),"",'U13'!N43)</f>
        <v/>
      </c>
      <c r="BF90" s="366" t="str">
        <f>IF(ISBLANK('U15'!L41),"",'U15'!L41)</f>
        <v/>
      </c>
      <c r="BG90" s="366" t="str">
        <f>IF(ISBLANK('U15'!M41),"",'U15'!M41)</f>
        <v/>
      </c>
      <c r="BH90" s="366" t="str">
        <f>IF(ISBLANK('U15'!N41),"",'U15'!N41)</f>
        <v/>
      </c>
      <c r="BI90" s="366" t="str">
        <f>IF(ISBLANK('U15'!O41),"",'U15'!O41)</f>
        <v/>
      </c>
      <c r="BJ90" s="367" t="str">
        <f>IF(ISBLANK('U5'!Q46),"",'U5'!Q46)</f>
        <v/>
      </c>
      <c r="BK90" s="366" t="str">
        <f>IF(ISBLANK('U10'!O42),"",'U10'!O42)</f>
        <v/>
      </c>
      <c r="BL90" s="366" t="str">
        <f>IF(ISBLANK('U13'!O43),"",'U13'!O43)</f>
        <v/>
      </c>
      <c r="BM90" s="366" t="str">
        <f>IF(ISBLANK('U13'!P43),"",'U13'!P43)</f>
        <v/>
      </c>
      <c r="BN90" s="368" t="str">
        <f>IF(ISBLANK('U16'!L42),"",'U16'!L42)</f>
        <v/>
      </c>
      <c r="BO90" s="367" t="str">
        <f>IF(ISBLANK('U7'!L41),"",'U7'!L41)</f>
        <v/>
      </c>
      <c r="BP90" s="366" t="str">
        <f>IF(ISBLANK('U7'!M41),"",'U7'!M41)</f>
        <v/>
      </c>
      <c r="BQ90" s="366" t="str">
        <f>IF(ISBLANK('U7'!N41),"",'U7'!N41)</f>
        <v/>
      </c>
      <c r="BR90" s="368" t="str">
        <f>IF(ISBLANK('U7'!O41),"",'U7'!O41)</f>
        <v/>
      </c>
      <c r="BS90" s="367" t="str">
        <f>IF(ISBLANK('U2'!L44),"",'U2'!L44)</f>
        <v/>
      </c>
      <c r="BT90" s="366" t="str">
        <f>IF(ISBLANK('U2'!M44),"",'U2'!M44)</f>
        <v/>
      </c>
      <c r="BU90" s="368" t="str">
        <f>IF(ISBLANK('U2'!N44),"",'U2'!N44)</f>
        <v/>
      </c>
      <c r="BV90" s="367" t="str">
        <f>IF(ISBLANK('U2'!O44),"",'U2'!O44)</f>
        <v/>
      </c>
      <c r="BW90" s="366" t="str">
        <f>IF(ISBLANK('U2'!P44),"",'U2'!P44)</f>
        <v/>
      </c>
      <c r="BX90" s="366" t="str">
        <f>IF(ISBLANK('U2'!Q44),"",'U2'!Q44)</f>
        <v/>
      </c>
      <c r="BY90" s="366" t="str">
        <f>IF(ISBLANK('U5'!R46),"",'U5'!R46)</f>
        <v/>
      </c>
      <c r="BZ90" s="366" t="str">
        <f>IF(ISBLANK('U12'!L45),"",'U12'!L45)</f>
        <v/>
      </c>
      <c r="CA90" s="366" t="str">
        <f>IF(ISBLANK('U12'!M45),"",'U12'!M45)</f>
        <v/>
      </c>
      <c r="CB90" s="366" t="str">
        <f>IF(ISBLANK('U12'!N45),"",'U12'!N45)</f>
        <v/>
      </c>
      <c r="CC90" s="366" t="str">
        <f>IF(ISBLANK('U12'!O45),"",'U12'!O45)</f>
        <v/>
      </c>
      <c r="CD90" s="366" t="str">
        <f>IF(ISBLANK('U12'!P45),"",'U12'!P45)</f>
        <v/>
      </c>
      <c r="CE90" s="366" t="str">
        <f>IF(ISBLANK('U12'!Q45),"",'U12'!Q45)</f>
        <v/>
      </c>
      <c r="CF90" s="366" t="str">
        <f>IF(ISBLANK('U12'!R45),"",'U12'!R45)</f>
        <v/>
      </c>
      <c r="CG90" s="84"/>
    </row>
    <row r="92" spans="1:86" x14ac:dyDescent="0.25">
      <c r="B92" s="781" t="s">
        <v>231</v>
      </c>
      <c r="C92" s="781"/>
    </row>
    <row r="93" spans="1:86" x14ac:dyDescent="0.25">
      <c r="B93" s="781"/>
      <c r="C93" s="781"/>
    </row>
    <row r="95" spans="1:86" ht="15.75" thickBot="1" x14ac:dyDescent="0.3">
      <c r="B95" s="23"/>
      <c r="C95" s="785" t="s">
        <v>5</v>
      </c>
      <c r="D95" s="785"/>
      <c r="E95" s="785"/>
      <c r="F95" s="785"/>
      <c r="G95" s="785"/>
      <c r="H95" s="785"/>
      <c r="I95" s="785"/>
      <c r="J95" s="785"/>
      <c r="K95" s="785"/>
      <c r="L95" s="785"/>
      <c r="M95" s="785"/>
      <c r="N95" s="785"/>
      <c r="O95" s="785"/>
      <c r="P95" s="785"/>
      <c r="Q95" s="785"/>
      <c r="R95" s="785"/>
      <c r="S95" s="786" t="s">
        <v>221</v>
      </c>
      <c r="T95" s="786"/>
      <c r="U95" s="786"/>
      <c r="V95" s="786"/>
      <c r="W95" s="786"/>
      <c r="X95" s="786"/>
      <c r="Y95" s="786"/>
      <c r="Z95" s="786"/>
      <c r="AA95" s="786"/>
      <c r="AB95" s="786"/>
      <c r="AC95" s="786"/>
      <c r="AD95" s="786"/>
      <c r="AE95" s="786"/>
      <c r="AF95" s="786"/>
      <c r="AG95" s="786"/>
      <c r="AH95" s="786"/>
      <c r="AI95" s="786"/>
      <c r="AJ95" s="786"/>
      <c r="AK95" s="786"/>
      <c r="AL95" s="774" t="s">
        <v>416</v>
      </c>
      <c r="AM95" s="774"/>
      <c r="AN95" s="774"/>
      <c r="AO95" s="774"/>
      <c r="AP95" s="774"/>
      <c r="AQ95" s="774"/>
      <c r="AR95" s="774"/>
      <c r="AS95" s="774"/>
      <c r="AT95" s="774"/>
      <c r="AU95" s="775" t="s">
        <v>108</v>
      </c>
      <c r="AV95" s="775"/>
      <c r="AW95" s="775"/>
      <c r="AX95" s="775"/>
      <c r="AY95" s="775"/>
      <c r="AZ95" s="775"/>
      <c r="BA95" s="775"/>
      <c r="BB95" s="775"/>
      <c r="BC95" s="775"/>
      <c r="BD95" s="775"/>
      <c r="BE95" s="775"/>
      <c r="BF95" s="775"/>
      <c r="BG95" s="775"/>
      <c r="BH95" s="775"/>
      <c r="BI95" s="775"/>
      <c r="BJ95" s="775"/>
      <c r="BK95" s="775"/>
      <c r="BL95" s="775"/>
      <c r="BM95" s="775"/>
      <c r="BN95" s="775"/>
      <c r="BO95" s="776" t="s">
        <v>182</v>
      </c>
      <c r="BP95" s="776"/>
      <c r="BQ95" s="776"/>
      <c r="BR95" s="776"/>
      <c r="BS95" s="776"/>
      <c r="BT95" s="776"/>
      <c r="BU95" s="776"/>
      <c r="BV95" s="776"/>
      <c r="BW95" s="776"/>
      <c r="BX95" s="776"/>
      <c r="BY95" s="776"/>
      <c r="BZ95" s="776"/>
      <c r="CA95" s="776"/>
      <c r="CB95" s="776"/>
      <c r="CC95" s="776"/>
      <c r="CD95" s="776"/>
      <c r="CE95" s="776"/>
      <c r="CF95" s="776"/>
      <c r="CG95" s="365"/>
      <c r="CH95" s="43"/>
    </row>
    <row r="96" spans="1:86" x14ac:dyDescent="0.25">
      <c r="A96" s="66"/>
      <c r="B96" s="66" t="s">
        <v>201</v>
      </c>
      <c r="C96" s="782" t="s">
        <v>176</v>
      </c>
      <c r="D96" s="783"/>
      <c r="E96" s="783"/>
      <c r="F96" s="783"/>
      <c r="G96" s="783"/>
      <c r="H96" s="783"/>
      <c r="I96" s="783"/>
      <c r="J96" s="783"/>
      <c r="K96" s="784"/>
      <c r="L96" s="782" t="s">
        <v>178</v>
      </c>
      <c r="M96" s="783"/>
      <c r="N96" s="783"/>
      <c r="O96" s="783"/>
      <c r="P96" s="783"/>
      <c r="Q96" s="783"/>
      <c r="R96" s="784"/>
      <c r="S96" s="787" t="s">
        <v>179</v>
      </c>
      <c r="T96" s="788"/>
      <c r="U96" s="788"/>
      <c r="V96" s="788"/>
      <c r="W96" s="788"/>
      <c r="X96" s="788"/>
      <c r="Y96" s="788"/>
      <c r="Z96" s="788"/>
      <c r="AA96" s="788"/>
      <c r="AB96" s="788"/>
      <c r="AC96" s="788"/>
      <c r="AD96" s="788"/>
      <c r="AE96" s="788"/>
      <c r="AF96" s="788"/>
      <c r="AG96" s="788"/>
      <c r="AH96" s="788"/>
      <c r="AI96" s="788"/>
      <c r="AJ96" s="788"/>
      <c r="AK96" s="789"/>
      <c r="AL96" s="768" t="s">
        <v>180</v>
      </c>
      <c r="AM96" s="769"/>
      <c r="AN96" s="769"/>
      <c r="AO96" s="769"/>
      <c r="AP96" s="769"/>
      <c r="AQ96" s="769"/>
      <c r="AR96" s="769"/>
      <c r="AS96" s="769"/>
      <c r="AT96" s="770"/>
      <c r="AU96" s="771" t="s">
        <v>417</v>
      </c>
      <c r="AV96" s="772"/>
      <c r="AW96" s="772"/>
      <c r="AX96" s="772"/>
      <c r="AY96" s="772"/>
      <c r="AZ96" s="772"/>
      <c r="BA96" s="772"/>
      <c r="BB96" s="772"/>
      <c r="BC96" s="772"/>
      <c r="BD96" s="772"/>
      <c r="BE96" s="772"/>
      <c r="BF96" s="772"/>
      <c r="BG96" s="772"/>
      <c r="BH96" s="772"/>
      <c r="BI96" s="773"/>
      <c r="BJ96" s="777" t="s">
        <v>181</v>
      </c>
      <c r="BK96" s="778"/>
      <c r="BL96" s="778"/>
      <c r="BM96" s="778"/>
      <c r="BN96" s="779"/>
      <c r="BO96" s="777" t="s">
        <v>183</v>
      </c>
      <c r="BP96" s="778"/>
      <c r="BQ96" s="778"/>
      <c r="BR96" s="779"/>
      <c r="BS96" s="777" t="s">
        <v>185</v>
      </c>
      <c r="BT96" s="778"/>
      <c r="BU96" s="779"/>
      <c r="BV96" s="790" t="s">
        <v>418</v>
      </c>
      <c r="BW96" s="791"/>
      <c r="BX96" s="791"/>
      <c r="BY96" s="791"/>
      <c r="BZ96" s="791"/>
      <c r="CA96" s="791"/>
      <c r="CB96" s="791"/>
      <c r="CC96" s="791"/>
      <c r="CD96" s="791"/>
      <c r="CE96" s="791"/>
      <c r="CF96" s="792"/>
      <c r="CG96" s="363"/>
      <c r="CH96" s="43"/>
    </row>
    <row r="97" spans="1:86" x14ac:dyDescent="0.25">
      <c r="A97" s="18"/>
      <c r="B97" s="18" t="s">
        <v>200</v>
      </c>
      <c r="C97" s="94" t="s">
        <v>6</v>
      </c>
      <c r="D97" s="95" t="s">
        <v>8</v>
      </c>
      <c r="E97" s="95" t="s">
        <v>9</v>
      </c>
      <c r="F97" s="95" t="s">
        <v>21</v>
      </c>
      <c r="G97" s="95" t="s">
        <v>22</v>
      </c>
      <c r="H97" s="95" t="s">
        <v>23</v>
      </c>
      <c r="I97" s="95" t="s">
        <v>25</v>
      </c>
      <c r="J97" s="95" t="s">
        <v>26</v>
      </c>
      <c r="K97" s="102" t="s">
        <v>27</v>
      </c>
      <c r="L97" s="94" t="s">
        <v>10</v>
      </c>
      <c r="M97" s="95" t="s">
        <v>12</v>
      </c>
      <c r="N97" s="95" t="s">
        <v>13</v>
      </c>
      <c r="O97" s="95" t="s">
        <v>14</v>
      </c>
      <c r="P97" s="95" t="s">
        <v>16</v>
      </c>
      <c r="Q97" s="95" t="s">
        <v>17</v>
      </c>
      <c r="R97" s="102" t="s">
        <v>19</v>
      </c>
      <c r="S97" s="379" t="s">
        <v>51</v>
      </c>
      <c r="T97" s="97" t="s">
        <v>52</v>
      </c>
      <c r="U97" s="97" t="s">
        <v>53</v>
      </c>
      <c r="V97" s="97" t="s">
        <v>54</v>
      </c>
      <c r="W97" s="97" t="s">
        <v>56</v>
      </c>
      <c r="X97" s="97" t="s">
        <v>57</v>
      </c>
      <c r="Y97" s="97" t="s">
        <v>59</v>
      </c>
      <c r="Z97" s="97" t="s">
        <v>60</v>
      </c>
      <c r="AA97" s="97" t="s">
        <v>62</v>
      </c>
      <c r="AB97" s="97" t="s">
        <v>63</v>
      </c>
      <c r="AC97" s="97" t="s">
        <v>64</v>
      </c>
      <c r="AD97" s="97" t="s">
        <v>65</v>
      </c>
      <c r="AE97" s="97" t="s">
        <v>66</v>
      </c>
      <c r="AF97" s="97" t="s">
        <v>67</v>
      </c>
      <c r="AG97" s="97" t="s">
        <v>68</v>
      </c>
      <c r="AH97" s="97" t="s">
        <v>70</v>
      </c>
      <c r="AI97" s="97" t="s">
        <v>71</v>
      </c>
      <c r="AJ97" s="97" t="s">
        <v>72</v>
      </c>
      <c r="AK97" s="375" t="s">
        <v>313</v>
      </c>
      <c r="AL97" s="376" t="s">
        <v>31</v>
      </c>
      <c r="AM97" s="96" t="s">
        <v>33</v>
      </c>
      <c r="AN97" s="96" t="s">
        <v>34</v>
      </c>
      <c r="AO97" s="96" t="s">
        <v>36</v>
      </c>
      <c r="AP97" s="96" t="s">
        <v>37</v>
      </c>
      <c r="AQ97" s="96" t="s">
        <v>40</v>
      </c>
      <c r="AR97" s="96" t="s">
        <v>42</v>
      </c>
      <c r="AS97" s="96" t="s">
        <v>44</v>
      </c>
      <c r="AT97" s="380" t="s">
        <v>46</v>
      </c>
      <c r="AU97" s="377" t="s">
        <v>74</v>
      </c>
      <c r="AV97" s="99" t="s">
        <v>76</v>
      </c>
      <c r="AW97" s="99" t="s">
        <v>77</v>
      </c>
      <c r="AX97" s="99" t="s">
        <v>78</v>
      </c>
      <c r="AY97" s="99" t="s">
        <v>80</v>
      </c>
      <c r="AZ97" s="99" t="s">
        <v>83</v>
      </c>
      <c r="BA97" s="99" t="s">
        <v>85</v>
      </c>
      <c r="BB97" s="99" t="s">
        <v>88</v>
      </c>
      <c r="BC97" s="99" t="s">
        <v>90</v>
      </c>
      <c r="BD97" s="99" t="s">
        <v>92</v>
      </c>
      <c r="BE97" s="99" t="s">
        <v>300</v>
      </c>
      <c r="BF97" s="99" t="s">
        <v>298</v>
      </c>
      <c r="BG97" s="99" t="s">
        <v>296</v>
      </c>
      <c r="BH97" s="99" t="s">
        <v>294</v>
      </c>
      <c r="BI97" s="381" t="s">
        <v>292</v>
      </c>
      <c r="BJ97" s="377" t="s">
        <v>290</v>
      </c>
      <c r="BK97" s="99" t="s">
        <v>288</v>
      </c>
      <c r="BL97" s="99" t="s">
        <v>286</v>
      </c>
      <c r="BM97" s="99" t="s">
        <v>284</v>
      </c>
      <c r="BN97" s="381" t="s">
        <v>282</v>
      </c>
      <c r="BO97" s="373" t="s">
        <v>93</v>
      </c>
      <c r="BP97" s="98" t="s">
        <v>95</v>
      </c>
      <c r="BQ97" s="98" t="s">
        <v>96</v>
      </c>
      <c r="BR97" s="374" t="s">
        <v>98</v>
      </c>
      <c r="BS97" s="373" t="s">
        <v>101</v>
      </c>
      <c r="BT97" s="98" t="s">
        <v>103</v>
      </c>
      <c r="BU97" s="374" t="s">
        <v>104</v>
      </c>
      <c r="BV97" s="373" t="s">
        <v>105</v>
      </c>
      <c r="BW97" s="98" t="s">
        <v>106</v>
      </c>
      <c r="BX97" s="98" t="s">
        <v>271</v>
      </c>
      <c r="BY97" s="98" t="s">
        <v>269</v>
      </c>
      <c r="BZ97" s="98" t="s">
        <v>267</v>
      </c>
      <c r="CA97" s="98" t="s">
        <v>265</v>
      </c>
      <c r="CB97" s="98" t="s">
        <v>263</v>
      </c>
      <c r="CC97" s="98" t="s">
        <v>261</v>
      </c>
      <c r="CD97" s="98" t="s">
        <v>259</v>
      </c>
      <c r="CE97" s="98" t="s">
        <v>257</v>
      </c>
      <c r="CF97" s="374" t="s">
        <v>255</v>
      </c>
      <c r="CG97" s="364"/>
      <c r="CH97" s="43"/>
    </row>
    <row r="98" spans="1:86" x14ac:dyDescent="0.25">
      <c r="A98" s="23" t="str">
        <f>'Pilotage de Ma Classe'!A6&amp;" "&amp;'Pilotage de Ma Classe'!B6</f>
        <v>AAAAA aaaa</v>
      </c>
      <c r="B98" s="5">
        <v>42484</v>
      </c>
      <c r="C98" s="367" t="str">
        <f>IF(ISBLANK('U1'!V19),"",'U1'!V19)</f>
        <v/>
      </c>
      <c r="D98" s="366" t="str">
        <f>IF(ISBLANK('U1'!W19),"",'U1'!W19)</f>
        <v/>
      </c>
      <c r="E98" s="366" t="str">
        <f>IF(ISBLANK('U1'!X19),"",'U1'!X19)</f>
        <v/>
      </c>
      <c r="F98" s="366" t="str">
        <f>IF(ISBLANK('U14'!V14),"",'U14'!V14)</f>
        <v/>
      </c>
      <c r="G98" s="366" t="str">
        <f>IF(ISBLANK('U14'!W14),"",'U14'!W14)</f>
        <v/>
      </c>
      <c r="H98" s="366" t="str">
        <f>IF(ISBLANK('U14'!X14),"",'U14'!X14)</f>
        <v/>
      </c>
      <c r="I98" s="366" t="str">
        <f>IF(ISBLANK('U14'!Y14),"",'U14'!Y14)</f>
        <v/>
      </c>
      <c r="J98" s="366" t="str">
        <f>IF(ISBLANK('U14'!Z14),"",'U14'!Z14)</f>
        <v/>
      </c>
      <c r="K98" s="366" t="str">
        <f>IF(ISBLANK('U14'!AA14),"",'U14'!AA14)</f>
        <v/>
      </c>
      <c r="L98" s="367" t="str">
        <f>IF(ISBLANK('U1'!Y19),"",'U1'!Y19)</f>
        <v/>
      </c>
      <c r="M98" s="366" t="str">
        <f>IF(ISBLANK('U1'!Z19),"",'U1'!Z19)</f>
        <v/>
      </c>
      <c r="N98" s="366" t="str">
        <f>IF(ISBLANK('U1'!AA19),"",'U1'!AA19)</f>
        <v/>
      </c>
      <c r="O98" s="366" t="str">
        <f>IF(ISBLANK('U1'!AB19),"",'U1'!AB19)</f>
        <v/>
      </c>
      <c r="P98" s="366" t="str">
        <f>IF(ISBLANK('U1'!AC19),"",'U1'!AC19)</f>
        <v/>
      </c>
      <c r="Q98" s="366" t="str">
        <f>IF(ISBLANK('U1'!AD19),"",'U1'!AD19)</f>
        <v/>
      </c>
      <c r="R98" s="368" t="str">
        <f>IF(ISBLANK('U8'!V19),"",'U8'!V19)</f>
        <v/>
      </c>
      <c r="S98" s="367" t="str">
        <f>IF(ISBLANK('U8'!X19),"",'U8'!X19)</f>
        <v/>
      </c>
      <c r="T98" s="366" t="str">
        <f>IF(ISBLANK('U8'!Y19),"",'U8'!Y19)</f>
        <v/>
      </c>
      <c r="U98" s="366" t="str">
        <f>IF(ISBLANK('U8'!Z19),"",'U8'!Z19)</f>
        <v/>
      </c>
      <c r="V98" s="366" t="str">
        <f>IF(ISBLANK('U8'!AA19),"",'U8'!AA19)</f>
        <v/>
      </c>
      <c r="W98" s="366" t="str">
        <f>IF(ISBLANK('U8'!AB19),"",'U8'!AB19)</f>
        <v/>
      </c>
      <c r="X98" s="366" t="str">
        <f>IF(ISBLANK('U8'!AC19),"",'U8'!AC19)</f>
        <v/>
      </c>
      <c r="Y98" s="366" t="str">
        <f>IF(ISBLANK('U8'!AD19),"",'U8'!AD19)</f>
        <v/>
      </c>
      <c r="Z98" s="366" t="str">
        <f>IF(ISBLANK('U11'!AB13),"",'U11'!AB13)</f>
        <v/>
      </c>
      <c r="AA98" s="366" t="str">
        <f>IF(ISBLANK('U11'!AC13),"",'U11'!AC13)</f>
        <v/>
      </c>
      <c r="AB98" s="366" t="str">
        <f>IF(ISBLANK('U11'!AD13),"",'U11'!AD13)</f>
        <v/>
      </c>
      <c r="AC98" s="366" t="str">
        <f>IF(ISBLANK('U11'!AE13),"",'U11'!AE13)</f>
        <v/>
      </c>
      <c r="AD98" s="366" t="str">
        <f>IF(ISBLANK('U11'!AF13),"",'U11'!AF13)</f>
        <v/>
      </c>
      <c r="AE98" s="366" t="str">
        <f>IF(ISBLANK('U3'!V17),"",'U3'!V17)</f>
        <v/>
      </c>
      <c r="AF98" s="366" t="str">
        <f>IF(ISBLANK('U3'!W17),"",'U3'!W17)</f>
        <v/>
      </c>
      <c r="AG98" s="366" t="str">
        <f>IF(ISBLANK('U3'!X17),"",'U3'!X17)</f>
        <v/>
      </c>
      <c r="AH98" s="366" t="str">
        <f>IF(ISBLANK('U3'!Y17),"",'U3'!Y17)</f>
        <v/>
      </c>
      <c r="AI98" s="366" t="str">
        <f>IF(ISBLANK('U3'!Z17),"",'U3'!Z17)</f>
        <v/>
      </c>
      <c r="AJ98" s="366" t="str">
        <f>IF(ISBLANK('U3'!AA17),"",'U3'!AA17)</f>
        <v/>
      </c>
      <c r="AK98" s="366" t="str">
        <f>IF(ISBLANK('U3'!AB17),"",'U3'!AB17)</f>
        <v/>
      </c>
      <c r="AL98" s="367" t="str">
        <f>IF(ISBLANK('U4'!V15),"",'U4'!V15)</f>
        <v/>
      </c>
      <c r="AM98" s="366" t="str">
        <f>IF(ISBLANK('U4'!W15),"",'U4'!W15)</f>
        <v/>
      </c>
      <c r="AN98" s="366" t="str">
        <f>IF(ISBLANK('U4'!X15),"",'U4'!X15)</f>
        <v/>
      </c>
      <c r="AO98" s="366" t="str">
        <f>IF(ISBLANK('U4'!Y15),"",'U4'!Y15)</f>
        <v/>
      </c>
      <c r="AP98" s="366" t="str">
        <f>IF(ISBLANK('U6'!V13),"",'U6'!V13)</f>
        <v/>
      </c>
      <c r="AQ98" s="366" t="str">
        <f>IF(ISBLANK('U6'!W13),"",'U6'!W13)</f>
        <v/>
      </c>
      <c r="AR98" s="366" t="str">
        <f>IF(ISBLANK('U6'!X13),"",'U6'!X13)</f>
        <v/>
      </c>
      <c r="AS98" s="366" t="str">
        <f>IF(ISBLANK('U8'!W19),"",'U8'!W19)</f>
        <v/>
      </c>
      <c r="AT98" s="368" t="str">
        <f>IF(ISBLANK('U9'!V12),"",'U9'!V12)</f>
        <v/>
      </c>
      <c r="AU98" s="367" t="str">
        <f>IF(ISBLANK('U5'!V17),"",'U5'!V17)</f>
        <v/>
      </c>
      <c r="AV98" s="366" t="str">
        <f>IF(ISBLANK('U5'!W17),"",'U5'!W17)</f>
        <v/>
      </c>
      <c r="AW98" s="366" t="str">
        <f>IF(ISBLANK('U5'!X17),"",'U5'!X17)</f>
        <v/>
      </c>
      <c r="AX98" s="366" t="str">
        <f>IF(ISBLANK('U5'!Y17),"",'U5'!Y17)</f>
        <v/>
      </c>
      <c r="AY98" s="366" t="str">
        <f>IF(ISBLANK('U5'!Z17),"",'U5'!Z17)</f>
        <v/>
      </c>
      <c r="AZ98" s="366" t="str">
        <f>IF(ISBLANK('U10'!V13),"",'U10'!V13)</f>
        <v/>
      </c>
      <c r="BA98" s="366" t="str">
        <f>IF(ISBLANK('U10'!W13),"",'U10'!W13)</f>
        <v/>
      </c>
      <c r="BB98" s="366" t="str">
        <f>IF(ISBLANK('U10'!X13),"",'U10'!X13)</f>
        <v/>
      </c>
      <c r="BC98" s="366" t="str">
        <f>IF(ISBLANK('U13'!V14),"",'U13'!V14)</f>
        <v/>
      </c>
      <c r="BD98" s="366" t="str">
        <f>IF(ISBLANK('U13'!W14),"",'U13'!W14)</f>
        <v/>
      </c>
      <c r="BE98" s="366" t="str">
        <f>IF(ISBLANK('U13'!X14),"",'U13'!X14)</f>
        <v/>
      </c>
      <c r="BF98" s="366" t="str">
        <f>IF(ISBLANK('U15'!V12),"",'U15'!V12)</f>
        <v/>
      </c>
      <c r="BG98" s="366" t="str">
        <f>IF(ISBLANK('U15'!W12),"",'U15'!W12)</f>
        <v/>
      </c>
      <c r="BH98" s="366" t="str">
        <f>IF(ISBLANK('U15'!X12),"",'U15'!X12)</f>
        <v/>
      </c>
      <c r="BI98" s="366" t="str">
        <f>IF(ISBLANK('U15'!Y12),"",'U15'!Y12)</f>
        <v/>
      </c>
      <c r="BJ98" s="367" t="str">
        <f>IF(ISBLANK('U5'!AA17),"",'U5'!AA17)</f>
        <v/>
      </c>
      <c r="BK98" s="366" t="str">
        <f>IF(ISBLANK('U10'!Y13),"",'U10'!Y13)</f>
        <v/>
      </c>
      <c r="BL98" s="366" t="str">
        <f>IF(ISBLANK('U13'!Y14),"",'U13'!Y14)</f>
        <v/>
      </c>
      <c r="BM98" s="366" t="str">
        <f>IF(ISBLANK('U13'!Z14),"",'U13'!Z14)</f>
        <v/>
      </c>
      <c r="BN98" s="368" t="str">
        <f>IF(ISBLANK('U16'!V13),"",'U16'!V13)</f>
        <v/>
      </c>
      <c r="BO98" s="367" t="str">
        <f>IF(ISBLANK('U7'!V12),"",'U7'!V12)</f>
        <v/>
      </c>
      <c r="BP98" s="366" t="str">
        <f>IF(ISBLANK('U7'!W12),"",'U7'!W12)</f>
        <v/>
      </c>
      <c r="BQ98" s="366" t="str">
        <f>IF(ISBLANK('U7'!X12),"",'U7'!X12)</f>
        <v/>
      </c>
      <c r="BR98" s="368" t="str">
        <f>IF(ISBLANK('U7'!Y12),"",'U7'!Y12)</f>
        <v/>
      </c>
      <c r="BS98" s="367" t="str">
        <f>IF(ISBLANK('U2'!V15),"",'U2'!V15)</f>
        <v/>
      </c>
      <c r="BT98" s="366" t="str">
        <f>IF(ISBLANK('U2'!W15),"",'U2'!W15)</f>
        <v/>
      </c>
      <c r="BU98" s="368" t="str">
        <f>IF(ISBLANK('U2'!X15),"",'U2'!X15)</f>
        <v/>
      </c>
      <c r="BV98" s="367" t="str">
        <f>IF(ISBLANK('U2'!Y15),"",'U2'!Y15)</f>
        <v/>
      </c>
      <c r="BW98" s="366" t="str">
        <f>IF(ISBLANK('U2'!Z15),"",'U2'!Z15)</f>
        <v/>
      </c>
      <c r="BX98" s="366" t="str">
        <f>IF(ISBLANK('U2'!AA15),"",'U2'!AA15)</f>
        <v/>
      </c>
      <c r="BY98" s="366" t="str">
        <f>IF(ISBLANK('U5'!AB17),"",'U5'!AB17)</f>
        <v/>
      </c>
      <c r="BZ98" s="366" t="str">
        <f>IF(ISBLANK('U12'!V16),"",'U12'!V16)</f>
        <v/>
      </c>
      <c r="CA98" s="366" t="str">
        <f>IF(ISBLANK('U12'!W16),"",'U12'!W16)</f>
        <v/>
      </c>
      <c r="CB98" s="366" t="str">
        <f>IF(ISBLANK('U12'!X16),"",'U12'!X16)</f>
        <v/>
      </c>
      <c r="CC98" s="366" t="str">
        <f>IF(ISBLANK('U12'!Y16),"",'U12'!Y16)</f>
        <v/>
      </c>
      <c r="CD98" s="366" t="str">
        <f>IF(ISBLANK('U12'!Z16),"",'U12'!Z16)</f>
        <v/>
      </c>
      <c r="CE98" s="366" t="str">
        <f>IF(ISBLANK('U12'!AA16),"",'U12'!AA16)</f>
        <v/>
      </c>
      <c r="CF98" s="366" t="str">
        <f>IF(ISBLANK('U12'!AB16),"",'U12'!AB16)</f>
        <v/>
      </c>
      <c r="CG98" s="84"/>
      <c r="CH98" s="43"/>
    </row>
    <row r="99" spans="1:86" x14ac:dyDescent="0.25">
      <c r="A99" s="23" t="str">
        <f>'Pilotage de Ma Classe'!A7&amp;" "&amp;'Pilotage de Ma Classe'!B7</f>
        <v>BBBB bbbb</v>
      </c>
      <c r="B99" s="5">
        <v>42410</v>
      </c>
      <c r="C99" s="367" t="str">
        <f>IF(ISBLANK('U1'!V20),"",'U1'!V20)</f>
        <v/>
      </c>
      <c r="D99" s="366" t="str">
        <f>IF(ISBLANK('U1'!W20),"",'U1'!W20)</f>
        <v/>
      </c>
      <c r="E99" s="366" t="str">
        <f>IF(ISBLANK('U1'!X20),"",'U1'!X20)</f>
        <v/>
      </c>
      <c r="F99" s="366" t="str">
        <f>IF(ISBLANK('U14'!V15),"",'U14'!V15)</f>
        <v/>
      </c>
      <c r="G99" s="366" t="str">
        <f>IF(ISBLANK('U14'!W15),"",'U14'!W15)</f>
        <v/>
      </c>
      <c r="H99" s="366" t="str">
        <f>IF(ISBLANK('U14'!X15),"",'U14'!X15)</f>
        <v/>
      </c>
      <c r="I99" s="366" t="str">
        <f>IF(ISBLANK('U14'!Y15),"",'U14'!Y15)</f>
        <v/>
      </c>
      <c r="J99" s="366" t="str">
        <f>IF(ISBLANK('U14'!Z15),"",'U14'!Z15)</f>
        <v/>
      </c>
      <c r="K99" s="366" t="str">
        <f>IF(ISBLANK('U14'!AA15),"",'U14'!AA15)</f>
        <v/>
      </c>
      <c r="L99" s="367" t="str">
        <f>IF(ISBLANK('U1'!Y20),"",'U1'!Y20)</f>
        <v/>
      </c>
      <c r="M99" s="366" t="str">
        <f>IF(ISBLANK('U1'!Z20),"",'U1'!Z20)</f>
        <v/>
      </c>
      <c r="N99" s="366" t="str">
        <f>IF(ISBLANK('U1'!AA20),"",'U1'!AA20)</f>
        <v/>
      </c>
      <c r="O99" s="366" t="str">
        <f>IF(ISBLANK('U1'!AB20),"",'U1'!AB20)</f>
        <v/>
      </c>
      <c r="P99" s="366" t="str">
        <f>IF(ISBLANK('U1'!AC20),"",'U1'!AC20)</f>
        <v/>
      </c>
      <c r="Q99" s="366" t="str">
        <f>IF(ISBLANK('U1'!AD20),"",'U1'!AD20)</f>
        <v/>
      </c>
      <c r="R99" s="368" t="str">
        <f>IF(ISBLANK('U8'!V20),"",'U8'!V20)</f>
        <v/>
      </c>
      <c r="S99" s="367" t="str">
        <f>IF(ISBLANK('U8'!X20),"",'U8'!X20)</f>
        <v/>
      </c>
      <c r="T99" s="366" t="str">
        <f>IF(ISBLANK('U8'!Y20),"",'U8'!Y20)</f>
        <v/>
      </c>
      <c r="U99" s="366" t="str">
        <f>IF(ISBLANK('U8'!Z20),"",'U8'!Z20)</f>
        <v/>
      </c>
      <c r="V99" s="366" t="str">
        <f>IF(ISBLANK('U8'!AA20),"",'U8'!AA20)</f>
        <v/>
      </c>
      <c r="W99" s="366" t="str">
        <f>IF(ISBLANK('U8'!AB20),"",'U8'!AB20)</f>
        <v/>
      </c>
      <c r="X99" s="366" t="str">
        <f>IF(ISBLANK('U8'!AC20),"",'U8'!AC20)</f>
        <v/>
      </c>
      <c r="Y99" s="366" t="str">
        <f>IF(ISBLANK('U8'!AD20),"",'U8'!AD20)</f>
        <v/>
      </c>
      <c r="Z99" s="366" t="str">
        <f>IF(ISBLANK('U11'!AB14),"",'U11'!AB14)</f>
        <v/>
      </c>
      <c r="AA99" s="366" t="str">
        <f>IF(ISBLANK('U11'!AC14),"",'U11'!AC14)</f>
        <v/>
      </c>
      <c r="AB99" s="366" t="str">
        <f>IF(ISBLANK('U11'!AD14),"",'U11'!AD14)</f>
        <v/>
      </c>
      <c r="AC99" s="366" t="str">
        <f>IF(ISBLANK('U11'!AE14),"",'U11'!AE14)</f>
        <v/>
      </c>
      <c r="AD99" s="366" t="str">
        <f>IF(ISBLANK('U11'!AF14),"",'U11'!AF14)</f>
        <v/>
      </c>
      <c r="AE99" s="366" t="str">
        <f>IF(ISBLANK('U3'!V18),"",'U3'!V18)</f>
        <v/>
      </c>
      <c r="AF99" s="366" t="str">
        <f>IF(ISBLANK('U3'!W18),"",'U3'!W18)</f>
        <v/>
      </c>
      <c r="AG99" s="366" t="str">
        <f>IF(ISBLANK('U3'!X18),"",'U3'!X18)</f>
        <v/>
      </c>
      <c r="AH99" s="366" t="str">
        <f>IF(ISBLANK('U3'!Y18),"",'U3'!Y18)</f>
        <v/>
      </c>
      <c r="AI99" s="366" t="str">
        <f>IF(ISBLANK('U3'!Z18),"",'U3'!Z18)</f>
        <v/>
      </c>
      <c r="AJ99" s="366" t="str">
        <f>IF(ISBLANK('U3'!AA18),"",'U3'!AA18)</f>
        <v/>
      </c>
      <c r="AK99" s="366" t="str">
        <f>IF(ISBLANK('U3'!AB18),"",'U3'!AB18)</f>
        <v/>
      </c>
      <c r="AL99" s="367" t="str">
        <f>IF(ISBLANK('U4'!V16),"",'U4'!V16)</f>
        <v/>
      </c>
      <c r="AM99" s="366" t="str">
        <f>IF(ISBLANK('U4'!W16),"",'U4'!W16)</f>
        <v/>
      </c>
      <c r="AN99" s="366" t="str">
        <f>IF(ISBLANK('U4'!X16),"",'U4'!X16)</f>
        <v/>
      </c>
      <c r="AO99" s="366" t="str">
        <f>IF(ISBLANK('U4'!Y16),"",'U4'!Y16)</f>
        <v/>
      </c>
      <c r="AP99" s="366" t="str">
        <f>IF(ISBLANK('U6'!V14),"",'U6'!V14)</f>
        <v/>
      </c>
      <c r="AQ99" s="366" t="str">
        <f>IF(ISBLANK('U6'!W14),"",'U6'!W14)</f>
        <v/>
      </c>
      <c r="AR99" s="366" t="str">
        <f>IF(ISBLANK('U6'!X14),"",'U6'!X14)</f>
        <v/>
      </c>
      <c r="AS99" s="366" t="str">
        <f>IF(ISBLANK('U8'!W20),"",'U8'!W20)</f>
        <v/>
      </c>
      <c r="AT99" s="368" t="str">
        <f>IF(ISBLANK('U9'!V13),"",'U9'!V13)</f>
        <v/>
      </c>
      <c r="AU99" s="367" t="str">
        <f>IF(ISBLANK('U5'!V18),"",'U5'!V18)</f>
        <v/>
      </c>
      <c r="AV99" s="366" t="str">
        <f>IF(ISBLANK('U5'!W18),"",'U5'!W18)</f>
        <v/>
      </c>
      <c r="AW99" s="366" t="str">
        <f>IF(ISBLANK('U5'!X18),"",'U5'!X18)</f>
        <v/>
      </c>
      <c r="AX99" s="366" t="str">
        <f>IF(ISBLANK('U5'!Y18),"",'U5'!Y18)</f>
        <v/>
      </c>
      <c r="AY99" s="366" t="str">
        <f>IF(ISBLANK('U5'!Z18),"",'U5'!Z18)</f>
        <v/>
      </c>
      <c r="AZ99" s="366" t="str">
        <f>IF(ISBLANK('U10'!V14),"",'U10'!V14)</f>
        <v/>
      </c>
      <c r="BA99" s="366" t="str">
        <f>IF(ISBLANK('U10'!W14),"",'U10'!W14)</f>
        <v/>
      </c>
      <c r="BB99" s="366" t="str">
        <f>IF(ISBLANK('U10'!X14),"",'U10'!X14)</f>
        <v/>
      </c>
      <c r="BC99" s="366" t="str">
        <f>IF(ISBLANK('U13'!V15),"",'U13'!V15)</f>
        <v/>
      </c>
      <c r="BD99" s="366" t="str">
        <f>IF(ISBLANK('U13'!W15),"",'U13'!W15)</f>
        <v/>
      </c>
      <c r="BE99" s="366" t="str">
        <f>IF(ISBLANK('U13'!X15),"",'U13'!X15)</f>
        <v/>
      </c>
      <c r="BF99" s="366" t="str">
        <f>IF(ISBLANK('U15'!V13),"",'U15'!V13)</f>
        <v/>
      </c>
      <c r="BG99" s="366" t="str">
        <f>IF(ISBLANK('U15'!W13),"",'U15'!W13)</f>
        <v/>
      </c>
      <c r="BH99" s="366" t="str">
        <f>IF(ISBLANK('U15'!X13),"",'U15'!X13)</f>
        <v/>
      </c>
      <c r="BI99" s="366" t="str">
        <f>IF(ISBLANK('U15'!Y13),"",'U15'!Y13)</f>
        <v/>
      </c>
      <c r="BJ99" s="367" t="str">
        <f>IF(ISBLANK('U5'!AA18),"",'U5'!AA18)</f>
        <v/>
      </c>
      <c r="BK99" s="366" t="str">
        <f>IF(ISBLANK('U10'!Y14),"",'U10'!Y14)</f>
        <v/>
      </c>
      <c r="BL99" s="366" t="str">
        <f>IF(ISBLANK('U13'!Y15),"",'U13'!Y15)</f>
        <v/>
      </c>
      <c r="BM99" s="366" t="str">
        <f>IF(ISBLANK('U13'!Z15),"",'U13'!Z15)</f>
        <v/>
      </c>
      <c r="BN99" s="368" t="str">
        <f>IF(ISBLANK('U16'!V14),"",'U16'!V14)</f>
        <v/>
      </c>
      <c r="BO99" s="367" t="str">
        <f>IF(ISBLANK('U7'!V13),"",'U7'!V13)</f>
        <v/>
      </c>
      <c r="BP99" s="366" t="str">
        <f>IF(ISBLANK('U7'!W13),"",'U7'!W13)</f>
        <v/>
      </c>
      <c r="BQ99" s="366" t="str">
        <f>IF(ISBLANK('U7'!X13),"",'U7'!X13)</f>
        <v/>
      </c>
      <c r="BR99" s="368" t="str">
        <f>IF(ISBLANK('U7'!Y13),"",'U7'!Y13)</f>
        <v/>
      </c>
      <c r="BS99" s="367" t="str">
        <f>IF(ISBLANK('U2'!V16),"",'U2'!V16)</f>
        <v/>
      </c>
      <c r="BT99" s="366" t="str">
        <f>IF(ISBLANK('U2'!W16),"",'U2'!W16)</f>
        <v/>
      </c>
      <c r="BU99" s="368" t="str">
        <f>IF(ISBLANK('U2'!X16),"",'U2'!X16)</f>
        <v/>
      </c>
      <c r="BV99" s="367" t="str">
        <f>IF(ISBLANK('U2'!Y16),"",'U2'!Y16)</f>
        <v/>
      </c>
      <c r="BW99" s="366" t="str">
        <f>IF(ISBLANK('U2'!Z16),"",'U2'!Z16)</f>
        <v/>
      </c>
      <c r="BX99" s="366" t="str">
        <f>IF(ISBLANK('U2'!AA16),"",'U2'!AA16)</f>
        <v/>
      </c>
      <c r="BY99" s="366" t="str">
        <f>IF(ISBLANK('U5'!AB18),"",'U5'!AB18)</f>
        <v/>
      </c>
      <c r="BZ99" s="366" t="str">
        <f>IF(ISBLANK('U12'!V17),"",'U12'!V17)</f>
        <v/>
      </c>
      <c r="CA99" s="366" t="str">
        <f>IF(ISBLANK('U12'!W17),"",'U12'!W17)</f>
        <v/>
      </c>
      <c r="CB99" s="366" t="str">
        <f>IF(ISBLANK('U12'!X17),"",'U12'!X17)</f>
        <v/>
      </c>
      <c r="CC99" s="366" t="str">
        <f>IF(ISBLANK('U12'!Y17),"",'U12'!Y17)</f>
        <v/>
      </c>
      <c r="CD99" s="366" t="str">
        <f>IF(ISBLANK('U12'!Z17),"",'U12'!Z17)</f>
        <v/>
      </c>
      <c r="CE99" s="366" t="str">
        <f>IF(ISBLANK('U12'!AA17),"",'U12'!AA17)</f>
        <v/>
      </c>
      <c r="CF99" s="366" t="str">
        <f>IF(ISBLANK('U12'!AB17),"",'U12'!AB17)</f>
        <v/>
      </c>
      <c r="CG99" s="84"/>
      <c r="CH99" s="43"/>
    </row>
    <row r="100" spans="1:86" x14ac:dyDescent="0.25">
      <c r="A100" s="23" t="str">
        <f>'Pilotage de Ma Classe'!A8&amp;" "&amp;'Pilotage de Ma Classe'!B8</f>
        <v>CCCC cccc</v>
      </c>
      <c r="B100" s="5">
        <v>42540</v>
      </c>
      <c r="C100" s="367" t="str">
        <f>IF(ISBLANK('U1'!V21),"",'U1'!V21)</f>
        <v/>
      </c>
      <c r="D100" s="366" t="str">
        <f>IF(ISBLANK('U1'!W21),"",'U1'!W21)</f>
        <v/>
      </c>
      <c r="E100" s="366" t="str">
        <f>IF(ISBLANK('U1'!X21),"",'U1'!X21)</f>
        <v/>
      </c>
      <c r="F100" s="366" t="str">
        <f>IF(ISBLANK('U14'!V16),"",'U14'!V16)</f>
        <v/>
      </c>
      <c r="G100" s="366" t="str">
        <f>IF(ISBLANK('U14'!W16),"",'U14'!W16)</f>
        <v/>
      </c>
      <c r="H100" s="366" t="str">
        <f>IF(ISBLANK('U14'!X16),"",'U14'!X16)</f>
        <v/>
      </c>
      <c r="I100" s="366" t="str">
        <f>IF(ISBLANK('U14'!Y16),"",'U14'!Y16)</f>
        <v/>
      </c>
      <c r="J100" s="366" t="str">
        <f>IF(ISBLANK('U14'!Z16),"",'U14'!Z16)</f>
        <v/>
      </c>
      <c r="K100" s="366" t="str">
        <f>IF(ISBLANK('U14'!AA16),"",'U14'!AA16)</f>
        <v/>
      </c>
      <c r="L100" s="367" t="str">
        <f>IF(ISBLANK('U1'!Y21),"",'U1'!Y21)</f>
        <v/>
      </c>
      <c r="M100" s="366" t="str">
        <f>IF(ISBLANK('U1'!Z21),"",'U1'!Z21)</f>
        <v/>
      </c>
      <c r="N100" s="366" t="str">
        <f>IF(ISBLANK('U1'!AA21),"",'U1'!AA21)</f>
        <v/>
      </c>
      <c r="O100" s="366" t="str">
        <f>IF(ISBLANK('U1'!AB21),"",'U1'!AB21)</f>
        <v/>
      </c>
      <c r="P100" s="366" t="str">
        <f>IF(ISBLANK('U1'!AC21),"",'U1'!AC21)</f>
        <v/>
      </c>
      <c r="Q100" s="366" t="str">
        <f>IF(ISBLANK('U1'!AD21),"",'U1'!AD21)</f>
        <v/>
      </c>
      <c r="R100" s="368" t="str">
        <f>IF(ISBLANK('U8'!V21),"",'U8'!V21)</f>
        <v/>
      </c>
      <c r="S100" s="367" t="str">
        <f>IF(ISBLANK('U8'!X21),"",'U8'!X21)</f>
        <v/>
      </c>
      <c r="T100" s="366" t="str">
        <f>IF(ISBLANK('U8'!Y21),"",'U8'!Y21)</f>
        <v/>
      </c>
      <c r="U100" s="366" t="str">
        <f>IF(ISBLANK('U8'!Z21),"",'U8'!Z21)</f>
        <v/>
      </c>
      <c r="V100" s="366" t="str">
        <f>IF(ISBLANK('U8'!AA21),"",'U8'!AA21)</f>
        <v/>
      </c>
      <c r="W100" s="366" t="str">
        <f>IF(ISBLANK('U8'!AB21),"",'U8'!AB21)</f>
        <v/>
      </c>
      <c r="X100" s="366" t="str">
        <f>IF(ISBLANK('U8'!AC21),"",'U8'!AC21)</f>
        <v/>
      </c>
      <c r="Y100" s="366" t="str">
        <f>IF(ISBLANK('U8'!AD21),"",'U8'!AD21)</f>
        <v/>
      </c>
      <c r="Z100" s="366" t="str">
        <f>IF(ISBLANK('U11'!AB15),"",'U11'!AB15)</f>
        <v/>
      </c>
      <c r="AA100" s="366" t="str">
        <f>IF(ISBLANK('U11'!AC15),"",'U11'!AC15)</f>
        <v/>
      </c>
      <c r="AB100" s="366" t="str">
        <f>IF(ISBLANK('U11'!AD15),"",'U11'!AD15)</f>
        <v/>
      </c>
      <c r="AC100" s="366" t="str">
        <f>IF(ISBLANK('U11'!AE15),"",'U11'!AE15)</f>
        <v/>
      </c>
      <c r="AD100" s="366" t="str">
        <f>IF(ISBLANK('U11'!AF15),"",'U11'!AF15)</f>
        <v/>
      </c>
      <c r="AE100" s="366" t="str">
        <f>IF(ISBLANK('U3'!V19),"",'U3'!V19)</f>
        <v/>
      </c>
      <c r="AF100" s="366" t="str">
        <f>IF(ISBLANK('U3'!W19),"",'U3'!W19)</f>
        <v/>
      </c>
      <c r="AG100" s="366" t="str">
        <f>IF(ISBLANK('U3'!X19),"",'U3'!X19)</f>
        <v/>
      </c>
      <c r="AH100" s="366" t="str">
        <f>IF(ISBLANK('U3'!Y19),"",'U3'!Y19)</f>
        <v/>
      </c>
      <c r="AI100" s="366" t="str">
        <f>IF(ISBLANK('U3'!Z19),"",'U3'!Z19)</f>
        <v/>
      </c>
      <c r="AJ100" s="366" t="str">
        <f>IF(ISBLANK('U3'!AA19),"",'U3'!AA19)</f>
        <v/>
      </c>
      <c r="AK100" s="366" t="str">
        <f>IF(ISBLANK('U3'!AB19),"",'U3'!AB19)</f>
        <v/>
      </c>
      <c r="AL100" s="367" t="str">
        <f>IF(ISBLANK('U4'!V17),"",'U4'!V17)</f>
        <v/>
      </c>
      <c r="AM100" s="366" t="str">
        <f>IF(ISBLANK('U4'!W17),"",'U4'!W17)</f>
        <v/>
      </c>
      <c r="AN100" s="366" t="str">
        <f>IF(ISBLANK('U4'!X17),"",'U4'!X17)</f>
        <v/>
      </c>
      <c r="AO100" s="366" t="str">
        <f>IF(ISBLANK('U4'!Y17),"",'U4'!Y17)</f>
        <v/>
      </c>
      <c r="AP100" s="366" t="str">
        <f>IF(ISBLANK('U6'!V15),"",'U6'!V15)</f>
        <v/>
      </c>
      <c r="AQ100" s="366" t="str">
        <f>IF(ISBLANK('U6'!W15),"",'U6'!W15)</f>
        <v/>
      </c>
      <c r="AR100" s="366" t="str">
        <f>IF(ISBLANK('U6'!X15),"",'U6'!X15)</f>
        <v/>
      </c>
      <c r="AS100" s="366" t="str">
        <f>IF(ISBLANK('U8'!W21),"",'U8'!W21)</f>
        <v/>
      </c>
      <c r="AT100" s="368" t="str">
        <f>IF(ISBLANK('U9'!V14),"",'U9'!V14)</f>
        <v/>
      </c>
      <c r="AU100" s="367" t="str">
        <f>IF(ISBLANK('U5'!V19),"",'U5'!V19)</f>
        <v/>
      </c>
      <c r="AV100" s="366" t="str">
        <f>IF(ISBLANK('U5'!W19),"",'U5'!W19)</f>
        <v/>
      </c>
      <c r="AW100" s="366" t="str">
        <f>IF(ISBLANK('U5'!X19),"",'U5'!X19)</f>
        <v/>
      </c>
      <c r="AX100" s="366" t="str">
        <f>IF(ISBLANK('U5'!Y19),"",'U5'!Y19)</f>
        <v/>
      </c>
      <c r="AY100" s="366" t="str">
        <f>IF(ISBLANK('U5'!Z19),"",'U5'!Z19)</f>
        <v/>
      </c>
      <c r="AZ100" s="366" t="str">
        <f>IF(ISBLANK('U10'!V15),"",'U10'!V15)</f>
        <v/>
      </c>
      <c r="BA100" s="366" t="str">
        <f>IF(ISBLANK('U10'!W15),"",'U10'!W15)</f>
        <v/>
      </c>
      <c r="BB100" s="366" t="str">
        <f>IF(ISBLANK('U10'!X15),"",'U10'!X15)</f>
        <v/>
      </c>
      <c r="BC100" s="366" t="str">
        <f>IF(ISBLANK('U13'!V16),"",'U13'!V16)</f>
        <v/>
      </c>
      <c r="BD100" s="366" t="str">
        <f>IF(ISBLANK('U13'!W16),"",'U13'!W16)</f>
        <v/>
      </c>
      <c r="BE100" s="366" t="str">
        <f>IF(ISBLANK('U13'!X16),"",'U13'!X16)</f>
        <v/>
      </c>
      <c r="BF100" s="366" t="str">
        <f>IF(ISBLANK('U15'!V14),"",'U15'!V14)</f>
        <v/>
      </c>
      <c r="BG100" s="366" t="str">
        <f>IF(ISBLANK('U15'!W14),"",'U15'!W14)</f>
        <v/>
      </c>
      <c r="BH100" s="366" t="str">
        <f>IF(ISBLANK('U15'!X14),"",'U15'!X14)</f>
        <v/>
      </c>
      <c r="BI100" s="366" t="str">
        <f>IF(ISBLANK('U15'!Y14),"",'U15'!Y14)</f>
        <v/>
      </c>
      <c r="BJ100" s="367" t="str">
        <f>IF(ISBLANK('U5'!AA19),"",'U5'!AA19)</f>
        <v/>
      </c>
      <c r="BK100" s="366" t="str">
        <f>IF(ISBLANK('U10'!Y15),"",'U10'!Y15)</f>
        <v/>
      </c>
      <c r="BL100" s="366" t="str">
        <f>IF(ISBLANK('U13'!Y16),"",'U13'!Y16)</f>
        <v/>
      </c>
      <c r="BM100" s="366" t="str">
        <f>IF(ISBLANK('U13'!Z16),"",'U13'!Z16)</f>
        <v/>
      </c>
      <c r="BN100" s="368" t="str">
        <f>IF(ISBLANK('U16'!V15),"",'U16'!V15)</f>
        <v/>
      </c>
      <c r="BO100" s="367" t="str">
        <f>IF(ISBLANK('U7'!V14),"",'U7'!V14)</f>
        <v/>
      </c>
      <c r="BP100" s="366" t="str">
        <f>IF(ISBLANK('U7'!W14),"",'U7'!W14)</f>
        <v/>
      </c>
      <c r="BQ100" s="366" t="str">
        <f>IF(ISBLANK('U7'!X14),"",'U7'!X14)</f>
        <v/>
      </c>
      <c r="BR100" s="368" t="str">
        <f>IF(ISBLANK('U7'!Y14),"",'U7'!Y14)</f>
        <v/>
      </c>
      <c r="BS100" s="367" t="str">
        <f>IF(ISBLANK('U2'!V17),"",'U2'!V17)</f>
        <v/>
      </c>
      <c r="BT100" s="366" t="str">
        <f>IF(ISBLANK('U2'!W17),"",'U2'!W17)</f>
        <v/>
      </c>
      <c r="BU100" s="368" t="str">
        <f>IF(ISBLANK('U2'!X17),"",'U2'!X17)</f>
        <v/>
      </c>
      <c r="BV100" s="367" t="str">
        <f>IF(ISBLANK('U2'!Y17),"",'U2'!Y17)</f>
        <v/>
      </c>
      <c r="BW100" s="366" t="str">
        <f>IF(ISBLANK('U2'!Z17),"",'U2'!Z17)</f>
        <v/>
      </c>
      <c r="BX100" s="366" t="str">
        <f>IF(ISBLANK('U2'!AA17),"",'U2'!AA17)</f>
        <v/>
      </c>
      <c r="BY100" s="366" t="str">
        <f>IF(ISBLANK('U5'!AB19),"",'U5'!AB19)</f>
        <v/>
      </c>
      <c r="BZ100" s="366" t="str">
        <f>IF(ISBLANK('U12'!V18),"",'U12'!V18)</f>
        <v/>
      </c>
      <c r="CA100" s="366" t="str">
        <f>IF(ISBLANK('U12'!W18),"",'U12'!W18)</f>
        <v/>
      </c>
      <c r="CB100" s="366" t="str">
        <f>IF(ISBLANK('U12'!X18),"",'U12'!X18)</f>
        <v/>
      </c>
      <c r="CC100" s="366" t="str">
        <f>IF(ISBLANK('U12'!Y18),"",'U12'!Y18)</f>
        <v/>
      </c>
      <c r="CD100" s="366" t="str">
        <f>IF(ISBLANK('U12'!Z18),"",'U12'!Z18)</f>
        <v/>
      </c>
      <c r="CE100" s="366" t="str">
        <f>IF(ISBLANK('U12'!AA18),"",'U12'!AA18)</f>
        <v/>
      </c>
      <c r="CF100" s="366" t="str">
        <f>IF(ISBLANK('U12'!AB18),"",'U12'!AB18)</f>
        <v/>
      </c>
      <c r="CG100" s="84"/>
      <c r="CH100" s="43"/>
    </row>
    <row r="101" spans="1:86" x14ac:dyDescent="0.25">
      <c r="A101" s="23" t="str">
        <f>'Pilotage de Ma Classe'!A9&amp;" "&amp;'Pilotage de Ma Classe'!B9</f>
        <v>DDD ddd</v>
      </c>
      <c r="B101" s="5">
        <v>0</v>
      </c>
      <c r="C101" s="367" t="str">
        <f>IF(ISBLANK('U1'!V22),"",'U1'!V22)</f>
        <v/>
      </c>
      <c r="D101" s="366" t="str">
        <f>IF(ISBLANK('U1'!W22),"",'U1'!W22)</f>
        <v/>
      </c>
      <c r="E101" s="366" t="str">
        <f>IF(ISBLANK('U1'!X22),"",'U1'!X22)</f>
        <v/>
      </c>
      <c r="F101" s="366" t="str">
        <f>IF(ISBLANK('U14'!V17),"",'U14'!V17)</f>
        <v/>
      </c>
      <c r="G101" s="366" t="str">
        <f>IF(ISBLANK('U14'!W17),"",'U14'!W17)</f>
        <v/>
      </c>
      <c r="H101" s="366" t="str">
        <f>IF(ISBLANK('U14'!X17),"",'U14'!X17)</f>
        <v/>
      </c>
      <c r="I101" s="366" t="str">
        <f>IF(ISBLANK('U14'!Y17),"",'U14'!Y17)</f>
        <v/>
      </c>
      <c r="J101" s="366" t="str">
        <f>IF(ISBLANK('U14'!Z17),"",'U14'!Z17)</f>
        <v/>
      </c>
      <c r="K101" s="366" t="str">
        <f>IF(ISBLANK('U14'!AA17),"",'U14'!AA17)</f>
        <v/>
      </c>
      <c r="L101" s="367" t="str">
        <f>IF(ISBLANK('U1'!Y22),"",'U1'!Y22)</f>
        <v/>
      </c>
      <c r="M101" s="366" t="str">
        <f>IF(ISBLANK('U1'!Z22),"",'U1'!Z22)</f>
        <v/>
      </c>
      <c r="N101" s="366" t="str">
        <f>IF(ISBLANK('U1'!AA22),"",'U1'!AA22)</f>
        <v/>
      </c>
      <c r="O101" s="366" t="str">
        <f>IF(ISBLANK('U1'!AB22),"",'U1'!AB22)</f>
        <v/>
      </c>
      <c r="P101" s="366" t="str">
        <f>IF(ISBLANK('U1'!AC22),"",'U1'!AC22)</f>
        <v/>
      </c>
      <c r="Q101" s="366" t="str">
        <f>IF(ISBLANK('U1'!AD22),"",'U1'!AD22)</f>
        <v/>
      </c>
      <c r="R101" s="368" t="str">
        <f>IF(ISBLANK('U8'!V22),"",'U8'!V22)</f>
        <v/>
      </c>
      <c r="S101" s="367" t="str">
        <f>IF(ISBLANK('U8'!X22),"",'U8'!X22)</f>
        <v/>
      </c>
      <c r="T101" s="366" t="str">
        <f>IF(ISBLANK('U8'!Y22),"",'U8'!Y22)</f>
        <v/>
      </c>
      <c r="U101" s="366" t="str">
        <f>IF(ISBLANK('U8'!Z22),"",'U8'!Z22)</f>
        <v/>
      </c>
      <c r="V101" s="366" t="str">
        <f>IF(ISBLANK('U8'!AA22),"",'U8'!AA22)</f>
        <v/>
      </c>
      <c r="W101" s="366" t="str">
        <f>IF(ISBLANK('U8'!AB22),"",'U8'!AB22)</f>
        <v/>
      </c>
      <c r="X101" s="366" t="str">
        <f>IF(ISBLANK('U8'!AC22),"",'U8'!AC22)</f>
        <v/>
      </c>
      <c r="Y101" s="366" t="str">
        <f>IF(ISBLANK('U8'!AD22),"",'U8'!AD22)</f>
        <v/>
      </c>
      <c r="Z101" s="366" t="str">
        <f>IF(ISBLANK('U11'!AB16),"",'U11'!AB16)</f>
        <v/>
      </c>
      <c r="AA101" s="366" t="str">
        <f>IF(ISBLANK('U11'!AC16),"",'U11'!AC16)</f>
        <v/>
      </c>
      <c r="AB101" s="366" t="str">
        <f>IF(ISBLANK('U11'!AD16),"",'U11'!AD16)</f>
        <v/>
      </c>
      <c r="AC101" s="366" t="str">
        <f>IF(ISBLANK('U11'!AE16),"",'U11'!AE16)</f>
        <v/>
      </c>
      <c r="AD101" s="366" t="str">
        <f>IF(ISBLANK('U11'!AF16),"",'U11'!AF16)</f>
        <v/>
      </c>
      <c r="AE101" s="366" t="str">
        <f>IF(ISBLANK('U3'!V20),"",'U3'!V20)</f>
        <v/>
      </c>
      <c r="AF101" s="366" t="str">
        <f>IF(ISBLANK('U3'!W20),"",'U3'!W20)</f>
        <v/>
      </c>
      <c r="AG101" s="366" t="str">
        <f>IF(ISBLANK('U3'!X20),"",'U3'!X20)</f>
        <v/>
      </c>
      <c r="AH101" s="366" t="str">
        <f>IF(ISBLANK('U3'!Y20),"",'U3'!Y20)</f>
        <v/>
      </c>
      <c r="AI101" s="366" t="str">
        <f>IF(ISBLANK('U3'!Z20),"",'U3'!Z20)</f>
        <v/>
      </c>
      <c r="AJ101" s="366" t="str">
        <f>IF(ISBLANK('U3'!AA20),"",'U3'!AA20)</f>
        <v/>
      </c>
      <c r="AK101" s="366" t="str">
        <f>IF(ISBLANK('U3'!AB20),"",'U3'!AB20)</f>
        <v/>
      </c>
      <c r="AL101" s="367" t="str">
        <f>IF(ISBLANK('U4'!V18),"",'U4'!V18)</f>
        <v/>
      </c>
      <c r="AM101" s="366" t="str">
        <f>IF(ISBLANK('U4'!W18),"",'U4'!W18)</f>
        <v/>
      </c>
      <c r="AN101" s="366" t="str">
        <f>IF(ISBLANK('U4'!X18),"",'U4'!X18)</f>
        <v/>
      </c>
      <c r="AO101" s="366" t="str">
        <f>IF(ISBLANK('U4'!Y18),"",'U4'!Y18)</f>
        <v/>
      </c>
      <c r="AP101" s="366" t="str">
        <f>IF(ISBLANK('U6'!V16),"",'U6'!V16)</f>
        <v/>
      </c>
      <c r="AQ101" s="366" t="str">
        <f>IF(ISBLANK('U6'!W16),"",'U6'!W16)</f>
        <v/>
      </c>
      <c r="AR101" s="366" t="str">
        <f>IF(ISBLANK('U6'!X16),"",'U6'!X16)</f>
        <v/>
      </c>
      <c r="AS101" s="366" t="str">
        <f>IF(ISBLANK('U8'!W22),"",'U8'!W22)</f>
        <v/>
      </c>
      <c r="AT101" s="368" t="str">
        <f>IF(ISBLANK('U9'!V15),"",'U9'!V15)</f>
        <v/>
      </c>
      <c r="AU101" s="367" t="str">
        <f>IF(ISBLANK('U5'!V20),"",'U5'!V20)</f>
        <v/>
      </c>
      <c r="AV101" s="366" t="str">
        <f>IF(ISBLANK('U5'!W20),"",'U5'!W20)</f>
        <v/>
      </c>
      <c r="AW101" s="366" t="str">
        <f>IF(ISBLANK('U5'!X20),"",'U5'!X20)</f>
        <v/>
      </c>
      <c r="AX101" s="366" t="str">
        <f>IF(ISBLANK('U5'!Y20),"",'U5'!Y20)</f>
        <v/>
      </c>
      <c r="AY101" s="366" t="str">
        <f>IF(ISBLANK('U5'!Z20),"",'U5'!Z20)</f>
        <v/>
      </c>
      <c r="AZ101" s="366" t="str">
        <f>IF(ISBLANK('U10'!V16),"",'U10'!V16)</f>
        <v/>
      </c>
      <c r="BA101" s="366" t="str">
        <f>IF(ISBLANK('U10'!W16),"",'U10'!W16)</f>
        <v/>
      </c>
      <c r="BB101" s="366" t="str">
        <f>IF(ISBLANK('U10'!X16),"",'U10'!X16)</f>
        <v/>
      </c>
      <c r="BC101" s="366" t="str">
        <f>IF(ISBLANK('U13'!V17),"",'U13'!V17)</f>
        <v/>
      </c>
      <c r="BD101" s="366" t="str">
        <f>IF(ISBLANK('U13'!W17),"",'U13'!W17)</f>
        <v/>
      </c>
      <c r="BE101" s="366" t="str">
        <f>IF(ISBLANK('U13'!X17),"",'U13'!X17)</f>
        <v/>
      </c>
      <c r="BF101" s="366" t="str">
        <f>IF(ISBLANK('U15'!V15),"",'U15'!V15)</f>
        <v/>
      </c>
      <c r="BG101" s="366" t="str">
        <f>IF(ISBLANK('U15'!W15),"",'U15'!W15)</f>
        <v/>
      </c>
      <c r="BH101" s="366" t="str">
        <f>IF(ISBLANK('U15'!X15),"",'U15'!X15)</f>
        <v/>
      </c>
      <c r="BI101" s="366" t="str">
        <f>IF(ISBLANK('U15'!Y15),"",'U15'!Y15)</f>
        <v/>
      </c>
      <c r="BJ101" s="367" t="str">
        <f>IF(ISBLANK('U5'!AA20),"",'U5'!AA20)</f>
        <v/>
      </c>
      <c r="BK101" s="366" t="str">
        <f>IF(ISBLANK('U10'!Y16),"",'U10'!Y16)</f>
        <v/>
      </c>
      <c r="BL101" s="366" t="str">
        <f>IF(ISBLANK('U13'!Y17),"",'U13'!Y17)</f>
        <v/>
      </c>
      <c r="BM101" s="366" t="str">
        <f>IF(ISBLANK('U13'!Z17),"",'U13'!Z17)</f>
        <v/>
      </c>
      <c r="BN101" s="368" t="str">
        <f>IF(ISBLANK('U16'!V16),"",'U16'!V16)</f>
        <v/>
      </c>
      <c r="BO101" s="367" t="str">
        <f>IF(ISBLANK('U7'!V15),"",'U7'!V15)</f>
        <v/>
      </c>
      <c r="BP101" s="366" t="str">
        <f>IF(ISBLANK('U7'!W15),"",'U7'!W15)</f>
        <v/>
      </c>
      <c r="BQ101" s="366" t="str">
        <f>IF(ISBLANK('U7'!X15),"",'U7'!X15)</f>
        <v/>
      </c>
      <c r="BR101" s="368" t="str">
        <f>IF(ISBLANK('U7'!Y15),"",'U7'!Y15)</f>
        <v/>
      </c>
      <c r="BS101" s="367" t="str">
        <f>IF(ISBLANK('U2'!V18),"",'U2'!V18)</f>
        <v/>
      </c>
      <c r="BT101" s="366" t="str">
        <f>IF(ISBLANK('U2'!W18),"",'U2'!W18)</f>
        <v/>
      </c>
      <c r="BU101" s="368" t="str">
        <f>IF(ISBLANK('U2'!X18),"",'U2'!X18)</f>
        <v/>
      </c>
      <c r="BV101" s="367" t="str">
        <f>IF(ISBLANK('U2'!Y18),"",'U2'!Y18)</f>
        <v/>
      </c>
      <c r="BW101" s="366" t="str">
        <f>IF(ISBLANK('U2'!Z18),"",'U2'!Z18)</f>
        <v/>
      </c>
      <c r="BX101" s="366" t="str">
        <f>IF(ISBLANK('U2'!AA18),"",'U2'!AA18)</f>
        <v/>
      </c>
      <c r="BY101" s="366" t="str">
        <f>IF(ISBLANK('U5'!AB20),"",'U5'!AB20)</f>
        <v/>
      </c>
      <c r="BZ101" s="366" t="str">
        <f>IF(ISBLANK('U12'!V19),"",'U12'!V19)</f>
        <v/>
      </c>
      <c r="CA101" s="366" t="str">
        <f>IF(ISBLANK('U12'!W19),"",'U12'!W19)</f>
        <v/>
      </c>
      <c r="CB101" s="366" t="str">
        <f>IF(ISBLANK('U12'!X19),"",'U12'!X19)</f>
        <v/>
      </c>
      <c r="CC101" s="366" t="str">
        <f>IF(ISBLANK('U12'!Y19),"",'U12'!Y19)</f>
        <v/>
      </c>
      <c r="CD101" s="366" t="str">
        <f>IF(ISBLANK('U12'!Z19),"",'U12'!Z19)</f>
        <v/>
      </c>
      <c r="CE101" s="366" t="str">
        <f>IF(ISBLANK('U12'!AA19),"",'U12'!AA19)</f>
        <v/>
      </c>
      <c r="CF101" s="366" t="str">
        <f>IF(ISBLANK('U12'!AB19),"",'U12'!AB19)</f>
        <v/>
      </c>
      <c r="CG101" s="84"/>
      <c r="CH101" s="43"/>
    </row>
    <row r="102" spans="1:86" x14ac:dyDescent="0.25">
      <c r="A102" s="23" t="str">
        <f>'Pilotage de Ma Classe'!A10&amp;" "&amp;'Pilotage de Ma Classe'!B10</f>
        <v>EEE eee</v>
      </c>
      <c r="B102" s="5">
        <v>0</v>
      </c>
      <c r="C102" s="367" t="str">
        <f>IF(ISBLANK('U1'!V23),"",'U1'!V23)</f>
        <v/>
      </c>
      <c r="D102" s="366" t="str">
        <f>IF(ISBLANK('U1'!W23),"",'U1'!W23)</f>
        <v/>
      </c>
      <c r="E102" s="366" t="str">
        <f>IF(ISBLANK('U1'!X23),"",'U1'!X23)</f>
        <v/>
      </c>
      <c r="F102" s="366" t="str">
        <f>IF(ISBLANK('U14'!V18),"",'U14'!V18)</f>
        <v/>
      </c>
      <c r="G102" s="366" t="str">
        <f>IF(ISBLANK('U14'!W18),"",'U14'!W18)</f>
        <v/>
      </c>
      <c r="H102" s="366" t="str">
        <f>IF(ISBLANK('U14'!X18),"",'U14'!X18)</f>
        <v/>
      </c>
      <c r="I102" s="366" t="str">
        <f>IF(ISBLANK('U14'!Y18),"",'U14'!Y18)</f>
        <v/>
      </c>
      <c r="J102" s="366" t="str">
        <f>IF(ISBLANK('U14'!Z18),"",'U14'!Z18)</f>
        <v/>
      </c>
      <c r="K102" s="366" t="str">
        <f>IF(ISBLANK('U14'!AA18),"",'U14'!AA18)</f>
        <v/>
      </c>
      <c r="L102" s="367" t="str">
        <f>IF(ISBLANK('U1'!Y23),"",'U1'!Y23)</f>
        <v/>
      </c>
      <c r="M102" s="366" t="str">
        <f>IF(ISBLANK('U1'!Z23),"",'U1'!Z23)</f>
        <v/>
      </c>
      <c r="N102" s="366" t="str">
        <f>IF(ISBLANK('U1'!AA23),"",'U1'!AA23)</f>
        <v/>
      </c>
      <c r="O102" s="366" t="str">
        <f>IF(ISBLANK('U1'!AB23),"",'U1'!AB23)</f>
        <v/>
      </c>
      <c r="P102" s="366" t="str">
        <f>IF(ISBLANK('U1'!AC23),"",'U1'!AC23)</f>
        <v/>
      </c>
      <c r="Q102" s="366" t="str">
        <f>IF(ISBLANK('U1'!AD23),"",'U1'!AD23)</f>
        <v/>
      </c>
      <c r="R102" s="368" t="str">
        <f>IF(ISBLANK('U8'!V23),"",'U8'!V23)</f>
        <v/>
      </c>
      <c r="S102" s="367" t="str">
        <f>IF(ISBLANK('U8'!X23),"",'U8'!X23)</f>
        <v/>
      </c>
      <c r="T102" s="366" t="str">
        <f>IF(ISBLANK('U8'!Y23),"",'U8'!Y23)</f>
        <v/>
      </c>
      <c r="U102" s="366" t="str">
        <f>IF(ISBLANK('U8'!Z23),"",'U8'!Z23)</f>
        <v/>
      </c>
      <c r="V102" s="366" t="str">
        <f>IF(ISBLANK('U8'!AA23),"",'U8'!AA23)</f>
        <v/>
      </c>
      <c r="W102" s="366" t="str">
        <f>IF(ISBLANK('U8'!AB23),"",'U8'!AB23)</f>
        <v/>
      </c>
      <c r="X102" s="366" t="str">
        <f>IF(ISBLANK('U8'!AC23),"",'U8'!AC23)</f>
        <v/>
      </c>
      <c r="Y102" s="366" t="str">
        <f>IF(ISBLANK('U8'!AD23),"",'U8'!AD23)</f>
        <v/>
      </c>
      <c r="Z102" s="366" t="str">
        <f>IF(ISBLANK('U11'!AB17),"",'U11'!AB17)</f>
        <v/>
      </c>
      <c r="AA102" s="366" t="str">
        <f>IF(ISBLANK('U11'!AC17),"",'U11'!AC17)</f>
        <v/>
      </c>
      <c r="AB102" s="366" t="str">
        <f>IF(ISBLANK('U11'!AD17),"",'U11'!AD17)</f>
        <v/>
      </c>
      <c r="AC102" s="366" t="str">
        <f>IF(ISBLANK('U11'!AE17),"",'U11'!AE17)</f>
        <v/>
      </c>
      <c r="AD102" s="366" t="str">
        <f>IF(ISBLANK('U11'!AF17),"",'U11'!AF17)</f>
        <v/>
      </c>
      <c r="AE102" s="366" t="str">
        <f>IF(ISBLANK('U3'!V21),"",'U3'!V21)</f>
        <v/>
      </c>
      <c r="AF102" s="366" t="str">
        <f>IF(ISBLANK('U3'!W21),"",'U3'!W21)</f>
        <v/>
      </c>
      <c r="AG102" s="366" t="str">
        <f>IF(ISBLANK('U3'!X21),"",'U3'!X21)</f>
        <v/>
      </c>
      <c r="AH102" s="366" t="str">
        <f>IF(ISBLANK('U3'!Y21),"",'U3'!Y21)</f>
        <v/>
      </c>
      <c r="AI102" s="366" t="str">
        <f>IF(ISBLANK('U3'!Z21),"",'U3'!Z21)</f>
        <v/>
      </c>
      <c r="AJ102" s="366" t="str">
        <f>IF(ISBLANK('U3'!AA21),"",'U3'!AA21)</f>
        <v/>
      </c>
      <c r="AK102" s="366" t="str">
        <f>IF(ISBLANK('U3'!AB21),"",'U3'!AB21)</f>
        <v/>
      </c>
      <c r="AL102" s="367" t="str">
        <f>IF(ISBLANK('U4'!V19),"",'U4'!V19)</f>
        <v/>
      </c>
      <c r="AM102" s="366" t="str">
        <f>IF(ISBLANK('U4'!W19),"",'U4'!W19)</f>
        <v/>
      </c>
      <c r="AN102" s="366" t="str">
        <f>IF(ISBLANK('U4'!X19),"",'U4'!X19)</f>
        <v/>
      </c>
      <c r="AO102" s="366" t="str">
        <f>IF(ISBLANK('U4'!Y19),"",'U4'!Y19)</f>
        <v/>
      </c>
      <c r="AP102" s="366" t="str">
        <f>IF(ISBLANK('U6'!V17),"",'U6'!V17)</f>
        <v/>
      </c>
      <c r="AQ102" s="366" t="str">
        <f>IF(ISBLANK('U6'!W17),"",'U6'!W17)</f>
        <v/>
      </c>
      <c r="AR102" s="366" t="str">
        <f>IF(ISBLANK('U6'!X17),"",'U6'!X17)</f>
        <v/>
      </c>
      <c r="AS102" s="366" t="str">
        <f>IF(ISBLANK('U8'!W23),"",'U8'!W23)</f>
        <v/>
      </c>
      <c r="AT102" s="368" t="str">
        <f>IF(ISBLANK('U9'!V16),"",'U9'!V16)</f>
        <v/>
      </c>
      <c r="AU102" s="367" t="str">
        <f>IF(ISBLANK('U5'!V21),"",'U5'!V21)</f>
        <v/>
      </c>
      <c r="AV102" s="366" t="str">
        <f>IF(ISBLANK('U5'!W21),"",'U5'!W21)</f>
        <v/>
      </c>
      <c r="AW102" s="366" t="str">
        <f>IF(ISBLANK('U5'!X21),"",'U5'!X21)</f>
        <v/>
      </c>
      <c r="AX102" s="366" t="str">
        <f>IF(ISBLANK('U5'!Y21),"",'U5'!Y21)</f>
        <v/>
      </c>
      <c r="AY102" s="366" t="str">
        <f>IF(ISBLANK('U5'!Z21),"",'U5'!Z21)</f>
        <v/>
      </c>
      <c r="AZ102" s="366" t="str">
        <f>IF(ISBLANK('U10'!V17),"",'U10'!V17)</f>
        <v/>
      </c>
      <c r="BA102" s="366" t="str">
        <f>IF(ISBLANK('U10'!W17),"",'U10'!W17)</f>
        <v/>
      </c>
      <c r="BB102" s="366" t="str">
        <f>IF(ISBLANK('U10'!X17),"",'U10'!X17)</f>
        <v/>
      </c>
      <c r="BC102" s="366" t="str">
        <f>IF(ISBLANK('U13'!V18),"",'U13'!V18)</f>
        <v/>
      </c>
      <c r="BD102" s="366" t="str">
        <f>IF(ISBLANK('U13'!W18),"",'U13'!W18)</f>
        <v/>
      </c>
      <c r="BE102" s="366" t="str">
        <f>IF(ISBLANK('U13'!X18),"",'U13'!X18)</f>
        <v/>
      </c>
      <c r="BF102" s="366" t="str">
        <f>IF(ISBLANK('U15'!V16),"",'U15'!V16)</f>
        <v/>
      </c>
      <c r="BG102" s="366" t="str">
        <f>IF(ISBLANK('U15'!W16),"",'U15'!W16)</f>
        <v/>
      </c>
      <c r="BH102" s="366" t="str">
        <f>IF(ISBLANK('U15'!X16),"",'U15'!X16)</f>
        <v/>
      </c>
      <c r="BI102" s="366" t="str">
        <f>IF(ISBLANK('U15'!Y16),"",'U15'!Y16)</f>
        <v/>
      </c>
      <c r="BJ102" s="367" t="str">
        <f>IF(ISBLANK('U5'!AA21),"",'U5'!AA21)</f>
        <v/>
      </c>
      <c r="BK102" s="366" t="str">
        <f>IF(ISBLANK('U10'!Y17),"",'U10'!Y17)</f>
        <v/>
      </c>
      <c r="BL102" s="366" t="str">
        <f>IF(ISBLANK('U13'!Y18),"",'U13'!Y18)</f>
        <v/>
      </c>
      <c r="BM102" s="366" t="str">
        <f>IF(ISBLANK('U13'!Z18),"",'U13'!Z18)</f>
        <v/>
      </c>
      <c r="BN102" s="368" t="str">
        <f>IF(ISBLANK('U16'!V17),"",'U16'!V17)</f>
        <v/>
      </c>
      <c r="BO102" s="367" t="str">
        <f>IF(ISBLANK('U7'!V16),"",'U7'!V16)</f>
        <v/>
      </c>
      <c r="BP102" s="366" t="str">
        <f>IF(ISBLANK('U7'!W16),"",'U7'!W16)</f>
        <v/>
      </c>
      <c r="BQ102" s="366" t="str">
        <f>IF(ISBLANK('U7'!X16),"",'U7'!X16)</f>
        <v/>
      </c>
      <c r="BR102" s="368" t="str">
        <f>IF(ISBLANK('U7'!Y16),"",'U7'!Y16)</f>
        <v/>
      </c>
      <c r="BS102" s="367" t="str">
        <f>IF(ISBLANK('U2'!V19),"",'U2'!V19)</f>
        <v/>
      </c>
      <c r="BT102" s="366" t="str">
        <f>IF(ISBLANK('U2'!W19),"",'U2'!W19)</f>
        <v/>
      </c>
      <c r="BU102" s="368" t="str">
        <f>IF(ISBLANK('U2'!X19),"",'U2'!X19)</f>
        <v/>
      </c>
      <c r="BV102" s="367" t="str">
        <f>IF(ISBLANK('U2'!Y19),"",'U2'!Y19)</f>
        <v/>
      </c>
      <c r="BW102" s="366" t="str">
        <f>IF(ISBLANK('U2'!Z19),"",'U2'!Z19)</f>
        <v/>
      </c>
      <c r="BX102" s="366" t="str">
        <f>IF(ISBLANK('U2'!AA19),"",'U2'!AA19)</f>
        <v/>
      </c>
      <c r="BY102" s="366" t="str">
        <f>IF(ISBLANK('U5'!AB21),"",'U5'!AB21)</f>
        <v/>
      </c>
      <c r="BZ102" s="366" t="str">
        <f>IF(ISBLANK('U12'!V20),"",'U12'!V20)</f>
        <v/>
      </c>
      <c r="CA102" s="366" t="str">
        <f>IF(ISBLANK('U12'!W20),"",'U12'!W20)</f>
        <v/>
      </c>
      <c r="CB102" s="366" t="str">
        <f>IF(ISBLANK('U12'!X20),"",'U12'!X20)</f>
        <v/>
      </c>
      <c r="CC102" s="366" t="str">
        <f>IF(ISBLANK('U12'!Y20),"",'U12'!Y20)</f>
        <v/>
      </c>
      <c r="CD102" s="366" t="str">
        <f>IF(ISBLANK('U12'!Z20),"",'U12'!Z20)</f>
        <v/>
      </c>
      <c r="CE102" s="366" t="str">
        <f>IF(ISBLANK('U12'!AA20),"",'U12'!AA20)</f>
        <v/>
      </c>
      <c r="CF102" s="366" t="str">
        <f>IF(ISBLANK('U12'!AB20),"",'U12'!AB20)</f>
        <v/>
      </c>
      <c r="CG102" s="84"/>
      <c r="CH102" s="43"/>
    </row>
    <row r="103" spans="1:86" x14ac:dyDescent="0.25">
      <c r="A103" s="23" t="str">
        <f>'Pilotage de Ma Classe'!A11&amp;" "&amp;'Pilotage de Ma Classe'!B11</f>
        <v>FFF fff</v>
      </c>
      <c r="B103" s="5">
        <v>0</v>
      </c>
      <c r="C103" s="367" t="str">
        <f>IF(ISBLANK('U1'!V24),"",'U1'!V24)</f>
        <v/>
      </c>
      <c r="D103" s="366" t="str">
        <f>IF(ISBLANK('U1'!W24),"",'U1'!W24)</f>
        <v/>
      </c>
      <c r="E103" s="366" t="str">
        <f>IF(ISBLANK('U1'!X24),"",'U1'!X24)</f>
        <v/>
      </c>
      <c r="F103" s="366" t="str">
        <f>IF(ISBLANK('U14'!V19),"",'U14'!V19)</f>
        <v/>
      </c>
      <c r="G103" s="366" t="str">
        <f>IF(ISBLANK('U14'!W19),"",'U14'!W19)</f>
        <v/>
      </c>
      <c r="H103" s="366" t="str">
        <f>IF(ISBLANK('U14'!X19),"",'U14'!X19)</f>
        <v/>
      </c>
      <c r="I103" s="366" t="str">
        <f>IF(ISBLANK('U14'!Y19),"",'U14'!Y19)</f>
        <v/>
      </c>
      <c r="J103" s="366" t="str">
        <f>IF(ISBLANK('U14'!Z19),"",'U14'!Z19)</f>
        <v/>
      </c>
      <c r="K103" s="366" t="str">
        <f>IF(ISBLANK('U14'!AA19),"",'U14'!AA19)</f>
        <v/>
      </c>
      <c r="L103" s="367" t="str">
        <f>IF(ISBLANK('U1'!Y24),"",'U1'!Y24)</f>
        <v/>
      </c>
      <c r="M103" s="366" t="str">
        <f>IF(ISBLANK('U1'!Z24),"",'U1'!Z24)</f>
        <v/>
      </c>
      <c r="N103" s="366" t="str">
        <f>IF(ISBLANK('U1'!AA24),"",'U1'!AA24)</f>
        <v/>
      </c>
      <c r="O103" s="366" t="str">
        <f>IF(ISBLANK('U1'!AB24),"",'U1'!AB24)</f>
        <v/>
      </c>
      <c r="P103" s="366" t="str">
        <f>IF(ISBLANK('U1'!AC24),"",'U1'!AC24)</f>
        <v/>
      </c>
      <c r="Q103" s="366" t="str">
        <f>IF(ISBLANK('U1'!AD24),"",'U1'!AD24)</f>
        <v/>
      </c>
      <c r="R103" s="368" t="str">
        <f>IF(ISBLANK('U8'!V24),"",'U8'!V24)</f>
        <v/>
      </c>
      <c r="S103" s="367" t="str">
        <f>IF(ISBLANK('U8'!X24),"",'U8'!X24)</f>
        <v/>
      </c>
      <c r="T103" s="366" t="str">
        <f>IF(ISBLANK('U8'!Y24),"",'U8'!Y24)</f>
        <v/>
      </c>
      <c r="U103" s="366" t="str">
        <f>IF(ISBLANK('U8'!Z24),"",'U8'!Z24)</f>
        <v/>
      </c>
      <c r="V103" s="366" t="str">
        <f>IF(ISBLANK('U8'!AA24),"",'U8'!AA24)</f>
        <v/>
      </c>
      <c r="W103" s="366" t="str">
        <f>IF(ISBLANK('U8'!AB24),"",'U8'!AB24)</f>
        <v/>
      </c>
      <c r="X103" s="366" t="str">
        <f>IF(ISBLANK('U8'!AC24),"",'U8'!AC24)</f>
        <v/>
      </c>
      <c r="Y103" s="366" t="str">
        <f>IF(ISBLANK('U8'!AD24),"",'U8'!AD24)</f>
        <v/>
      </c>
      <c r="Z103" s="366" t="str">
        <f>IF(ISBLANK('U11'!AB18),"",'U11'!AB18)</f>
        <v/>
      </c>
      <c r="AA103" s="366" t="str">
        <f>IF(ISBLANK('U11'!AC18),"",'U11'!AC18)</f>
        <v/>
      </c>
      <c r="AB103" s="366" t="str">
        <f>IF(ISBLANK('U11'!AD18),"",'U11'!AD18)</f>
        <v/>
      </c>
      <c r="AC103" s="366" t="str">
        <f>IF(ISBLANK('U11'!AE18),"",'U11'!AE18)</f>
        <v/>
      </c>
      <c r="AD103" s="366" t="str">
        <f>IF(ISBLANK('U11'!AF18),"",'U11'!AF18)</f>
        <v/>
      </c>
      <c r="AE103" s="366" t="str">
        <f>IF(ISBLANK('U3'!V22),"",'U3'!V22)</f>
        <v/>
      </c>
      <c r="AF103" s="366" t="str">
        <f>IF(ISBLANK('U3'!W22),"",'U3'!W22)</f>
        <v/>
      </c>
      <c r="AG103" s="366" t="str">
        <f>IF(ISBLANK('U3'!X22),"",'U3'!X22)</f>
        <v/>
      </c>
      <c r="AH103" s="366" t="str">
        <f>IF(ISBLANK('U3'!Y22),"",'U3'!Y22)</f>
        <v/>
      </c>
      <c r="AI103" s="366" t="str">
        <f>IF(ISBLANK('U3'!Z22),"",'U3'!Z22)</f>
        <v/>
      </c>
      <c r="AJ103" s="366" t="str">
        <f>IF(ISBLANK('U3'!AA22),"",'U3'!AA22)</f>
        <v/>
      </c>
      <c r="AK103" s="366" t="str">
        <f>IF(ISBLANK('U3'!AB22),"",'U3'!AB22)</f>
        <v/>
      </c>
      <c r="AL103" s="367" t="str">
        <f>IF(ISBLANK('U4'!V20),"",'U4'!V20)</f>
        <v/>
      </c>
      <c r="AM103" s="366" t="str">
        <f>IF(ISBLANK('U4'!W20),"",'U4'!W20)</f>
        <v/>
      </c>
      <c r="AN103" s="366" t="str">
        <f>IF(ISBLANK('U4'!X20),"",'U4'!X20)</f>
        <v/>
      </c>
      <c r="AO103" s="366" t="str">
        <f>IF(ISBLANK('U4'!Y20),"",'U4'!Y20)</f>
        <v/>
      </c>
      <c r="AP103" s="366" t="str">
        <f>IF(ISBLANK('U6'!V18),"",'U6'!V18)</f>
        <v/>
      </c>
      <c r="AQ103" s="366" t="str">
        <f>IF(ISBLANK('U6'!W18),"",'U6'!W18)</f>
        <v/>
      </c>
      <c r="AR103" s="366" t="str">
        <f>IF(ISBLANK('U6'!X18),"",'U6'!X18)</f>
        <v/>
      </c>
      <c r="AS103" s="366" t="str">
        <f>IF(ISBLANK('U8'!W24),"",'U8'!W24)</f>
        <v/>
      </c>
      <c r="AT103" s="368" t="str">
        <f>IF(ISBLANK('U9'!V17),"",'U9'!V17)</f>
        <v/>
      </c>
      <c r="AU103" s="367" t="str">
        <f>IF(ISBLANK('U5'!V22),"",'U5'!V22)</f>
        <v/>
      </c>
      <c r="AV103" s="366" t="str">
        <f>IF(ISBLANK('U5'!W22),"",'U5'!W22)</f>
        <v/>
      </c>
      <c r="AW103" s="366" t="str">
        <f>IF(ISBLANK('U5'!X22),"",'U5'!X22)</f>
        <v/>
      </c>
      <c r="AX103" s="366" t="str">
        <f>IF(ISBLANK('U5'!Y22),"",'U5'!Y22)</f>
        <v/>
      </c>
      <c r="AY103" s="366" t="str">
        <f>IF(ISBLANK('U5'!Z22),"",'U5'!Z22)</f>
        <v/>
      </c>
      <c r="AZ103" s="366" t="str">
        <f>IF(ISBLANK('U10'!V18),"",'U10'!V18)</f>
        <v/>
      </c>
      <c r="BA103" s="366" t="str">
        <f>IF(ISBLANK('U10'!W18),"",'U10'!W18)</f>
        <v/>
      </c>
      <c r="BB103" s="366" t="str">
        <f>IF(ISBLANK('U10'!X18),"",'U10'!X18)</f>
        <v/>
      </c>
      <c r="BC103" s="366" t="str">
        <f>IF(ISBLANK('U13'!V19),"",'U13'!V19)</f>
        <v/>
      </c>
      <c r="BD103" s="366" t="str">
        <f>IF(ISBLANK('U13'!W19),"",'U13'!W19)</f>
        <v/>
      </c>
      <c r="BE103" s="366" t="str">
        <f>IF(ISBLANK('U13'!X19),"",'U13'!X19)</f>
        <v/>
      </c>
      <c r="BF103" s="366" t="str">
        <f>IF(ISBLANK('U15'!V17),"",'U15'!V17)</f>
        <v/>
      </c>
      <c r="BG103" s="366" t="str">
        <f>IF(ISBLANK('U15'!W17),"",'U15'!W17)</f>
        <v/>
      </c>
      <c r="BH103" s="366" t="str">
        <f>IF(ISBLANK('U15'!X17),"",'U15'!X17)</f>
        <v/>
      </c>
      <c r="BI103" s="366" t="str">
        <f>IF(ISBLANK('U15'!Y17),"",'U15'!Y17)</f>
        <v/>
      </c>
      <c r="BJ103" s="367" t="str">
        <f>IF(ISBLANK('U5'!AA22),"",'U5'!AA22)</f>
        <v/>
      </c>
      <c r="BK103" s="366" t="str">
        <f>IF(ISBLANK('U10'!Y18),"",'U10'!Y18)</f>
        <v/>
      </c>
      <c r="BL103" s="366" t="str">
        <f>IF(ISBLANK('U13'!Y19),"",'U13'!Y19)</f>
        <v/>
      </c>
      <c r="BM103" s="366" t="str">
        <f>IF(ISBLANK('U13'!Z19),"",'U13'!Z19)</f>
        <v/>
      </c>
      <c r="BN103" s="368" t="str">
        <f>IF(ISBLANK('U16'!V18),"",'U16'!V18)</f>
        <v/>
      </c>
      <c r="BO103" s="367" t="str">
        <f>IF(ISBLANK('U7'!V17),"",'U7'!V17)</f>
        <v/>
      </c>
      <c r="BP103" s="366" t="str">
        <f>IF(ISBLANK('U7'!W17),"",'U7'!W17)</f>
        <v/>
      </c>
      <c r="BQ103" s="366" t="str">
        <f>IF(ISBLANK('U7'!X17),"",'U7'!X17)</f>
        <v/>
      </c>
      <c r="BR103" s="368" t="str">
        <f>IF(ISBLANK('U7'!Y17),"",'U7'!Y17)</f>
        <v/>
      </c>
      <c r="BS103" s="367" t="str">
        <f>IF(ISBLANK('U2'!V20),"",'U2'!V20)</f>
        <v/>
      </c>
      <c r="BT103" s="366" t="str">
        <f>IF(ISBLANK('U2'!W20),"",'U2'!W20)</f>
        <v/>
      </c>
      <c r="BU103" s="368" t="str">
        <f>IF(ISBLANK('U2'!X20),"",'U2'!X20)</f>
        <v/>
      </c>
      <c r="BV103" s="367" t="str">
        <f>IF(ISBLANK('U2'!Y20),"",'U2'!Y20)</f>
        <v/>
      </c>
      <c r="BW103" s="366" t="str">
        <f>IF(ISBLANK('U2'!Z20),"",'U2'!Z20)</f>
        <v/>
      </c>
      <c r="BX103" s="366" t="str">
        <f>IF(ISBLANK('U2'!AA20),"",'U2'!AA20)</f>
        <v/>
      </c>
      <c r="BY103" s="366" t="str">
        <f>IF(ISBLANK('U5'!AB22),"",'U5'!AB22)</f>
        <v/>
      </c>
      <c r="BZ103" s="366" t="str">
        <f>IF(ISBLANK('U12'!V21),"",'U12'!V21)</f>
        <v/>
      </c>
      <c r="CA103" s="366" t="str">
        <f>IF(ISBLANK('U12'!W21),"",'U12'!W21)</f>
        <v/>
      </c>
      <c r="CB103" s="366" t="str">
        <f>IF(ISBLANK('U12'!X21),"",'U12'!X21)</f>
        <v/>
      </c>
      <c r="CC103" s="366" t="str">
        <f>IF(ISBLANK('U12'!Y21),"",'U12'!Y21)</f>
        <v/>
      </c>
      <c r="CD103" s="366" t="str">
        <f>IF(ISBLANK('U12'!Z21),"",'U12'!Z21)</f>
        <v/>
      </c>
      <c r="CE103" s="366" t="str">
        <f>IF(ISBLANK('U12'!AA21),"",'U12'!AA21)</f>
        <v/>
      </c>
      <c r="CF103" s="366" t="str">
        <f>IF(ISBLANK('U12'!AB21),"",'U12'!AB21)</f>
        <v/>
      </c>
      <c r="CG103" s="84"/>
      <c r="CH103" s="43"/>
    </row>
    <row r="104" spans="1:86" x14ac:dyDescent="0.25">
      <c r="A104" s="23" t="str">
        <f>'Pilotage de Ma Classe'!A12&amp;" "&amp;'Pilotage de Ma Classe'!B12</f>
        <v>GGG ggg</v>
      </c>
      <c r="B104" s="5">
        <v>0</v>
      </c>
      <c r="C104" s="367" t="str">
        <f>IF(ISBLANK('U1'!V25),"",'U1'!V25)</f>
        <v/>
      </c>
      <c r="D104" s="366" t="str">
        <f>IF(ISBLANK('U1'!W25),"",'U1'!W25)</f>
        <v/>
      </c>
      <c r="E104" s="366" t="str">
        <f>IF(ISBLANK('U1'!X25),"",'U1'!X25)</f>
        <v/>
      </c>
      <c r="F104" s="366" t="str">
        <f>IF(ISBLANK('U14'!V20),"",'U14'!V20)</f>
        <v/>
      </c>
      <c r="G104" s="366" t="str">
        <f>IF(ISBLANK('U14'!W20),"",'U14'!W20)</f>
        <v/>
      </c>
      <c r="H104" s="366" t="str">
        <f>IF(ISBLANK('U14'!X20),"",'U14'!X20)</f>
        <v/>
      </c>
      <c r="I104" s="366" t="str">
        <f>IF(ISBLANK('U14'!Y20),"",'U14'!Y20)</f>
        <v/>
      </c>
      <c r="J104" s="366" t="str">
        <f>IF(ISBLANK('U14'!Z20),"",'U14'!Z20)</f>
        <v/>
      </c>
      <c r="K104" s="366" t="str">
        <f>IF(ISBLANK('U14'!AA20),"",'U14'!AA20)</f>
        <v/>
      </c>
      <c r="L104" s="367" t="str">
        <f>IF(ISBLANK('U1'!Y25),"",'U1'!Y25)</f>
        <v/>
      </c>
      <c r="M104" s="366" t="str">
        <f>IF(ISBLANK('U1'!Z25),"",'U1'!Z25)</f>
        <v/>
      </c>
      <c r="N104" s="366" t="str">
        <f>IF(ISBLANK('U1'!AA25),"",'U1'!AA25)</f>
        <v/>
      </c>
      <c r="O104" s="366" t="str">
        <f>IF(ISBLANK('U1'!AB25),"",'U1'!AB25)</f>
        <v/>
      </c>
      <c r="P104" s="366" t="str">
        <f>IF(ISBLANK('U1'!AC25),"",'U1'!AC25)</f>
        <v/>
      </c>
      <c r="Q104" s="366" t="str">
        <f>IF(ISBLANK('U1'!AD25),"",'U1'!AD25)</f>
        <v/>
      </c>
      <c r="R104" s="368" t="str">
        <f>IF(ISBLANK('U8'!V25),"",'U8'!V25)</f>
        <v/>
      </c>
      <c r="S104" s="367" t="str">
        <f>IF(ISBLANK('U8'!X25),"",'U8'!X25)</f>
        <v/>
      </c>
      <c r="T104" s="366" t="str">
        <f>IF(ISBLANK('U8'!Y25),"",'U8'!Y25)</f>
        <v/>
      </c>
      <c r="U104" s="366" t="str">
        <f>IF(ISBLANK('U8'!Z25),"",'U8'!Z25)</f>
        <v/>
      </c>
      <c r="V104" s="366" t="str">
        <f>IF(ISBLANK('U8'!AA25),"",'U8'!AA25)</f>
        <v/>
      </c>
      <c r="W104" s="366" t="str">
        <f>IF(ISBLANK('U8'!AB25),"",'U8'!AB25)</f>
        <v/>
      </c>
      <c r="X104" s="366" t="str">
        <f>IF(ISBLANK('U8'!AC25),"",'U8'!AC25)</f>
        <v/>
      </c>
      <c r="Y104" s="366" t="str">
        <f>IF(ISBLANK('U8'!AD25),"",'U8'!AD25)</f>
        <v/>
      </c>
      <c r="Z104" s="366" t="str">
        <f>IF(ISBLANK('U11'!AB19),"",'U11'!AB19)</f>
        <v/>
      </c>
      <c r="AA104" s="366" t="str">
        <f>IF(ISBLANK('U11'!AC19),"",'U11'!AC19)</f>
        <v/>
      </c>
      <c r="AB104" s="366" t="str">
        <f>IF(ISBLANK('U11'!AD19),"",'U11'!AD19)</f>
        <v/>
      </c>
      <c r="AC104" s="366" t="str">
        <f>IF(ISBLANK('U11'!AE19),"",'U11'!AE19)</f>
        <v/>
      </c>
      <c r="AD104" s="366" t="str">
        <f>IF(ISBLANK('U11'!AF19),"",'U11'!AF19)</f>
        <v/>
      </c>
      <c r="AE104" s="366" t="str">
        <f>IF(ISBLANK('U3'!V23),"",'U3'!V23)</f>
        <v/>
      </c>
      <c r="AF104" s="366" t="str">
        <f>IF(ISBLANK('U3'!W23),"",'U3'!W23)</f>
        <v/>
      </c>
      <c r="AG104" s="366" t="str">
        <f>IF(ISBLANK('U3'!X23),"",'U3'!X23)</f>
        <v/>
      </c>
      <c r="AH104" s="366" t="str">
        <f>IF(ISBLANK('U3'!Y23),"",'U3'!Y23)</f>
        <v/>
      </c>
      <c r="AI104" s="366" t="str">
        <f>IF(ISBLANK('U3'!Z23),"",'U3'!Z23)</f>
        <v/>
      </c>
      <c r="AJ104" s="366" t="str">
        <f>IF(ISBLANK('U3'!AA23),"",'U3'!AA23)</f>
        <v/>
      </c>
      <c r="AK104" s="366" t="str">
        <f>IF(ISBLANK('U3'!AB23),"",'U3'!AB23)</f>
        <v/>
      </c>
      <c r="AL104" s="367" t="str">
        <f>IF(ISBLANK('U4'!V21),"",'U4'!V21)</f>
        <v/>
      </c>
      <c r="AM104" s="366" t="str">
        <f>IF(ISBLANK('U4'!W21),"",'U4'!W21)</f>
        <v/>
      </c>
      <c r="AN104" s="366" t="str">
        <f>IF(ISBLANK('U4'!X21),"",'U4'!X21)</f>
        <v/>
      </c>
      <c r="AO104" s="366" t="str">
        <f>IF(ISBLANK('U4'!Y21),"",'U4'!Y21)</f>
        <v/>
      </c>
      <c r="AP104" s="366" t="str">
        <f>IF(ISBLANK('U6'!V19),"",'U6'!V19)</f>
        <v/>
      </c>
      <c r="AQ104" s="366" t="str">
        <f>IF(ISBLANK('U6'!W19),"",'U6'!W19)</f>
        <v/>
      </c>
      <c r="AR104" s="366" t="str">
        <f>IF(ISBLANK('U6'!X19),"",'U6'!X19)</f>
        <v/>
      </c>
      <c r="AS104" s="366" t="str">
        <f>IF(ISBLANK('U8'!W25),"",'U8'!W25)</f>
        <v/>
      </c>
      <c r="AT104" s="368" t="str">
        <f>IF(ISBLANK('U9'!V18),"",'U9'!V18)</f>
        <v/>
      </c>
      <c r="AU104" s="367" t="str">
        <f>IF(ISBLANK('U5'!V23),"",'U5'!V23)</f>
        <v/>
      </c>
      <c r="AV104" s="366" t="str">
        <f>IF(ISBLANK('U5'!W23),"",'U5'!W23)</f>
        <v/>
      </c>
      <c r="AW104" s="366" t="str">
        <f>IF(ISBLANK('U5'!X23),"",'U5'!X23)</f>
        <v/>
      </c>
      <c r="AX104" s="366" t="str">
        <f>IF(ISBLANK('U5'!Y23),"",'U5'!Y23)</f>
        <v/>
      </c>
      <c r="AY104" s="366" t="str">
        <f>IF(ISBLANK('U5'!Z23),"",'U5'!Z23)</f>
        <v/>
      </c>
      <c r="AZ104" s="366" t="str">
        <f>IF(ISBLANK('U10'!V19),"",'U10'!V19)</f>
        <v/>
      </c>
      <c r="BA104" s="366" t="str">
        <f>IF(ISBLANK('U10'!W19),"",'U10'!W19)</f>
        <v/>
      </c>
      <c r="BB104" s="366" t="str">
        <f>IF(ISBLANK('U10'!X19),"",'U10'!X19)</f>
        <v/>
      </c>
      <c r="BC104" s="366" t="str">
        <f>IF(ISBLANK('U13'!V20),"",'U13'!V20)</f>
        <v/>
      </c>
      <c r="BD104" s="366" t="str">
        <f>IF(ISBLANK('U13'!W20),"",'U13'!W20)</f>
        <v/>
      </c>
      <c r="BE104" s="366" t="str">
        <f>IF(ISBLANK('U13'!X20),"",'U13'!X20)</f>
        <v/>
      </c>
      <c r="BF104" s="366" t="str">
        <f>IF(ISBLANK('U15'!V18),"",'U15'!V18)</f>
        <v/>
      </c>
      <c r="BG104" s="366" t="str">
        <f>IF(ISBLANK('U15'!W18),"",'U15'!W18)</f>
        <v/>
      </c>
      <c r="BH104" s="366" t="str">
        <f>IF(ISBLANK('U15'!X18),"",'U15'!X18)</f>
        <v/>
      </c>
      <c r="BI104" s="366" t="str">
        <f>IF(ISBLANK('U15'!Y18),"",'U15'!Y18)</f>
        <v/>
      </c>
      <c r="BJ104" s="367" t="str">
        <f>IF(ISBLANK('U5'!AA23),"",'U5'!AA23)</f>
        <v/>
      </c>
      <c r="BK104" s="366" t="str">
        <f>IF(ISBLANK('U10'!Y19),"",'U10'!Y19)</f>
        <v/>
      </c>
      <c r="BL104" s="366" t="str">
        <f>IF(ISBLANK('U13'!Y20),"",'U13'!Y20)</f>
        <v/>
      </c>
      <c r="BM104" s="366" t="str">
        <f>IF(ISBLANK('U13'!Z20),"",'U13'!Z20)</f>
        <v/>
      </c>
      <c r="BN104" s="368" t="str">
        <f>IF(ISBLANK('U16'!V19),"",'U16'!V19)</f>
        <v/>
      </c>
      <c r="BO104" s="367" t="str">
        <f>IF(ISBLANK('U7'!V18),"",'U7'!V18)</f>
        <v/>
      </c>
      <c r="BP104" s="366" t="str">
        <f>IF(ISBLANK('U7'!W18),"",'U7'!W18)</f>
        <v/>
      </c>
      <c r="BQ104" s="366" t="str">
        <f>IF(ISBLANK('U7'!X18),"",'U7'!X18)</f>
        <v/>
      </c>
      <c r="BR104" s="368" t="str">
        <f>IF(ISBLANK('U7'!Y18),"",'U7'!Y18)</f>
        <v/>
      </c>
      <c r="BS104" s="367" t="str">
        <f>IF(ISBLANK('U2'!V21),"",'U2'!V21)</f>
        <v/>
      </c>
      <c r="BT104" s="366" t="str">
        <f>IF(ISBLANK('U2'!W21),"",'U2'!W21)</f>
        <v/>
      </c>
      <c r="BU104" s="368" t="str">
        <f>IF(ISBLANK('U2'!X21),"",'U2'!X21)</f>
        <v/>
      </c>
      <c r="BV104" s="367" t="str">
        <f>IF(ISBLANK('U2'!Y21),"",'U2'!Y21)</f>
        <v/>
      </c>
      <c r="BW104" s="366" t="str">
        <f>IF(ISBLANK('U2'!Z21),"",'U2'!Z21)</f>
        <v/>
      </c>
      <c r="BX104" s="366" t="str">
        <f>IF(ISBLANK('U2'!AA21),"",'U2'!AA21)</f>
        <v/>
      </c>
      <c r="BY104" s="366" t="str">
        <f>IF(ISBLANK('U5'!AB23),"",'U5'!AB23)</f>
        <v/>
      </c>
      <c r="BZ104" s="366" t="str">
        <f>IF(ISBLANK('U12'!V22),"",'U12'!V22)</f>
        <v/>
      </c>
      <c r="CA104" s="366" t="str">
        <f>IF(ISBLANK('U12'!W22),"",'U12'!W22)</f>
        <v/>
      </c>
      <c r="CB104" s="366" t="str">
        <f>IF(ISBLANK('U12'!X22),"",'U12'!X22)</f>
        <v/>
      </c>
      <c r="CC104" s="366" t="str">
        <f>IF(ISBLANK('U12'!Y22),"",'U12'!Y22)</f>
        <v/>
      </c>
      <c r="CD104" s="366" t="str">
        <f>IF(ISBLANK('U12'!Z22),"",'U12'!Z22)</f>
        <v/>
      </c>
      <c r="CE104" s="366" t="str">
        <f>IF(ISBLANK('U12'!AA22),"",'U12'!AA22)</f>
        <v/>
      </c>
      <c r="CF104" s="366" t="str">
        <f>IF(ISBLANK('U12'!AB22),"",'U12'!AB22)</f>
        <v/>
      </c>
      <c r="CG104" s="84"/>
      <c r="CH104" s="43"/>
    </row>
    <row r="105" spans="1:86" x14ac:dyDescent="0.25">
      <c r="A105" s="23" t="str">
        <f>'Pilotage de Ma Classe'!A13&amp;" "&amp;'Pilotage de Ma Classe'!B13</f>
        <v>HHH hhh</v>
      </c>
      <c r="B105" s="5">
        <v>0</v>
      </c>
      <c r="C105" s="367" t="str">
        <f>IF(ISBLANK('U1'!V26),"",'U1'!V26)</f>
        <v/>
      </c>
      <c r="D105" s="366" t="str">
        <f>IF(ISBLANK('U1'!W26),"",'U1'!W26)</f>
        <v/>
      </c>
      <c r="E105" s="366" t="str">
        <f>IF(ISBLANK('U1'!X26),"",'U1'!X26)</f>
        <v/>
      </c>
      <c r="F105" s="366" t="str">
        <f>IF(ISBLANK('U14'!V21),"",'U14'!V21)</f>
        <v/>
      </c>
      <c r="G105" s="366" t="str">
        <f>IF(ISBLANK('U14'!W21),"",'U14'!W21)</f>
        <v/>
      </c>
      <c r="H105" s="366" t="str">
        <f>IF(ISBLANK('U14'!X21),"",'U14'!X21)</f>
        <v/>
      </c>
      <c r="I105" s="366" t="str">
        <f>IF(ISBLANK('U14'!Y21),"",'U14'!Y21)</f>
        <v/>
      </c>
      <c r="J105" s="366" t="str">
        <f>IF(ISBLANK('U14'!Z21),"",'U14'!Z21)</f>
        <v/>
      </c>
      <c r="K105" s="366" t="str">
        <f>IF(ISBLANK('U14'!AA21),"",'U14'!AA21)</f>
        <v/>
      </c>
      <c r="L105" s="367" t="str">
        <f>IF(ISBLANK('U1'!Y26),"",'U1'!Y26)</f>
        <v/>
      </c>
      <c r="M105" s="366" t="str">
        <f>IF(ISBLANK('U1'!Z26),"",'U1'!Z26)</f>
        <v/>
      </c>
      <c r="N105" s="366" t="str">
        <f>IF(ISBLANK('U1'!AA26),"",'U1'!AA26)</f>
        <v/>
      </c>
      <c r="O105" s="366" t="str">
        <f>IF(ISBLANK('U1'!AB26),"",'U1'!AB26)</f>
        <v/>
      </c>
      <c r="P105" s="366" t="str">
        <f>IF(ISBLANK('U1'!AC26),"",'U1'!AC26)</f>
        <v/>
      </c>
      <c r="Q105" s="366" t="str">
        <f>IF(ISBLANK('U1'!AD26),"",'U1'!AD26)</f>
        <v/>
      </c>
      <c r="R105" s="368" t="str">
        <f>IF(ISBLANK('U8'!V26),"",'U8'!V26)</f>
        <v/>
      </c>
      <c r="S105" s="367" t="str">
        <f>IF(ISBLANK('U8'!X26),"",'U8'!X26)</f>
        <v/>
      </c>
      <c r="T105" s="366" t="str">
        <f>IF(ISBLANK('U8'!Y26),"",'U8'!Y26)</f>
        <v/>
      </c>
      <c r="U105" s="366" t="str">
        <f>IF(ISBLANK('U8'!Z26),"",'U8'!Z26)</f>
        <v/>
      </c>
      <c r="V105" s="366" t="str">
        <f>IF(ISBLANK('U8'!AA26),"",'U8'!AA26)</f>
        <v/>
      </c>
      <c r="W105" s="366" t="str">
        <f>IF(ISBLANK('U8'!AB26),"",'U8'!AB26)</f>
        <v/>
      </c>
      <c r="X105" s="366" t="str">
        <f>IF(ISBLANK('U8'!AC26),"",'U8'!AC26)</f>
        <v/>
      </c>
      <c r="Y105" s="366" t="str">
        <f>IF(ISBLANK('U8'!AD26),"",'U8'!AD26)</f>
        <v/>
      </c>
      <c r="Z105" s="366" t="str">
        <f>IF(ISBLANK('U11'!AB20),"",'U11'!AB20)</f>
        <v/>
      </c>
      <c r="AA105" s="366" t="str">
        <f>IF(ISBLANK('U11'!AC20),"",'U11'!AC20)</f>
        <v/>
      </c>
      <c r="AB105" s="366" t="str">
        <f>IF(ISBLANK('U11'!AD20),"",'U11'!AD20)</f>
        <v/>
      </c>
      <c r="AC105" s="366" t="str">
        <f>IF(ISBLANK('U11'!AE20),"",'U11'!AE20)</f>
        <v/>
      </c>
      <c r="AD105" s="366" t="str">
        <f>IF(ISBLANK('U11'!AF20),"",'U11'!AF20)</f>
        <v/>
      </c>
      <c r="AE105" s="366" t="str">
        <f>IF(ISBLANK('U3'!V24),"",'U3'!V24)</f>
        <v/>
      </c>
      <c r="AF105" s="366" t="str">
        <f>IF(ISBLANK('U3'!W24),"",'U3'!W24)</f>
        <v/>
      </c>
      <c r="AG105" s="366" t="str">
        <f>IF(ISBLANK('U3'!X24),"",'U3'!X24)</f>
        <v/>
      </c>
      <c r="AH105" s="366" t="str">
        <f>IF(ISBLANK('U3'!Y24),"",'U3'!Y24)</f>
        <v/>
      </c>
      <c r="AI105" s="366" t="str">
        <f>IF(ISBLANK('U3'!Z24),"",'U3'!Z24)</f>
        <v/>
      </c>
      <c r="AJ105" s="366" t="str">
        <f>IF(ISBLANK('U3'!AA24),"",'U3'!AA24)</f>
        <v/>
      </c>
      <c r="AK105" s="366" t="str">
        <f>IF(ISBLANK('U3'!AB24),"",'U3'!AB24)</f>
        <v/>
      </c>
      <c r="AL105" s="367" t="str">
        <f>IF(ISBLANK('U4'!V22),"",'U4'!V22)</f>
        <v/>
      </c>
      <c r="AM105" s="366" t="str">
        <f>IF(ISBLANK('U4'!W22),"",'U4'!W22)</f>
        <v/>
      </c>
      <c r="AN105" s="366" t="str">
        <f>IF(ISBLANK('U4'!X22),"",'U4'!X22)</f>
        <v/>
      </c>
      <c r="AO105" s="366" t="str">
        <f>IF(ISBLANK('U4'!Y22),"",'U4'!Y22)</f>
        <v/>
      </c>
      <c r="AP105" s="366" t="str">
        <f>IF(ISBLANK('U6'!V20),"",'U6'!V20)</f>
        <v/>
      </c>
      <c r="AQ105" s="366" t="str">
        <f>IF(ISBLANK('U6'!W20),"",'U6'!W20)</f>
        <v/>
      </c>
      <c r="AR105" s="366" t="str">
        <f>IF(ISBLANK('U6'!X20),"",'U6'!X20)</f>
        <v/>
      </c>
      <c r="AS105" s="366" t="str">
        <f>IF(ISBLANK('U8'!W26),"",'U8'!W26)</f>
        <v/>
      </c>
      <c r="AT105" s="368" t="str">
        <f>IF(ISBLANK('U9'!V19),"",'U9'!V19)</f>
        <v/>
      </c>
      <c r="AU105" s="367" t="str">
        <f>IF(ISBLANK('U5'!V24),"",'U5'!V24)</f>
        <v/>
      </c>
      <c r="AV105" s="366" t="str">
        <f>IF(ISBLANK('U5'!W24),"",'U5'!W24)</f>
        <v/>
      </c>
      <c r="AW105" s="366" t="str">
        <f>IF(ISBLANK('U5'!X24),"",'U5'!X24)</f>
        <v/>
      </c>
      <c r="AX105" s="366" t="str">
        <f>IF(ISBLANK('U5'!Y24),"",'U5'!Y24)</f>
        <v/>
      </c>
      <c r="AY105" s="366" t="str">
        <f>IF(ISBLANK('U5'!Z24),"",'U5'!Z24)</f>
        <v/>
      </c>
      <c r="AZ105" s="366" t="str">
        <f>IF(ISBLANK('U10'!V20),"",'U10'!V20)</f>
        <v/>
      </c>
      <c r="BA105" s="366" t="str">
        <f>IF(ISBLANK('U10'!W20),"",'U10'!W20)</f>
        <v/>
      </c>
      <c r="BB105" s="366" t="str">
        <f>IF(ISBLANK('U10'!X20),"",'U10'!X20)</f>
        <v/>
      </c>
      <c r="BC105" s="366" t="str">
        <f>IF(ISBLANK('U13'!V21),"",'U13'!V21)</f>
        <v/>
      </c>
      <c r="BD105" s="366" t="str">
        <f>IF(ISBLANK('U13'!W21),"",'U13'!W21)</f>
        <v/>
      </c>
      <c r="BE105" s="366" t="str">
        <f>IF(ISBLANK('U13'!X21),"",'U13'!X21)</f>
        <v/>
      </c>
      <c r="BF105" s="366" t="str">
        <f>IF(ISBLANK('U15'!V19),"",'U15'!V19)</f>
        <v/>
      </c>
      <c r="BG105" s="366" t="str">
        <f>IF(ISBLANK('U15'!W19),"",'U15'!W19)</f>
        <v/>
      </c>
      <c r="BH105" s="366" t="str">
        <f>IF(ISBLANK('U15'!X19),"",'U15'!X19)</f>
        <v/>
      </c>
      <c r="BI105" s="366" t="str">
        <f>IF(ISBLANK('U15'!Y19),"",'U15'!Y19)</f>
        <v/>
      </c>
      <c r="BJ105" s="367" t="str">
        <f>IF(ISBLANK('U5'!AA24),"",'U5'!AA24)</f>
        <v/>
      </c>
      <c r="BK105" s="366" t="str">
        <f>IF(ISBLANK('U10'!Y20),"",'U10'!Y20)</f>
        <v/>
      </c>
      <c r="BL105" s="366" t="str">
        <f>IF(ISBLANK('U13'!Y21),"",'U13'!Y21)</f>
        <v/>
      </c>
      <c r="BM105" s="366" t="str">
        <f>IF(ISBLANK('U13'!Z21),"",'U13'!Z21)</f>
        <v/>
      </c>
      <c r="BN105" s="368" t="str">
        <f>IF(ISBLANK('U16'!V20),"",'U16'!V20)</f>
        <v/>
      </c>
      <c r="BO105" s="367" t="str">
        <f>IF(ISBLANK('U7'!V19),"",'U7'!V19)</f>
        <v/>
      </c>
      <c r="BP105" s="366" t="str">
        <f>IF(ISBLANK('U7'!W19),"",'U7'!W19)</f>
        <v/>
      </c>
      <c r="BQ105" s="366" t="str">
        <f>IF(ISBLANK('U7'!X19),"",'U7'!X19)</f>
        <v/>
      </c>
      <c r="BR105" s="368" t="str">
        <f>IF(ISBLANK('U7'!Y19),"",'U7'!Y19)</f>
        <v/>
      </c>
      <c r="BS105" s="367" t="str">
        <f>IF(ISBLANK('U2'!V22),"",'U2'!V22)</f>
        <v/>
      </c>
      <c r="BT105" s="366" t="str">
        <f>IF(ISBLANK('U2'!W22),"",'U2'!W22)</f>
        <v/>
      </c>
      <c r="BU105" s="368" t="str">
        <f>IF(ISBLANK('U2'!X22),"",'U2'!X22)</f>
        <v/>
      </c>
      <c r="BV105" s="367" t="str">
        <f>IF(ISBLANK('U2'!Y22),"",'U2'!Y22)</f>
        <v/>
      </c>
      <c r="BW105" s="366" t="str">
        <f>IF(ISBLANK('U2'!Z22),"",'U2'!Z22)</f>
        <v/>
      </c>
      <c r="BX105" s="366" t="str">
        <f>IF(ISBLANK('U2'!AA22),"",'U2'!AA22)</f>
        <v/>
      </c>
      <c r="BY105" s="366" t="str">
        <f>IF(ISBLANK('U5'!AB24),"",'U5'!AB24)</f>
        <v/>
      </c>
      <c r="BZ105" s="366" t="str">
        <f>IF(ISBLANK('U12'!V23),"",'U12'!V23)</f>
        <v/>
      </c>
      <c r="CA105" s="366" t="str">
        <f>IF(ISBLANK('U12'!W23),"",'U12'!W23)</f>
        <v/>
      </c>
      <c r="CB105" s="366" t="str">
        <f>IF(ISBLANK('U12'!X23),"",'U12'!X23)</f>
        <v/>
      </c>
      <c r="CC105" s="366" t="str">
        <f>IF(ISBLANK('U12'!Y23),"",'U12'!Y23)</f>
        <v/>
      </c>
      <c r="CD105" s="366" t="str">
        <f>IF(ISBLANK('U12'!Z23),"",'U12'!Z23)</f>
        <v/>
      </c>
      <c r="CE105" s="366" t="str">
        <f>IF(ISBLANK('U12'!AA23),"",'U12'!AA23)</f>
        <v/>
      </c>
      <c r="CF105" s="366" t="str">
        <f>IF(ISBLANK('U12'!AB23),"",'U12'!AB23)</f>
        <v/>
      </c>
      <c r="CG105" s="84"/>
      <c r="CH105" s="43"/>
    </row>
    <row r="106" spans="1:86" x14ac:dyDescent="0.25">
      <c r="A106" s="23" t="str">
        <f>'Pilotage de Ma Classe'!A14&amp;" "&amp;'Pilotage de Ma Classe'!B14</f>
        <v>III iii</v>
      </c>
      <c r="B106" s="5">
        <v>0</v>
      </c>
      <c r="C106" s="367" t="str">
        <f>IF(ISBLANK('U1'!V27),"",'U1'!V27)</f>
        <v/>
      </c>
      <c r="D106" s="366" t="str">
        <f>IF(ISBLANK('U1'!W27),"",'U1'!W27)</f>
        <v/>
      </c>
      <c r="E106" s="366" t="str">
        <f>IF(ISBLANK('U1'!X27),"",'U1'!X27)</f>
        <v/>
      </c>
      <c r="F106" s="366" t="str">
        <f>IF(ISBLANK('U14'!V22),"",'U14'!V22)</f>
        <v/>
      </c>
      <c r="G106" s="366" t="str">
        <f>IF(ISBLANK('U14'!W22),"",'U14'!W22)</f>
        <v/>
      </c>
      <c r="H106" s="366" t="str">
        <f>IF(ISBLANK('U14'!X22),"",'U14'!X22)</f>
        <v/>
      </c>
      <c r="I106" s="366" t="str">
        <f>IF(ISBLANK('U14'!Y22),"",'U14'!Y22)</f>
        <v/>
      </c>
      <c r="J106" s="366" t="str">
        <f>IF(ISBLANK('U14'!Z22),"",'U14'!Z22)</f>
        <v/>
      </c>
      <c r="K106" s="366" t="str">
        <f>IF(ISBLANK('U14'!AA22),"",'U14'!AA22)</f>
        <v/>
      </c>
      <c r="L106" s="367" t="str">
        <f>IF(ISBLANK('U1'!Y27),"",'U1'!Y27)</f>
        <v/>
      </c>
      <c r="M106" s="366" t="str">
        <f>IF(ISBLANK('U1'!Z27),"",'U1'!Z27)</f>
        <v/>
      </c>
      <c r="N106" s="366" t="str">
        <f>IF(ISBLANK('U1'!AA27),"",'U1'!AA27)</f>
        <v/>
      </c>
      <c r="O106" s="366" t="str">
        <f>IF(ISBLANK('U1'!AB27),"",'U1'!AB27)</f>
        <v/>
      </c>
      <c r="P106" s="366" t="str">
        <f>IF(ISBLANK('U1'!AC27),"",'U1'!AC27)</f>
        <v/>
      </c>
      <c r="Q106" s="366" t="str">
        <f>IF(ISBLANK('U1'!AD27),"",'U1'!AD27)</f>
        <v/>
      </c>
      <c r="R106" s="368" t="str">
        <f>IF(ISBLANK('U8'!V27),"",'U8'!V27)</f>
        <v/>
      </c>
      <c r="S106" s="367" t="str">
        <f>IF(ISBLANK('U8'!X27),"",'U8'!X27)</f>
        <v/>
      </c>
      <c r="T106" s="366" t="str">
        <f>IF(ISBLANK('U8'!Y27),"",'U8'!Y27)</f>
        <v/>
      </c>
      <c r="U106" s="366" t="str">
        <f>IF(ISBLANK('U8'!Z27),"",'U8'!Z27)</f>
        <v/>
      </c>
      <c r="V106" s="366" t="str">
        <f>IF(ISBLANK('U8'!AA27),"",'U8'!AA27)</f>
        <v/>
      </c>
      <c r="W106" s="366" t="str">
        <f>IF(ISBLANK('U8'!AB27),"",'U8'!AB27)</f>
        <v/>
      </c>
      <c r="X106" s="366" t="str">
        <f>IF(ISBLANK('U8'!AC27),"",'U8'!AC27)</f>
        <v/>
      </c>
      <c r="Y106" s="366" t="str">
        <f>IF(ISBLANK('U8'!AD27),"",'U8'!AD27)</f>
        <v/>
      </c>
      <c r="Z106" s="366" t="str">
        <f>IF(ISBLANK('U11'!AB21),"",'U11'!AB21)</f>
        <v/>
      </c>
      <c r="AA106" s="366" t="str">
        <f>IF(ISBLANK('U11'!AC21),"",'U11'!AC21)</f>
        <v/>
      </c>
      <c r="AB106" s="366" t="str">
        <f>IF(ISBLANK('U11'!AD21),"",'U11'!AD21)</f>
        <v/>
      </c>
      <c r="AC106" s="366" t="str">
        <f>IF(ISBLANK('U11'!AE21),"",'U11'!AE21)</f>
        <v/>
      </c>
      <c r="AD106" s="366" t="str">
        <f>IF(ISBLANK('U11'!AF21),"",'U11'!AF21)</f>
        <v/>
      </c>
      <c r="AE106" s="366" t="str">
        <f>IF(ISBLANK('U3'!V25),"",'U3'!V25)</f>
        <v/>
      </c>
      <c r="AF106" s="366" t="str">
        <f>IF(ISBLANK('U3'!W25),"",'U3'!W25)</f>
        <v/>
      </c>
      <c r="AG106" s="366" t="str">
        <f>IF(ISBLANK('U3'!X25),"",'U3'!X25)</f>
        <v/>
      </c>
      <c r="AH106" s="366" t="str">
        <f>IF(ISBLANK('U3'!Y25),"",'U3'!Y25)</f>
        <v/>
      </c>
      <c r="AI106" s="366" t="str">
        <f>IF(ISBLANK('U3'!Z25),"",'U3'!Z25)</f>
        <v/>
      </c>
      <c r="AJ106" s="366" t="str">
        <f>IF(ISBLANK('U3'!AA25),"",'U3'!AA25)</f>
        <v/>
      </c>
      <c r="AK106" s="366" t="str">
        <f>IF(ISBLANK('U3'!AB25),"",'U3'!AB25)</f>
        <v/>
      </c>
      <c r="AL106" s="367" t="str">
        <f>IF(ISBLANK('U4'!V23),"",'U4'!V23)</f>
        <v/>
      </c>
      <c r="AM106" s="366" t="str">
        <f>IF(ISBLANK('U4'!W23),"",'U4'!W23)</f>
        <v/>
      </c>
      <c r="AN106" s="366" t="str">
        <f>IF(ISBLANK('U4'!X23),"",'U4'!X23)</f>
        <v/>
      </c>
      <c r="AO106" s="366" t="str">
        <f>IF(ISBLANK('U4'!Y23),"",'U4'!Y23)</f>
        <v/>
      </c>
      <c r="AP106" s="366" t="str">
        <f>IF(ISBLANK('U6'!V21),"",'U6'!V21)</f>
        <v/>
      </c>
      <c r="AQ106" s="366" t="str">
        <f>IF(ISBLANK('U6'!W21),"",'U6'!W21)</f>
        <v/>
      </c>
      <c r="AR106" s="366" t="str">
        <f>IF(ISBLANK('U6'!X21),"",'U6'!X21)</f>
        <v/>
      </c>
      <c r="AS106" s="366" t="str">
        <f>IF(ISBLANK('U8'!W27),"",'U8'!W27)</f>
        <v/>
      </c>
      <c r="AT106" s="368" t="str">
        <f>IF(ISBLANK('U9'!V20),"",'U9'!V20)</f>
        <v/>
      </c>
      <c r="AU106" s="367" t="str">
        <f>IF(ISBLANK('U5'!V25),"",'U5'!V25)</f>
        <v/>
      </c>
      <c r="AV106" s="366" t="str">
        <f>IF(ISBLANK('U5'!W25),"",'U5'!W25)</f>
        <v/>
      </c>
      <c r="AW106" s="366" t="str">
        <f>IF(ISBLANK('U5'!X25),"",'U5'!X25)</f>
        <v/>
      </c>
      <c r="AX106" s="366" t="str">
        <f>IF(ISBLANK('U5'!Y25),"",'U5'!Y25)</f>
        <v/>
      </c>
      <c r="AY106" s="366" t="str">
        <f>IF(ISBLANK('U5'!Z25),"",'U5'!Z25)</f>
        <v/>
      </c>
      <c r="AZ106" s="366" t="str">
        <f>IF(ISBLANK('U10'!V21),"",'U10'!V21)</f>
        <v/>
      </c>
      <c r="BA106" s="366" t="str">
        <f>IF(ISBLANK('U10'!W21),"",'U10'!W21)</f>
        <v/>
      </c>
      <c r="BB106" s="366" t="str">
        <f>IF(ISBLANK('U10'!X21),"",'U10'!X21)</f>
        <v/>
      </c>
      <c r="BC106" s="366" t="str">
        <f>IF(ISBLANK('U13'!V22),"",'U13'!V22)</f>
        <v/>
      </c>
      <c r="BD106" s="366" t="str">
        <f>IF(ISBLANK('U13'!W22),"",'U13'!W22)</f>
        <v/>
      </c>
      <c r="BE106" s="366" t="str">
        <f>IF(ISBLANK('U13'!X22),"",'U13'!X22)</f>
        <v/>
      </c>
      <c r="BF106" s="366" t="str">
        <f>IF(ISBLANK('U15'!V20),"",'U15'!V20)</f>
        <v/>
      </c>
      <c r="BG106" s="366" t="str">
        <f>IF(ISBLANK('U15'!W20),"",'U15'!W20)</f>
        <v/>
      </c>
      <c r="BH106" s="366" t="str">
        <f>IF(ISBLANK('U15'!X20),"",'U15'!X20)</f>
        <v/>
      </c>
      <c r="BI106" s="366" t="str">
        <f>IF(ISBLANK('U15'!Y20),"",'U15'!Y20)</f>
        <v/>
      </c>
      <c r="BJ106" s="367" t="str">
        <f>IF(ISBLANK('U5'!AA25),"",'U5'!AA25)</f>
        <v/>
      </c>
      <c r="BK106" s="366" t="str">
        <f>IF(ISBLANK('U10'!Y21),"",'U10'!Y21)</f>
        <v/>
      </c>
      <c r="BL106" s="366" t="str">
        <f>IF(ISBLANK('U13'!Y22),"",'U13'!Y22)</f>
        <v/>
      </c>
      <c r="BM106" s="366" t="str">
        <f>IF(ISBLANK('U13'!Z22),"",'U13'!Z22)</f>
        <v/>
      </c>
      <c r="BN106" s="368" t="str">
        <f>IF(ISBLANK('U16'!V21),"",'U16'!V21)</f>
        <v/>
      </c>
      <c r="BO106" s="367" t="str">
        <f>IF(ISBLANK('U7'!V20),"",'U7'!V20)</f>
        <v/>
      </c>
      <c r="BP106" s="366" t="str">
        <f>IF(ISBLANK('U7'!W20),"",'U7'!W20)</f>
        <v/>
      </c>
      <c r="BQ106" s="366" t="str">
        <f>IF(ISBLANK('U7'!X20),"",'U7'!X20)</f>
        <v/>
      </c>
      <c r="BR106" s="368" t="str">
        <f>IF(ISBLANK('U7'!Y20),"",'U7'!Y20)</f>
        <v/>
      </c>
      <c r="BS106" s="367" t="str">
        <f>IF(ISBLANK('U2'!V23),"",'U2'!V23)</f>
        <v/>
      </c>
      <c r="BT106" s="366" t="str">
        <f>IF(ISBLANK('U2'!W23),"",'U2'!W23)</f>
        <v/>
      </c>
      <c r="BU106" s="368" t="str">
        <f>IF(ISBLANK('U2'!X23),"",'U2'!X23)</f>
        <v/>
      </c>
      <c r="BV106" s="367" t="str">
        <f>IF(ISBLANK('U2'!Y23),"",'U2'!Y23)</f>
        <v/>
      </c>
      <c r="BW106" s="366" t="str">
        <f>IF(ISBLANK('U2'!Z23),"",'U2'!Z23)</f>
        <v/>
      </c>
      <c r="BX106" s="366" t="str">
        <f>IF(ISBLANK('U2'!AA23),"",'U2'!AA23)</f>
        <v/>
      </c>
      <c r="BY106" s="366" t="str">
        <f>IF(ISBLANK('U5'!AB25),"",'U5'!AB25)</f>
        <v/>
      </c>
      <c r="BZ106" s="366" t="str">
        <f>IF(ISBLANK('U12'!V24),"",'U12'!V24)</f>
        <v/>
      </c>
      <c r="CA106" s="366" t="str">
        <f>IF(ISBLANK('U12'!W24),"",'U12'!W24)</f>
        <v/>
      </c>
      <c r="CB106" s="366" t="str">
        <f>IF(ISBLANK('U12'!X24),"",'U12'!X24)</f>
        <v/>
      </c>
      <c r="CC106" s="366" t="str">
        <f>IF(ISBLANK('U12'!Y24),"",'U12'!Y24)</f>
        <v/>
      </c>
      <c r="CD106" s="366" t="str">
        <f>IF(ISBLANK('U12'!Z24),"",'U12'!Z24)</f>
        <v/>
      </c>
      <c r="CE106" s="366" t="str">
        <f>IF(ISBLANK('U12'!AA24),"",'U12'!AA24)</f>
        <v/>
      </c>
      <c r="CF106" s="366" t="str">
        <f>IF(ISBLANK('U12'!AB24),"",'U12'!AB24)</f>
        <v/>
      </c>
      <c r="CG106" s="84"/>
      <c r="CH106" s="43"/>
    </row>
    <row r="107" spans="1:86" x14ac:dyDescent="0.25">
      <c r="A107" s="23" t="str">
        <f>'Pilotage de Ma Classe'!A15&amp;" "&amp;'Pilotage de Ma Classe'!B15</f>
        <v>JJJ jjj</v>
      </c>
      <c r="B107" s="5">
        <v>0</v>
      </c>
      <c r="C107" s="367" t="str">
        <f>IF(ISBLANK('U1'!V28),"",'U1'!V28)</f>
        <v/>
      </c>
      <c r="D107" s="366" t="str">
        <f>IF(ISBLANK('U1'!W28),"",'U1'!W28)</f>
        <v/>
      </c>
      <c r="E107" s="366" t="str">
        <f>IF(ISBLANK('U1'!X28),"",'U1'!X28)</f>
        <v/>
      </c>
      <c r="F107" s="366" t="str">
        <f>IF(ISBLANK('U14'!V23),"",'U14'!V23)</f>
        <v/>
      </c>
      <c r="G107" s="366" t="str">
        <f>IF(ISBLANK('U14'!W23),"",'U14'!W23)</f>
        <v/>
      </c>
      <c r="H107" s="366" t="str">
        <f>IF(ISBLANK('U14'!X23),"",'U14'!X23)</f>
        <v/>
      </c>
      <c r="I107" s="366" t="str">
        <f>IF(ISBLANK('U14'!Y23),"",'U14'!Y23)</f>
        <v/>
      </c>
      <c r="J107" s="366" t="str">
        <f>IF(ISBLANK('U14'!Z23),"",'U14'!Z23)</f>
        <v/>
      </c>
      <c r="K107" s="366" t="str">
        <f>IF(ISBLANK('U14'!AA23),"",'U14'!AA23)</f>
        <v/>
      </c>
      <c r="L107" s="367" t="str">
        <f>IF(ISBLANK('U1'!Y28),"",'U1'!Y28)</f>
        <v/>
      </c>
      <c r="M107" s="366" t="str">
        <f>IF(ISBLANK('U1'!Z28),"",'U1'!Z28)</f>
        <v/>
      </c>
      <c r="N107" s="366" t="str">
        <f>IF(ISBLANK('U1'!AA28),"",'U1'!AA28)</f>
        <v/>
      </c>
      <c r="O107" s="366" t="str">
        <f>IF(ISBLANK('U1'!AB28),"",'U1'!AB28)</f>
        <v/>
      </c>
      <c r="P107" s="366" t="str">
        <f>IF(ISBLANK('U1'!AC28),"",'U1'!AC28)</f>
        <v/>
      </c>
      <c r="Q107" s="366" t="str">
        <f>IF(ISBLANK('U1'!AD28),"",'U1'!AD28)</f>
        <v/>
      </c>
      <c r="R107" s="368" t="str">
        <f>IF(ISBLANK('U8'!V28),"",'U8'!V28)</f>
        <v/>
      </c>
      <c r="S107" s="367" t="str">
        <f>IF(ISBLANK('U8'!X28),"",'U8'!X28)</f>
        <v/>
      </c>
      <c r="T107" s="366" t="str">
        <f>IF(ISBLANK('U8'!Y28),"",'U8'!Y28)</f>
        <v/>
      </c>
      <c r="U107" s="366" t="str">
        <f>IF(ISBLANK('U8'!Z28),"",'U8'!Z28)</f>
        <v/>
      </c>
      <c r="V107" s="366" t="str">
        <f>IF(ISBLANK('U8'!AA28),"",'U8'!AA28)</f>
        <v/>
      </c>
      <c r="W107" s="366" t="str">
        <f>IF(ISBLANK('U8'!AB28),"",'U8'!AB28)</f>
        <v/>
      </c>
      <c r="X107" s="366" t="str">
        <f>IF(ISBLANK('U8'!AC28),"",'U8'!AC28)</f>
        <v/>
      </c>
      <c r="Y107" s="366" t="str">
        <f>IF(ISBLANK('U8'!AD28),"",'U8'!AD28)</f>
        <v/>
      </c>
      <c r="Z107" s="366" t="str">
        <f>IF(ISBLANK('U11'!AB22),"",'U11'!AB22)</f>
        <v/>
      </c>
      <c r="AA107" s="366" t="str">
        <f>IF(ISBLANK('U11'!AC22),"",'U11'!AC22)</f>
        <v/>
      </c>
      <c r="AB107" s="366" t="str">
        <f>IF(ISBLANK('U11'!AD22),"",'U11'!AD22)</f>
        <v/>
      </c>
      <c r="AC107" s="366" t="str">
        <f>IF(ISBLANK('U11'!AE22),"",'U11'!AE22)</f>
        <v/>
      </c>
      <c r="AD107" s="366" t="str">
        <f>IF(ISBLANK('U11'!AF22),"",'U11'!AF22)</f>
        <v/>
      </c>
      <c r="AE107" s="366" t="str">
        <f>IF(ISBLANK('U3'!V26),"",'U3'!V26)</f>
        <v/>
      </c>
      <c r="AF107" s="366" t="str">
        <f>IF(ISBLANK('U3'!W26),"",'U3'!W26)</f>
        <v/>
      </c>
      <c r="AG107" s="366" t="str">
        <f>IF(ISBLANK('U3'!X26),"",'U3'!X26)</f>
        <v/>
      </c>
      <c r="AH107" s="366" t="str">
        <f>IF(ISBLANK('U3'!Y26),"",'U3'!Y26)</f>
        <v/>
      </c>
      <c r="AI107" s="366" t="str">
        <f>IF(ISBLANK('U3'!Z26),"",'U3'!Z26)</f>
        <v/>
      </c>
      <c r="AJ107" s="366" t="str">
        <f>IF(ISBLANK('U3'!AA26),"",'U3'!AA26)</f>
        <v/>
      </c>
      <c r="AK107" s="366" t="str">
        <f>IF(ISBLANK('U3'!AB26),"",'U3'!AB26)</f>
        <v/>
      </c>
      <c r="AL107" s="367" t="str">
        <f>IF(ISBLANK('U4'!V24),"",'U4'!V24)</f>
        <v/>
      </c>
      <c r="AM107" s="366" t="str">
        <f>IF(ISBLANK('U4'!W24),"",'U4'!W24)</f>
        <v/>
      </c>
      <c r="AN107" s="366" t="str">
        <f>IF(ISBLANK('U4'!X24),"",'U4'!X24)</f>
        <v/>
      </c>
      <c r="AO107" s="366" t="str">
        <f>IF(ISBLANK('U4'!Y24),"",'U4'!Y24)</f>
        <v/>
      </c>
      <c r="AP107" s="366" t="str">
        <f>IF(ISBLANK('U6'!V22),"",'U6'!V22)</f>
        <v/>
      </c>
      <c r="AQ107" s="366" t="str">
        <f>IF(ISBLANK('U6'!W22),"",'U6'!W22)</f>
        <v/>
      </c>
      <c r="AR107" s="366" t="str">
        <f>IF(ISBLANK('U6'!X22),"",'U6'!X22)</f>
        <v/>
      </c>
      <c r="AS107" s="366" t="str">
        <f>IF(ISBLANK('U8'!W28),"",'U8'!W28)</f>
        <v/>
      </c>
      <c r="AT107" s="368" t="str">
        <f>IF(ISBLANK('U9'!V21),"",'U9'!V21)</f>
        <v/>
      </c>
      <c r="AU107" s="367" t="str">
        <f>IF(ISBLANK('U5'!V26),"",'U5'!V26)</f>
        <v/>
      </c>
      <c r="AV107" s="366" t="str">
        <f>IF(ISBLANK('U5'!W26),"",'U5'!W26)</f>
        <v/>
      </c>
      <c r="AW107" s="366" t="str">
        <f>IF(ISBLANK('U5'!X26),"",'U5'!X26)</f>
        <v/>
      </c>
      <c r="AX107" s="366" t="str">
        <f>IF(ISBLANK('U5'!Y26),"",'U5'!Y26)</f>
        <v/>
      </c>
      <c r="AY107" s="366" t="str">
        <f>IF(ISBLANK('U5'!Z26),"",'U5'!Z26)</f>
        <v/>
      </c>
      <c r="AZ107" s="366" t="str">
        <f>IF(ISBLANK('U10'!V22),"",'U10'!V22)</f>
        <v/>
      </c>
      <c r="BA107" s="366" t="str">
        <f>IF(ISBLANK('U10'!W22),"",'U10'!W22)</f>
        <v/>
      </c>
      <c r="BB107" s="366" t="str">
        <f>IF(ISBLANK('U10'!X22),"",'U10'!X22)</f>
        <v/>
      </c>
      <c r="BC107" s="366" t="str">
        <f>IF(ISBLANK('U13'!V23),"",'U13'!V23)</f>
        <v/>
      </c>
      <c r="BD107" s="366" t="str">
        <f>IF(ISBLANK('U13'!W23),"",'U13'!W23)</f>
        <v/>
      </c>
      <c r="BE107" s="366" t="str">
        <f>IF(ISBLANK('U13'!X23),"",'U13'!X23)</f>
        <v/>
      </c>
      <c r="BF107" s="366" t="str">
        <f>IF(ISBLANK('U15'!V21),"",'U15'!V21)</f>
        <v/>
      </c>
      <c r="BG107" s="366" t="str">
        <f>IF(ISBLANK('U15'!W21),"",'U15'!W21)</f>
        <v/>
      </c>
      <c r="BH107" s="366" t="str">
        <f>IF(ISBLANK('U15'!X21),"",'U15'!X21)</f>
        <v/>
      </c>
      <c r="BI107" s="366" t="str">
        <f>IF(ISBLANK('U15'!Y21),"",'U15'!Y21)</f>
        <v/>
      </c>
      <c r="BJ107" s="367" t="str">
        <f>IF(ISBLANK('U5'!AA26),"",'U5'!AA26)</f>
        <v/>
      </c>
      <c r="BK107" s="366" t="str">
        <f>IF(ISBLANK('U10'!Y22),"",'U10'!Y22)</f>
        <v/>
      </c>
      <c r="BL107" s="366" t="str">
        <f>IF(ISBLANK('U13'!Y23),"",'U13'!Y23)</f>
        <v/>
      </c>
      <c r="BM107" s="366" t="str">
        <f>IF(ISBLANK('U13'!Z23),"",'U13'!Z23)</f>
        <v/>
      </c>
      <c r="BN107" s="368" t="str">
        <f>IF(ISBLANK('U16'!V22),"",'U16'!V22)</f>
        <v/>
      </c>
      <c r="BO107" s="367" t="str">
        <f>IF(ISBLANK('U7'!V21),"",'U7'!V21)</f>
        <v/>
      </c>
      <c r="BP107" s="366" t="str">
        <f>IF(ISBLANK('U7'!W21),"",'U7'!W21)</f>
        <v/>
      </c>
      <c r="BQ107" s="366" t="str">
        <f>IF(ISBLANK('U7'!X21),"",'U7'!X21)</f>
        <v/>
      </c>
      <c r="BR107" s="368" t="str">
        <f>IF(ISBLANK('U7'!Y21),"",'U7'!Y21)</f>
        <v/>
      </c>
      <c r="BS107" s="367" t="str">
        <f>IF(ISBLANK('U2'!V24),"",'U2'!V24)</f>
        <v/>
      </c>
      <c r="BT107" s="366" t="str">
        <f>IF(ISBLANK('U2'!W24),"",'U2'!W24)</f>
        <v/>
      </c>
      <c r="BU107" s="368" t="str">
        <f>IF(ISBLANK('U2'!X24),"",'U2'!X24)</f>
        <v/>
      </c>
      <c r="BV107" s="367" t="str">
        <f>IF(ISBLANK('U2'!Y24),"",'U2'!Y24)</f>
        <v/>
      </c>
      <c r="BW107" s="366" t="str">
        <f>IF(ISBLANK('U2'!Z24),"",'U2'!Z24)</f>
        <v/>
      </c>
      <c r="BX107" s="366" t="str">
        <f>IF(ISBLANK('U2'!AA24),"",'U2'!AA24)</f>
        <v/>
      </c>
      <c r="BY107" s="366" t="str">
        <f>IF(ISBLANK('U5'!AB26),"",'U5'!AB26)</f>
        <v/>
      </c>
      <c r="BZ107" s="366" t="str">
        <f>IF(ISBLANK('U12'!V25),"",'U12'!V25)</f>
        <v/>
      </c>
      <c r="CA107" s="366" t="str">
        <f>IF(ISBLANK('U12'!W25),"",'U12'!W25)</f>
        <v/>
      </c>
      <c r="CB107" s="366" t="str">
        <f>IF(ISBLANK('U12'!X25),"",'U12'!X25)</f>
        <v/>
      </c>
      <c r="CC107" s="366" t="str">
        <f>IF(ISBLANK('U12'!Y25),"",'U12'!Y25)</f>
        <v/>
      </c>
      <c r="CD107" s="366" t="str">
        <f>IF(ISBLANK('U12'!Z25),"",'U12'!Z25)</f>
        <v/>
      </c>
      <c r="CE107" s="366" t="str">
        <f>IF(ISBLANK('U12'!AA25),"",'U12'!AA25)</f>
        <v/>
      </c>
      <c r="CF107" s="366" t="str">
        <f>IF(ISBLANK('U12'!AB25),"",'U12'!AB25)</f>
        <v/>
      </c>
      <c r="CG107" s="84"/>
      <c r="CH107" s="43"/>
    </row>
    <row r="108" spans="1:86" x14ac:dyDescent="0.25">
      <c r="A108" s="23" t="str">
        <f>'Pilotage de Ma Classe'!A16&amp;" "&amp;'Pilotage de Ma Classe'!B16</f>
        <v>KKK kkk</v>
      </c>
      <c r="B108" s="5">
        <v>0</v>
      </c>
      <c r="C108" s="367" t="str">
        <f>IF(ISBLANK('U1'!V29),"",'U1'!V29)</f>
        <v/>
      </c>
      <c r="D108" s="366" t="str">
        <f>IF(ISBLANK('U1'!W29),"",'U1'!W29)</f>
        <v/>
      </c>
      <c r="E108" s="366" t="str">
        <f>IF(ISBLANK('U1'!X29),"",'U1'!X29)</f>
        <v/>
      </c>
      <c r="F108" s="366" t="str">
        <f>IF(ISBLANK('U14'!V24),"",'U14'!V24)</f>
        <v/>
      </c>
      <c r="G108" s="366" t="str">
        <f>IF(ISBLANK('U14'!W24),"",'U14'!W24)</f>
        <v/>
      </c>
      <c r="H108" s="366" t="str">
        <f>IF(ISBLANK('U14'!X24),"",'U14'!X24)</f>
        <v/>
      </c>
      <c r="I108" s="366" t="str">
        <f>IF(ISBLANK('U14'!Y24),"",'U14'!Y24)</f>
        <v/>
      </c>
      <c r="J108" s="366" t="str">
        <f>IF(ISBLANK('U14'!Z24),"",'U14'!Z24)</f>
        <v/>
      </c>
      <c r="K108" s="366" t="str">
        <f>IF(ISBLANK('U14'!AA24),"",'U14'!AA24)</f>
        <v/>
      </c>
      <c r="L108" s="367" t="str">
        <f>IF(ISBLANK('U1'!Y29),"",'U1'!Y29)</f>
        <v/>
      </c>
      <c r="M108" s="366" t="str">
        <f>IF(ISBLANK('U1'!Z29),"",'U1'!Z29)</f>
        <v/>
      </c>
      <c r="N108" s="366" t="str">
        <f>IF(ISBLANK('U1'!AA29),"",'U1'!AA29)</f>
        <v/>
      </c>
      <c r="O108" s="366" t="str">
        <f>IF(ISBLANK('U1'!AB29),"",'U1'!AB29)</f>
        <v/>
      </c>
      <c r="P108" s="366" t="str">
        <f>IF(ISBLANK('U1'!AC29),"",'U1'!AC29)</f>
        <v/>
      </c>
      <c r="Q108" s="366" t="str">
        <f>IF(ISBLANK('U1'!AD29),"",'U1'!AD29)</f>
        <v/>
      </c>
      <c r="R108" s="368" t="str">
        <f>IF(ISBLANK('U8'!V29),"",'U8'!V29)</f>
        <v/>
      </c>
      <c r="S108" s="367" t="str">
        <f>IF(ISBLANK('U8'!X29),"",'U8'!X29)</f>
        <v/>
      </c>
      <c r="T108" s="366" t="str">
        <f>IF(ISBLANK('U8'!Y29),"",'U8'!Y29)</f>
        <v/>
      </c>
      <c r="U108" s="366" t="str">
        <f>IF(ISBLANK('U8'!Z29),"",'U8'!Z29)</f>
        <v/>
      </c>
      <c r="V108" s="366" t="str">
        <f>IF(ISBLANK('U8'!AA29),"",'U8'!AA29)</f>
        <v/>
      </c>
      <c r="W108" s="366" t="str">
        <f>IF(ISBLANK('U8'!AB29),"",'U8'!AB29)</f>
        <v/>
      </c>
      <c r="X108" s="366" t="str">
        <f>IF(ISBLANK('U8'!AC29),"",'U8'!AC29)</f>
        <v/>
      </c>
      <c r="Y108" s="366" t="str">
        <f>IF(ISBLANK('U8'!AD29),"",'U8'!AD29)</f>
        <v/>
      </c>
      <c r="Z108" s="366" t="str">
        <f>IF(ISBLANK('U11'!AB23),"",'U11'!AB23)</f>
        <v/>
      </c>
      <c r="AA108" s="366" t="str">
        <f>IF(ISBLANK('U11'!AC23),"",'U11'!AC23)</f>
        <v/>
      </c>
      <c r="AB108" s="366" t="str">
        <f>IF(ISBLANK('U11'!AD23),"",'U11'!AD23)</f>
        <v/>
      </c>
      <c r="AC108" s="366" t="str">
        <f>IF(ISBLANK('U11'!AE23),"",'U11'!AE23)</f>
        <v/>
      </c>
      <c r="AD108" s="366" t="str">
        <f>IF(ISBLANK('U11'!AF23),"",'U11'!AF23)</f>
        <v/>
      </c>
      <c r="AE108" s="366" t="str">
        <f>IF(ISBLANK('U3'!V27),"",'U3'!V27)</f>
        <v/>
      </c>
      <c r="AF108" s="366" t="str">
        <f>IF(ISBLANK('U3'!W27),"",'U3'!W27)</f>
        <v/>
      </c>
      <c r="AG108" s="366" t="str">
        <f>IF(ISBLANK('U3'!X27),"",'U3'!X27)</f>
        <v/>
      </c>
      <c r="AH108" s="366" t="str">
        <f>IF(ISBLANK('U3'!Y27),"",'U3'!Y27)</f>
        <v/>
      </c>
      <c r="AI108" s="366" t="str">
        <f>IF(ISBLANK('U3'!Z27),"",'U3'!Z27)</f>
        <v/>
      </c>
      <c r="AJ108" s="366" t="str">
        <f>IF(ISBLANK('U3'!AA27),"",'U3'!AA27)</f>
        <v/>
      </c>
      <c r="AK108" s="366" t="str">
        <f>IF(ISBLANK('U3'!AB27),"",'U3'!AB27)</f>
        <v/>
      </c>
      <c r="AL108" s="367" t="str">
        <f>IF(ISBLANK('U4'!V25),"",'U4'!V25)</f>
        <v/>
      </c>
      <c r="AM108" s="366" t="str">
        <f>IF(ISBLANK('U4'!W25),"",'U4'!W25)</f>
        <v/>
      </c>
      <c r="AN108" s="366" t="str">
        <f>IF(ISBLANK('U4'!X25),"",'U4'!X25)</f>
        <v/>
      </c>
      <c r="AO108" s="366" t="str">
        <f>IF(ISBLANK('U4'!Y25),"",'U4'!Y25)</f>
        <v/>
      </c>
      <c r="AP108" s="366" t="str">
        <f>IF(ISBLANK('U6'!V23),"",'U6'!V23)</f>
        <v/>
      </c>
      <c r="AQ108" s="366" t="str">
        <f>IF(ISBLANK('U6'!W23),"",'U6'!W23)</f>
        <v/>
      </c>
      <c r="AR108" s="366" t="str">
        <f>IF(ISBLANK('U6'!X23),"",'U6'!X23)</f>
        <v/>
      </c>
      <c r="AS108" s="366" t="str">
        <f>IF(ISBLANK('U8'!W29),"",'U8'!W29)</f>
        <v/>
      </c>
      <c r="AT108" s="368" t="str">
        <f>IF(ISBLANK('U9'!V22),"",'U9'!V22)</f>
        <v/>
      </c>
      <c r="AU108" s="367" t="str">
        <f>IF(ISBLANK('U5'!V27),"",'U5'!V27)</f>
        <v/>
      </c>
      <c r="AV108" s="366" t="str">
        <f>IF(ISBLANK('U5'!W27),"",'U5'!W27)</f>
        <v/>
      </c>
      <c r="AW108" s="366" t="str">
        <f>IF(ISBLANK('U5'!X27),"",'U5'!X27)</f>
        <v/>
      </c>
      <c r="AX108" s="366" t="str">
        <f>IF(ISBLANK('U5'!Y27),"",'U5'!Y27)</f>
        <v/>
      </c>
      <c r="AY108" s="366" t="str">
        <f>IF(ISBLANK('U5'!Z27),"",'U5'!Z27)</f>
        <v/>
      </c>
      <c r="AZ108" s="366" t="str">
        <f>IF(ISBLANK('U10'!V23),"",'U10'!V23)</f>
        <v/>
      </c>
      <c r="BA108" s="366" t="str">
        <f>IF(ISBLANK('U10'!W23),"",'U10'!W23)</f>
        <v/>
      </c>
      <c r="BB108" s="366" t="str">
        <f>IF(ISBLANK('U10'!X23),"",'U10'!X23)</f>
        <v/>
      </c>
      <c r="BC108" s="366" t="str">
        <f>IF(ISBLANK('U13'!V24),"",'U13'!V24)</f>
        <v/>
      </c>
      <c r="BD108" s="366" t="str">
        <f>IF(ISBLANK('U13'!W24),"",'U13'!W24)</f>
        <v/>
      </c>
      <c r="BE108" s="366" t="str">
        <f>IF(ISBLANK('U13'!X24),"",'U13'!X24)</f>
        <v/>
      </c>
      <c r="BF108" s="366" t="str">
        <f>IF(ISBLANK('U15'!V22),"",'U15'!V22)</f>
        <v/>
      </c>
      <c r="BG108" s="366" t="str">
        <f>IF(ISBLANK('U15'!W22),"",'U15'!W22)</f>
        <v/>
      </c>
      <c r="BH108" s="366" t="str">
        <f>IF(ISBLANK('U15'!X22),"",'U15'!X22)</f>
        <v/>
      </c>
      <c r="BI108" s="366" t="str">
        <f>IF(ISBLANK('U15'!Y22),"",'U15'!Y22)</f>
        <v/>
      </c>
      <c r="BJ108" s="367" t="str">
        <f>IF(ISBLANK('U5'!AA27),"",'U5'!AA27)</f>
        <v/>
      </c>
      <c r="BK108" s="366" t="str">
        <f>IF(ISBLANK('U10'!Y23),"",'U10'!Y23)</f>
        <v/>
      </c>
      <c r="BL108" s="366" t="str">
        <f>IF(ISBLANK('U13'!Y24),"",'U13'!Y24)</f>
        <v/>
      </c>
      <c r="BM108" s="366" t="str">
        <f>IF(ISBLANK('U13'!Z24),"",'U13'!Z24)</f>
        <v/>
      </c>
      <c r="BN108" s="368" t="str">
        <f>IF(ISBLANK('U16'!V23),"",'U16'!V23)</f>
        <v/>
      </c>
      <c r="BO108" s="367" t="str">
        <f>IF(ISBLANK('U7'!V22),"",'U7'!V22)</f>
        <v/>
      </c>
      <c r="BP108" s="366" t="str">
        <f>IF(ISBLANK('U7'!W22),"",'U7'!W22)</f>
        <v/>
      </c>
      <c r="BQ108" s="366" t="str">
        <f>IF(ISBLANK('U7'!X22),"",'U7'!X22)</f>
        <v/>
      </c>
      <c r="BR108" s="368" t="str">
        <f>IF(ISBLANK('U7'!Y22),"",'U7'!Y22)</f>
        <v/>
      </c>
      <c r="BS108" s="367" t="str">
        <f>IF(ISBLANK('U2'!V25),"",'U2'!V25)</f>
        <v/>
      </c>
      <c r="BT108" s="366" t="str">
        <f>IF(ISBLANK('U2'!W25),"",'U2'!W25)</f>
        <v/>
      </c>
      <c r="BU108" s="368" t="str">
        <f>IF(ISBLANK('U2'!X25),"",'U2'!X25)</f>
        <v/>
      </c>
      <c r="BV108" s="367" t="str">
        <f>IF(ISBLANK('U2'!Y25),"",'U2'!Y25)</f>
        <v/>
      </c>
      <c r="BW108" s="366" t="str">
        <f>IF(ISBLANK('U2'!Z25),"",'U2'!Z25)</f>
        <v/>
      </c>
      <c r="BX108" s="366" t="str">
        <f>IF(ISBLANK('U2'!AA25),"",'U2'!AA25)</f>
        <v/>
      </c>
      <c r="BY108" s="366" t="str">
        <f>IF(ISBLANK('U5'!AB27),"",'U5'!AB27)</f>
        <v/>
      </c>
      <c r="BZ108" s="366" t="str">
        <f>IF(ISBLANK('U12'!V26),"",'U12'!V26)</f>
        <v/>
      </c>
      <c r="CA108" s="366" t="str">
        <f>IF(ISBLANK('U12'!W26),"",'U12'!W26)</f>
        <v/>
      </c>
      <c r="CB108" s="366" t="str">
        <f>IF(ISBLANK('U12'!X26),"",'U12'!X26)</f>
        <v/>
      </c>
      <c r="CC108" s="366" t="str">
        <f>IF(ISBLANK('U12'!Y26),"",'U12'!Y26)</f>
        <v/>
      </c>
      <c r="CD108" s="366" t="str">
        <f>IF(ISBLANK('U12'!Z26),"",'U12'!Z26)</f>
        <v/>
      </c>
      <c r="CE108" s="366" t="str">
        <f>IF(ISBLANK('U12'!AA26),"",'U12'!AA26)</f>
        <v/>
      </c>
      <c r="CF108" s="366" t="str">
        <f>IF(ISBLANK('U12'!AB26),"",'U12'!AB26)</f>
        <v/>
      </c>
      <c r="CG108" s="84"/>
      <c r="CH108" s="43"/>
    </row>
    <row r="109" spans="1:86" x14ac:dyDescent="0.25">
      <c r="A109" s="23" t="str">
        <f>'Pilotage de Ma Classe'!A17&amp;" "&amp;'Pilotage de Ma Classe'!B17</f>
        <v>LLL lll</v>
      </c>
      <c r="B109" s="5">
        <v>0</v>
      </c>
      <c r="C109" s="367" t="str">
        <f>IF(ISBLANK('U1'!V30),"",'U1'!V30)</f>
        <v/>
      </c>
      <c r="D109" s="366" t="str">
        <f>IF(ISBLANK('U1'!W30),"",'U1'!W30)</f>
        <v/>
      </c>
      <c r="E109" s="366" t="str">
        <f>IF(ISBLANK('U1'!X30),"",'U1'!X30)</f>
        <v/>
      </c>
      <c r="F109" s="366" t="str">
        <f>IF(ISBLANK('U14'!V25),"",'U14'!V25)</f>
        <v/>
      </c>
      <c r="G109" s="366" t="str">
        <f>IF(ISBLANK('U14'!W25),"",'U14'!W25)</f>
        <v/>
      </c>
      <c r="H109" s="366" t="str">
        <f>IF(ISBLANK('U14'!X25),"",'U14'!X25)</f>
        <v/>
      </c>
      <c r="I109" s="366" t="str">
        <f>IF(ISBLANK('U14'!Y25),"",'U14'!Y25)</f>
        <v/>
      </c>
      <c r="J109" s="366" t="str">
        <f>IF(ISBLANK('U14'!Z25),"",'U14'!Z25)</f>
        <v/>
      </c>
      <c r="K109" s="366" t="str">
        <f>IF(ISBLANK('U14'!AA25),"",'U14'!AA25)</f>
        <v/>
      </c>
      <c r="L109" s="367" t="str">
        <f>IF(ISBLANK('U1'!Y30),"",'U1'!Y30)</f>
        <v/>
      </c>
      <c r="M109" s="366" t="str">
        <f>IF(ISBLANK('U1'!Z30),"",'U1'!Z30)</f>
        <v/>
      </c>
      <c r="N109" s="366" t="str">
        <f>IF(ISBLANK('U1'!AA30),"",'U1'!AA30)</f>
        <v/>
      </c>
      <c r="O109" s="366" t="str">
        <f>IF(ISBLANK('U1'!AB30),"",'U1'!AB30)</f>
        <v/>
      </c>
      <c r="P109" s="366" t="str">
        <f>IF(ISBLANK('U1'!AC30),"",'U1'!AC30)</f>
        <v/>
      </c>
      <c r="Q109" s="366" t="str">
        <f>IF(ISBLANK('U1'!AD30),"",'U1'!AD30)</f>
        <v/>
      </c>
      <c r="R109" s="368" t="str">
        <f>IF(ISBLANK('U8'!V30),"",'U8'!V30)</f>
        <v/>
      </c>
      <c r="S109" s="367" t="str">
        <f>IF(ISBLANK('U8'!X30),"",'U8'!X30)</f>
        <v/>
      </c>
      <c r="T109" s="366" t="str">
        <f>IF(ISBLANK('U8'!Y30),"",'U8'!Y30)</f>
        <v/>
      </c>
      <c r="U109" s="366" t="str">
        <f>IF(ISBLANK('U8'!Z30),"",'U8'!Z30)</f>
        <v/>
      </c>
      <c r="V109" s="366" t="str">
        <f>IF(ISBLANK('U8'!AA30),"",'U8'!AA30)</f>
        <v/>
      </c>
      <c r="W109" s="366" t="str">
        <f>IF(ISBLANK('U8'!AB30),"",'U8'!AB30)</f>
        <v/>
      </c>
      <c r="X109" s="366" t="str">
        <f>IF(ISBLANK('U8'!AC30),"",'U8'!AC30)</f>
        <v/>
      </c>
      <c r="Y109" s="366" t="str">
        <f>IF(ISBLANK('U8'!AD30),"",'U8'!AD30)</f>
        <v/>
      </c>
      <c r="Z109" s="366" t="str">
        <f>IF(ISBLANK('U11'!AB24),"",'U11'!AB24)</f>
        <v/>
      </c>
      <c r="AA109" s="366" t="str">
        <f>IF(ISBLANK('U11'!AC24),"",'U11'!AC24)</f>
        <v/>
      </c>
      <c r="AB109" s="366" t="str">
        <f>IF(ISBLANK('U11'!AD24),"",'U11'!AD24)</f>
        <v/>
      </c>
      <c r="AC109" s="366" t="str">
        <f>IF(ISBLANK('U11'!AE24),"",'U11'!AE24)</f>
        <v/>
      </c>
      <c r="AD109" s="366" t="str">
        <f>IF(ISBLANK('U11'!AF24),"",'U11'!AF24)</f>
        <v/>
      </c>
      <c r="AE109" s="366" t="str">
        <f>IF(ISBLANK('U3'!V28),"",'U3'!V28)</f>
        <v/>
      </c>
      <c r="AF109" s="366" t="str">
        <f>IF(ISBLANK('U3'!W28),"",'U3'!W28)</f>
        <v/>
      </c>
      <c r="AG109" s="366" t="str">
        <f>IF(ISBLANK('U3'!X28),"",'U3'!X28)</f>
        <v/>
      </c>
      <c r="AH109" s="366" t="str">
        <f>IF(ISBLANK('U3'!Y28),"",'U3'!Y28)</f>
        <v/>
      </c>
      <c r="AI109" s="366" t="str">
        <f>IF(ISBLANK('U3'!Z28),"",'U3'!Z28)</f>
        <v/>
      </c>
      <c r="AJ109" s="366" t="str">
        <f>IF(ISBLANK('U3'!AA28),"",'U3'!AA28)</f>
        <v/>
      </c>
      <c r="AK109" s="366" t="str">
        <f>IF(ISBLANK('U3'!AB28),"",'U3'!AB28)</f>
        <v/>
      </c>
      <c r="AL109" s="367" t="str">
        <f>IF(ISBLANK('U4'!V26),"",'U4'!V26)</f>
        <v/>
      </c>
      <c r="AM109" s="366" t="str">
        <f>IF(ISBLANK('U4'!W26),"",'U4'!W26)</f>
        <v/>
      </c>
      <c r="AN109" s="366" t="str">
        <f>IF(ISBLANK('U4'!X26),"",'U4'!X26)</f>
        <v/>
      </c>
      <c r="AO109" s="366" t="str">
        <f>IF(ISBLANK('U4'!Y26),"",'U4'!Y26)</f>
        <v/>
      </c>
      <c r="AP109" s="366" t="str">
        <f>IF(ISBLANK('U6'!V24),"",'U6'!V24)</f>
        <v/>
      </c>
      <c r="AQ109" s="366" t="str">
        <f>IF(ISBLANK('U6'!W24),"",'U6'!W24)</f>
        <v/>
      </c>
      <c r="AR109" s="366" t="str">
        <f>IF(ISBLANK('U6'!X24),"",'U6'!X24)</f>
        <v/>
      </c>
      <c r="AS109" s="366" t="str">
        <f>IF(ISBLANK('U8'!W30),"",'U8'!W30)</f>
        <v/>
      </c>
      <c r="AT109" s="368" t="str">
        <f>IF(ISBLANK('U9'!V23),"",'U9'!V23)</f>
        <v/>
      </c>
      <c r="AU109" s="367" t="str">
        <f>IF(ISBLANK('U5'!V28),"",'U5'!V28)</f>
        <v/>
      </c>
      <c r="AV109" s="366" t="str">
        <f>IF(ISBLANK('U5'!W28),"",'U5'!W28)</f>
        <v/>
      </c>
      <c r="AW109" s="366" t="str">
        <f>IF(ISBLANK('U5'!X28),"",'U5'!X28)</f>
        <v/>
      </c>
      <c r="AX109" s="366" t="str">
        <f>IF(ISBLANK('U5'!Y28),"",'U5'!Y28)</f>
        <v/>
      </c>
      <c r="AY109" s="366" t="str">
        <f>IF(ISBLANK('U5'!Z28),"",'U5'!Z28)</f>
        <v/>
      </c>
      <c r="AZ109" s="366" t="str">
        <f>IF(ISBLANK('U10'!V24),"",'U10'!V24)</f>
        <v/>
      </c>
      <c r="BA109" s="366" t="str">
        <f>IF(ISBLANK('U10'!W24),"",'U10'!W24)</f>
        <v/>
      </c>
      <c r="BB109" s="366" t="str">
        <f>IF(ISBLANK('U10'!X24),"",'U10'!X24)</f>
        <v/>
      </c>
      <c r="BC109" s="366" t="str">
        <f>IF(ISBLANK('U13'!V25),"",'U13'!V25)</f>
        <v/>
      </c>
      <c r="BD109" s="366" t="str">
        <f>IF(ISBLANK('U13'!W25),"",'U13'!W25)</f>
        <v/>
      </c>
      <c r="BE109" s="366" t="str">
        <f>IF(ISBLANK('U13'!X25),"",'U13'!X25)</f>
        <v/>
      </c>
      <c r="BF109" s="366" t="str">
        <f>IF(ISBLANK('U15'!V23),"",'U15'!V23)</f>
        <v/>
      </c>
      <c r="BG109" s="366" t="str">
        <f>IF(ISBLANK('U15'!W23),"",'U15'!W23)</f>
        <v/>
      </c>
      <c r="BH109" s="366" t="str">
        <f>IF(ISBLANK('U15'!X23),"",'U15'!X23)</f>
        <v/>
      </c>
      <c r="BI109" s="366" t="str">
        <f>IF(ISBLANK('U15'!Y23),"",'U15'!Y23)</f>
        <v/>
      </c>
      <c r="BJ109" s="367" t="str">
        <f>IF(ISBLANK('U5'!AA28),"",'U5'!AA28)</f>
        <v/>
      </c>
      <c r="BK109" s="366" t="str">
        <f>IF(ISBLANK('U10'!Y24),"",'U10'!Y24)</f>
        <v/>
      </c>
      <c r="BL109" s="366" t="str">
        <f>IF(ISBLANK('U13'!Y25),"",'U13'!Y25)</f>
        <v/>
      </c>
      <c r="BM109" s="366" t="str">
        <f>IF(ISBLANK('U13'!Z25),"",'U13'!Z25)</f>
        <v/>
      </c>
      <c r="BN109" s="368" t="str">
        <f>IF(ISBLANK('U16'!V24),"",'U16'!V24)</f>
        <v/>
      </c>
      <c r="BO109" s="367" t="str">
        <f>IF(ISBLANK('U7'!V23),"",'U7'!V23)</f>
        <v/>
      </c>
      <c r="BP109" s="366" t="str">
        <f>IF(ISBLANK('U7'!W23),"",'U7'!W23)</f>
        <v/>
      </c>
      <c r="BQ109" s="366" t="str">
        <f>IF(ISBLANK('U7'!X23),"",'U7'!X23)</f>
        <v/>
      </c>
      <c r="BR109" s="368" t="str">
        <f>IF(ISBLANK('U7'!Y23),"",'U7'!Y23)</f>
        <v/>
      </c>
      <c r="BS109" s="367" t="str">
        <f>IF(ISBLANK('U2'!V26),"",'U2'!V26)</f>
        <v/>
      </c>
      <c r="BT109" s="366" t="str">
        <f>IF(ISBLANK('U2'!W26),"",'U2'!W26)</f>
        <v/>
      </c>
      <c r="BU109" s="368" t="str">
        <f>IF(ISBLANK('U2'!X26),"",'U2'!X26)</f>
        <v/>
      </c>
      <c r="BV109" s="367" t="str">
        <f>IF(ISBLANK('U2'!Y26),"",'U2'!Y26)</f>
        <v/>
      </c>
      <c r="BW109" s="366" t="str">
        <f>IF(ISBLANK('U2'!Z26),"",'U2'!Z26)</f>
        <v/>
      </c>
      <c r="BX109" s="366" t="str">
        <f>IF(ISBLANK('U2'!AA26),"",'U2'!AA26)</f>
        <v/>
      </c>
      <c r="BY109" s="366" t="str">
        <f>IF(ISBLANK('U5'!AB28),"",'U5'!AB28)</f>
        <v/>
      </c>
      <c r="BZ109" s="366" t="str">
        <f>IF(ISBLANK('U12'!V27),"",'U12'!V27)</f>
        <v/>
      </c>
      <c r="CA109" s="366" t="str">
        <f>IF(ISBLANK('U12'!W27),"",'U12'!W27)</f>
        <v/>
      </c>
      <c r="CB109" s="366" t="str">
        <f>IF(ISBLANK('U12'!X27),"",'U12'!X27)</f>
        <v/>
      </c>
      <c r="CC109" s="366" t="str">
        <f>IF(ISBLANK('U12'!Y27),"",'U12'!Y27)</f>
        <v/>
      </c>
      <c r="CD109" s="366" t="str">
        <f>IF(ISBLANK('U12'!Z27),"",'U12'!Z27)</f>
        <v/>
      </c>
      <c r="CE109" s="366" t="str">
        <f>IF(ISBLANK('U12'!AA27),"",'U12'!AA27)</f>
        <v/>
      </c>
      <c r="CF109" s="366" t="str">
        <f>IF(ISBLANK('U12'!AB27),"",'U12'!AB27)</f>
        <v/>
      </c>
      <c r="CG109" s="84"/>
      <c r="CH109" s="43"/>
    </row>
    <row r="110" spans="1:86" x14ac:dyDescent="0.25">
      <c r="A110" s="23" t="str">
        <f>'Pilotage de Ma Classe'!A18&amp;" "&amp;'Pilotage de Ma Classe'!B18</f>
        <v>MMM mmm</v>
      </c>
      <c r="B110" s="5">
        <v>0</v>
      </c>
      <c r="C110" s="367" t="str">
        <f>IF(ISBLANK('U1'!V31),"",'U1'!V31)</f>
        <v/>
      </c>
      <c r="D110" s="366" t="str">
        <f>IF(ISBLANK('U1'!W31),"",'U1'!W31)</f>
        <v/>
      </c>
      <c r="E110" s="366" t="str">
        <f>IF(ISBLANK('U1'!X31),"",'U1'!X31)</f>
        <v/>
      </c>
      <c r="F110" s="366" t="str">
        <f>IF(ISBLANK('U14'!V26),"",'U14'!V26)</f>
        <v/>
      </c>
      <c r="G110" s="366" t="str">
        <f>IF(ISBLANK('U14'!W26),"",'U14'!W26)</f>
        <v/>
      </c>
      <c r="H110" s="366" t="str">
        <f>IF(ISBLANK('U14'!X26),"",'U14'!X26)</f>
        <v/>
      </c>
      <c r="I110" s="366" t="str">
        <f>IF(ISBLANK('U14'!Y26),"",'U14'!Y26)</f>
        <v/>
      </c>
      <c r="J110" s="366" t="str">
        <f>IF(ISBLANK('U14'!Z26),"",'U14'!Z26)</f>
        <v/>
      </c>
      <c r="K110" s="366" t="str">
        <f>IF(ISBLANK('U14'!AA26),"",'U14'!AA26)</f>
        <v/>
      </c>
      <c r="L110" s="367" t="str">
        <f>IF(ISBLANK('U1'!Y31),"",'U1'!Y31)</f>
        <v/>
      </c>
      <c r="M110" s="366" t="str">
        <f>IF(ISBLANK('U1'!Z31),"",'U1'!Z31)</f>
        <v/>
      </c>
      <c r="N110" s="366" t="str">
        <f>IF(ISBLANK('U1'!AA31),"",'U1'!AA31)</f>
        <v/>
      </c>
      <c r="O110" s="366" t="str">
        <f>IF(ISBLANK('U1'!AB31),"",'U1'!AB31)</f>
        <v/>
      </c>
      <c r="P110" s="366" t="str">
        <f>IF(ISBLANK('U1'!AC31),"",'U1'!AC31)</f>
        <v/>
      </c>
      <c r="Q110" s="366" t="str">
        <f>IF(ISBLANK('U1'!AD31),"",'U1'!AD31)</f>
        <v/>
      </c>
      <c r="R110" s="368" t="str">
        <f>IF(ISBLANK('U8'!V31),"",'U8'!V31)</f>
        <v/>
      </c>
      <c r="S110" s="367" t="str">
        <f>IF(ISBLANK('U8'!X31),"",'U8'!X31)</f>
        <v/>
      </c>
      <c r="T110" s="366" t="str">
        <f>IF(ISBLANK('U8'!Y31),"",'U8'!Y31)</f>
        <v/>
      </c>
      <c r="U110" s="366" t="str">
        <f>IF(ISBLANK('U8'!Z31),"",'U8'!Z31)</f>
        <v/>
      </c>
      <c r="V110" s="366" t="str">
        <f>IF(ISBLANK('U8'!AA31),"",'U8'!AA31)</f>
        <v/>
      </c>
      <c r="W110" s="366" t="str">
        <f>IF(ISBLANK('U8'!AB31),"",'U8'!AB31)</f>
        <v/>
      </c>
      <c r="X110" s="366" t="str">
        <f>IF(ISBLANK('U8'!AC31),"",'U8'!AC31)</f>
        <v/>
      </c>
      <c r="Y110" s="366" t="str">
        <f>IF(ISBLANK('U8'!AD31),"",'U8'!AD31)</f>
        <v/>
      </c>
      <c r="Z110" s="366" t="str">
        <f>IF(ISBLANK('U11'!AB25),"",'U11'!AB25)</f>
        <v/>
      </c>
      <c r="AA110" s="366" t="str">
        <f>IF(ISBLANK('U11'!AC25),"",'U11'!AC25)</f>
        <v/>
      </c>
      <c r="AB110" s="366" t="str">
        <f>IF(ISBLANK('U11'!AD25),"",'U11'!AD25)</f>
        <v/>
      </c>
      <c r="AC110" s="366" t="str">
        <f>IF(ISBLANK('U11'!AE25),"",'U11'!AE25)</f>
        <v/>
      </c>
      <c r="AD110" s="366" t="str">
        <f>IF(ISBLANK('U11'!AF25),"",'U11'!AF25)</f>
        <v/>
      </c>
      <c r="AE110" s="366" t="str">
        <f>IF(ISBLANK('U3'!V29),"",'U3'!V29)</f>
        <v/>
      </c>
      <c r="AF110" s="366" t="str">
        <f>IF(ISBLANK('U3'!W29),"",'U3'!W29)</f>
        <v/>
      </c>
      <c r="AG110" s="366" t="str">
        <f>IF(ISBLANK('U3'!X29),"",'U3'!X29)</f>
        <v/>
      </c>
      <c r="AH110" s="366" t="str">
        <f>IF(ISBLANK('U3'!Y29),"",'U3'!Y29)</f>
        <v/>
      </c>
      <c r="AI110" s="366" t="str">
        <f>IF(ISBLANK('U3'!Z29),"",'U3'!Z29)</f>
        <v/>
      </c>
      <c r="AJ110" s="366" t="str">
        <f>IF(ISBLANK('U3'!AA29),"",'U3'!AA29)</f>
        <v/>
      </c>
      <c r="AK110" s="366" t="str">
        <f>IF(ISBLANK('U3'!AB29),"",'U3'!AB29)</f>
        <v/>
      </c>
      <c r="AL110" s="367" t="str">
        <f>IF(ISBLANK('U4'!V27),"",'U4'!V27)</f>
        <v/>
      </c>
      <c r="AM110" s="366" t="str">
        <f>IF(ISBLANK('U4'!W27),"",'U4'!W27)</f>
        <v/>
      </c>
      <c r="AN110" s="366" t="str">
        <f>IF(ISBLANK('U4'!X27),"",'U4'!X27)</f>
        <v/>
      </c>
      <c r="AO110" s="366" t="str">
        <f>IF(ISBLANK('U4'!Y27),"",'U4'!Y27)</f>
        <v/>
      </c>
      <c r="AP110" s="366" t="str">
        <f>IF(ISBLANK('U6'!V25),"",'U6'!V25)</f>
        <v/>
      </c>
      <c r="AQ110" s="366" t="str">
        <f>IF(ISBLANK('U6'!W25),"",'U6'!W25)</f>
        <v/>
      </c>
      <c r="AR110" s="366" t="str">
        <f>IF(ISBLANK('U6'!X25),"",'U6'!X25)</f>
        <v/>
      </c>
      <c r="AS110" s="366" t="str">
        <f>IF(ISBLANK('U8'!W31),"",'U8'!W31)</f>
        <v/>
      </c>
      <c r="AT110" s="368" t="str">
        <f>IF(ISBLANK('U9'!V24),"",'U9'!V24)</f>
        <v/>
      </c>
      <c r="AU110" s="367" t="str">
        <f>IF(ISBLANK('U5'!V29),"",'U5'!V29)</f>
        <v/>
      </c>
      <c r="AV110" s="366" t="str">
        <f>IF(ISBLANK('U5'!W29),"",'U5'!W29)</f>
        <v/>
      </c>
      <c r="AW110" s="366" t="str">
        <f>IF(ISBLANK('U5'!X29),"",'U5'!X29)</f>
        <v/>
      </c>
      <c r="AX110" s="366" t="str">
        <f>IF(ISBLANK('U5'!Y29),"",'U5'!Y29)</f>
        <v/>
      </c>
      <c r="AY110" s="366" t="str">
        <f>IF(ISBLANK('U5'!Z29),"",'U5'!Z29)</f>
        <v/>
      </c>
      <c r="AZ110" s="366" t="str">
        <f>IF(ISBLANK('U10'!V25),"",'U10'!V25)</f>
        <v/>
      </c>
      <c r="BA110" s="366" t="str">
        <f>IF(ISBLANK('U10'!W25),"",'U10'!W25)</f>
        <v/>
      </c>
      <c r="BB110" s="366" t="str">
        <f>IF(ISBLANK('U10'!X25),"",'U10'!X25)</f>
        <v/>
      </c>
      <c r="BC110" s="366" t="str">
        <f>IF(ISBLANK('U13'!V26),"",'U13'!V26)</f>
        <v/>
      </c>
      <c r="BD110" s="366" t="str">
        <f>IF(ISBLANK('U13'!W26),"",'U13'!W26)</f>
        <v/>
      </c>
      <c r="BE110" s="366" t="str">
        <f>IF(ISBLANK('U13'!X26),"",'U13'!X26)</f>
        <v/>
      </c>
      <c r="BF110" s="366" t="str">
        <f>IF(ISBLANK('U15'!V24),"",'U15'!V24)</f>
        <v/>
      </c>
      <c r="BG110" s="366" t="str">
        <f>IF(ISBLANK('U15'!W24),"",'U15'!W24)</f>
        <v/>
      </c>
      <c r="BH110" s="366" t="str">
        <f>IF(ISBLANK('U15'!X24),"",'U15'!X24)</f>
        <v/>
      </c>
      <c r="BI110" s="366" t="str">
        <f>IF(ISBLANK('U15'!Y24),"",'U15'!Y24)</f>
        <v/>
      </c>
      <c r="BJ110" s="367" t="str">
        <f>IF(ISBLANK('U5'!AA29),"",'U5'!AA29)</f>
        <v/>
      </c>
      <c r="BK110" s="366" t="str">
        <f>IF(ISBLANK('U10'!Y25),"",'U10'!Y25)</f>
        <v/>
      </c>
      <c r="BL110" s="366" t="str">
        <f>IF(ISBLANK('U13'!Y26),"",'U13'!Y26)</f>
        <v/>
      </c>
      <c r="BM110" s="366" t="str">
        <f>IF(ISBLANK('U13'!Z26),"",'U13'!Z26)</f>
        <v/>
      </c>
      <c r="BN110" s="368" t="str">
        <f>IF(ISBLANK('U16'!V25),"",'U16'!V25)</f>
        <v/>
      </c>
      <c r="BO110" s="367" t="str">
        <f>IF(ISBLANK('U7'!V24),"",'U7'!V24)</f>
        <v/>
      </c>
      <c r="BP110" s="366" t="str">
        <f>IF(ISBLANK('U7'!W24),"",'U7'!W24)</f>
        <v/>
      </c>
      <c r="BQ110" s="366" t="str">
        <f>IF(ISBLANK('U7'!X24),"",'U7'!X24)</f>
        <v/>
      </c>
      <c r="BR110" s="368" t="str">
        <f>IF(ISBLANK('U7'!Y24),"",'U7'!Y24)</f>
        <v/>
      </c>
      <c r="BS110" s="367" t="str">
        <f>IF(ISBLANK('U2'!V27),"",'U2'!V27)</f>
        <v/>
      </c>
      <c r="BT110" s="366" t="str">
        <f>IF(ISBLANK('U2'!W27),"",'U2'!W27)</f>
        <v/>
      </c>
      <c r="BU110" s="368" t="str">
        <f>IF(ISBLANK('U2'!X27),"",'U2'!X27)</f>
        <v/>
      </c>
      <c r="BV110" s="367" t="str">
        <f>IF(ISBLANK('U2'!Y27),"",'U2'!Y27)</f>
        <v/>
      </c>
      <c r="BW110" s="366" t="str">
        <f>IF(ISBLANK('U2'!Z27),"",'U2'!Z27)</f>
        <v/>
      </c>
      <c r="BX110" s="366" t="str">
        <f>IF(ISBLANK('U2'!AA27),"",'U2'!AA27)</f>
        <v/>
      </c>
      <c r="BY110" s="366" t="str">
        <f>IF(ISBLANK('U5'!AB29),"",'U5'!AB29)</f>
        <v/>
      </c>
      <c r="BZ110" s="366" t="str">
        <f>IF(ISBLANK('U12'!V28),"",'U12'!V28)</f>
        <v/>
      </c>
      <c r="CA110" s="366" t="str">
        <f>IF(ISBLANK('U12'!W28),"",'U12'!W28)</f>
        <v/>
      </c>
      <c r="CB110" s="366" t="str">
        <f>IF(ISBLANK('U12'!X28),"",'U12'!X28)</f>
        <v/>
      </c>
      <c r="CC110" s="366" t="str">
        <f>IF(ISBLANK('U12'!Y28),"",'U12'!Y28)</f>
        <v/>
      </c>
      <c r="CD110" s="366" t="str">
        <f>IF(ISBLANK('U12'!Z28),"",'U12'!Z28)</f>
        <v/>
      </c>
      <c r="CE110" s="366" t="str">
        <f>IF(ISBLANK('U12'!AA28),"",'U12'!AA28)</f>
        <v/>
      </c>
      <c r="CF110" s="366" t="str">
        <f>IF(ISBLANK('U12'!AB28),"",'U12'!AB28)</f>
        <v/>
      </c>
      <c r="CG110" s="84"/>
      <c r="CH110" s="43"/>
    </row>
    <row r="111" spans="1:86" x14ac:dyDescent="0.25">
      <c r="A111" s="23" t="str">
        <f>'Pilotage de Ma Classe'!A19&amp;" "&amp;'Pilotage de Ma Classe'!B19</f>
        <v>NNN nnn</v>
      </c>
      <c r="B111" s="5">
        <v>0</v>
      </c>
      <c r="C111" s="367" t="str">
        <f>IF(ISBLANK('U1'!V32),"",'U1'!V32)</f>
        <v/>
      </c>
      <c r="D111" s="366" t="str">
        <f>IF(ISBLANK('U1'!W32),"",'U1'!W32)</f>
        <v/>
      </c>
      <c r="E111" s="366" t="str">
        <f>IF(ISBLANK('U1'!X32),"",'U1'!X32)</f>
        <v/>
      </c>
      <c r="F111" s="366" t="str">
        <f>IF(ISBLANK('U14'!V27),"",'U14'!V27)</f>
        <v/>
      </c>
      <c r="G111" s="366" t="str">
        <f>IF(ISBLANK('U14'!W27),"",'U14'!W27)</f>
        <v/>
      </c>
      <c r="H111" s="366" t="str">
        <f>IF(ISBLANK('U14'!X27),"",'U14'!X27)</f>
        <v/>
      </c>
      <c r="I111" s="366" t="str">
        <f>IF(ISBLANK('U14'!Y27),"",'U14'!Y27)</f>
        <v/>
      </c>
      <c r="J111" s="366" t="str">
        <f>IF(ISBLANK('U14'!Z27),"",'U14'!Z27)</f>
        <v/>
      </c>
      <c r="K111" s="366" t="str">
        <f>IF(ISBLANK('U14'!AA27),"",'U14'!AA27)</f>
        <v/>
      </c>
      <c r="L111" s="367" t="str">
        <f>IF(ISBLANK('U1'!Y32),"",'U1'!Y32)</f>
        <v/>
      </c>
      <c r="M111" s="366" t="str">
        <f>IF(ISBLANK('U1'!Z32),"",'U1'!Z32)</f>
        <v/>
      </c>
      <c r="N111" s="366" t="str">
        <f>IF(ISBLANK('U1'!AA32),"",'U1'!AA32)</f>
        <v/>
      </c>
      <c r="O111" s="366" t="str">
        <f>IF(ISBLANK('U1'!AB32),"",'U1'!AB32)</f>
        <v/>
      </c>
      <c r="P111" s="366" t="str">
        <f>IF(ISBLANK('U1'!AC32),"",'U1'!AC32)</f>
        <v/>
      </c>
      <c r="Q111" s="366" t="str">
        <f>IF(ISBLANK('U1'!AD32),"",'U1'!AD32)</f>
        <v/>
      </c>
      <c r="R111" s="368" t="str">
        <f>IF(ISBLANK('U8'!V32),"",'U8'!V32)</f>
        <v/>
      </c>
      <c r="S111" s="367" t="str">
        <f>IF(ISBLANK('U8'!X32),"",'U8'!X32)</f>
        <v/>
      </c>
      <c r="T111" s="366" t="str">
        <f>IF(ISBLANK('U8'!Y32),"",'U8'!Y32)</f>
        <v/>
      </c>
      <c r="U111" s="366" t="str">
        <f>IF(ISBLANK('U8'!Z32),"",'U8'!Z32)</f>
        <v/>
      </c>
      <c r="V111" s="366" t="str">
        <f>IF(ISBLANK('U8'!AA32),"",'U8'!AA32)</f>
        <v/>
      </c>
      <c r="W111" s="366" t="str">
        <f>IF(ISBLANK('U8'!AB32),"",'U8'!AB32)</f>
        <v/>
      </c>
      <c r="X111" s="366" t="str">
        <f>IF(ISBLANK('U8'!AC32),"",'U8'!AC32)</f>
        <v/>
      </c>
      <c r="Y111" s="366" t="str">
        <f>IF(ISBLANK('U8'!AD32),"",'U8'!AD32)</f>
        <v/>
      </c>
      <c r="Z111" s="366" t="str">
        <f>IF(ISBLANK('U11'!AB26),"",'U11'!AB26)</f>
        <v/>
      </c>
      <c r="AA111" s="366" t="str">
        <f>IF(ISBLANK('U11'!AC26),"",'U11'!AC26)</f>
        <v/>
      </c>
      <c r="AB111" s="366" t="str">
        <f>IF(ISBLANK('U11'!AD26),"",'U11'!AD26)</f>
        <v/>
      </c>
      <c r="AC111" s="366" t="str">
        <f>IF(ISBLANK('U11'!AE26),"",'U11'!AE26)</f>
        <v/>
      </c>
      <c r="AD111" s="366" t="str">
        <f>IF(ISBLANK('U11'!AF26),"",'U11'!AF26)</f>
        <v/>
      </c>
      <c r="AE111" s="366" t="str">
        <f>IF(ISBLANK('U3'!V30),"",'U3'!V30)</f>
        <v/>
      </c>
      <c r="AF111" s="366" t="str">
        <f>IF(ISBLANK('U3'!W30),"",'U3'!W30)</f>
        <v/>
      </c>
      <c r="AG111" s="366" t="str">
        <f>IF(ISBLANK('U3'!X30),"",'U3'!X30)</f>
        <v/>
      </c>
      <c r="AH111" s="366" t="str">
        <f>IF(ISBLANK('U3'!Y30),"",'U3'!Y30)</f>
        <v/>
      </c>
      <c r="AI111" s="366" t="str">
        <f>IF(ISBLANK('U3'!Z30),"",'U3'!Z30)</f>
        <v/>
      </c>
      <c r="AJ111" s="366" t="str">
        <f>IF(ISBLANK('U3'!AA30),"",'U3'!AA30)</f>
        <v/>
      </c>
      <c r="AK111" s="366" t="str">
        <f>IF(ISBLANK('U3'!AB30),"",'U3'!AB30)</f>
        <v/>
      </c>
      <c r="AL111" s="367" t="str">
        <f>IF(ISBLANK('U4'!V28),"",'U4'!V28)</f>
        <v/>
      </c>
      <c r="AM111" s="366" t="str">
        <f>IF(ISBLANK('U4'!W28),"",'U4'!W28)</f>
        <v/>
      </c>
      <c r="AN111" s="366" t="str">
        <f>IF(ISBLANK('U4'!X28),"",'U4'!X28)</f>
        <v/>
      </c>
      <c r="AO111" s="366" t="str">
        <f>IF(ISBLANK('U4'!Y28),"",'U4'!Y28)</f>
        <v/>
      </c>
      <c r="AP111" s="366" t="str">
        <f>IF(ISBLANK('U6'!V26),"",'U6'!V26)</f>
        <v/>
      </c>
      <c r="AQ111" s="366" t="str">
        <f>IF(ISBLANK('U6'!W26),"",'U6'!W26)</f>
        <v/>
      </c>
      <c r="AR111" s="366" t="str">
        <f>IF(ISBLANK('U6'!X26),"",'U6'!X26)</f>
        <v/>
      </c>
      <c r="AS111" s="366" t="str">
        <f>IF(ISBLANK('U8'!W32),"",'U8'!W32)</f>
        <v/>
      </c>
      <c r="AT111" s="368" t="str">
        <f>IF(ISBLANK('U9'!V25),"",'U9'!V25)</f>
        <v/>
      </c>
      <c r="AU111" s="367" t="str">
        <f>IF(ISBLANK('U5'!V30),"",'U5'!V30)</f>
        <v/>
      </c>
      <c r="AV111" s="366" t="str">
        <f>IF(ISBLANK('U5'!W30),"",'U5'!W30)</f>
        <v/>
      </c>
      <c r="AW111" s="366" t="str">
        <f>IF(ISBLANK('U5'!X30),"",'U5'!X30)</f>
        <v/>
      </c>
      <c r="AX111" s="366" t="str">
        <f>IF(ISBLANK('U5'!Y30),"",'U5'!Y30)</f>
        <v/>
      </c>
      <c r="AY111" s="366" t="str">
        <f>IF(ISBLANK('U5'!Z30),"",'U5'!Z30)</f>
        <v/>
      </c>
      <c r="AZ111" s="366" t="str">
        <f>IF(ISBLANK('U10'!V26),"",'U10'!V26)</f>
        <v/>
      </c>
      <c r="BA111" s="366" t="str">
        <f>IF(ISBLANK('U10'!W26),"",'U10'!W26)</f>
        <v/>
      </c>
      <c r="BB111" s="366" t="str">
        <f>IF(ISBLANK('U10'!X26),"",'U10'!X26)</f>
        <v/>
      </c>
      <c r="BC111" s="366" t="str">
        <f>IF(ISBLANK('U13'!V27),"",'U13'!V27)</f>
        <v/>
      </c>
      <c r="BD111" s="366" t="str">
        <f>IF(ISBLANK('U13'!W27),"",'U13'!W27)</f>
        <v/>
      </c>
      <c r="BE111" s="366" t="str">
        <f>IF(ISBLANK('U13'!X27),"",'U13'!X27)</f>
        <v/>
      </c>
      <c r="BF111" s="366" t="str">
        <f>IF(ISBLANK('U15'!V25),"",'U15'!V25)</f>
        <v/>
      </c>
      <c r="BG111" s="366" t="str">
        <f>IF(ISBLANK('U15'!W25),"",'U15'!W25)</f>
        <v/>
      </c>
      <c r="BH111" s="366" t="str">
        <f>IF(ISBLANK('U15'!X25),"",'U15'!X25)</f>
        <v/>
      </c>
      <c r="BI111" s="366" t="str">
        <f>IF(ISBLANK('U15'!Y25),"",'U15'!Y25)</f>
        <v/>
      </c>
      <c r="BJ111" s="367" t="str">
        <f>IF(ISBLANK('U5'!AA30),"",'U5'!AA30)</f>
        <v/>
      </c>
      <c r="BK111" s="366" t="str">
        <f>IF(ISBLANK('U10'!Y26),"",'U10'!Y26)</f>
        <v/>
      </c>
      <c r="BL111" s="366" t="str">
        <f>IF(ISBLANK('U13'!Y27),"",'U13'!Y27)</f>
        <v/>
      </c>
      <c r="BM111" s="366" t="str">
        <f>IF(ISBLANK('U13'!Z27),"",'U13'!Z27)</f>
        <v/>
      </c>
      <c r="BN111" s="368" t="str">
        <f>IF(ISBLANK('U16'!V26),"",'U16'!V26)</f>
        <v/>
      </c>
      <c r="BO111" s="367" t="str">
        <f>IF(ISBLANK('U7'!V25),"",'U7'!V25)</f>
        <v/>
      </c>
      <c r="BP111" s="366" t="str">
        <f>IF(ISBLANK('U7'!W25),"",'U7'!W25)</f>
        <v/>
      </c>
      <c r="BQ111" s="366" t="str">
        <f>IF(ISBLANK('U7'!X25),"",'U7'!X25)</f>
        <v/>
      </c>
      <c r="BR111" s="368" t="str">
        <f>IF(ISBLANK('U7'!Y25),"",'U7'!Y25)</f>
        <v/>
      </c>
      <c r="BS111" s="367" t="str">
        <f>IF(ISBLANK('U2'!V28),"",'U2'!V28)</f>
        <v/>
      </c>
      <c r="BT111" s="366" t="str">
        <f>IF(ISBLANK('U2'!W28),"",'U2'!W28)</f>
        <v/>
      </c>
      <c r="BU111" s="368" t="str">
        <f>IF(ISBLANK('U2'!X28),"",'U2'!X28)</f>
        <v/>
      </c>
      <c r="BV111" s="367" t="str">
        <f>IF(ISBLANK('U2'!Y28),"",'U2'!Y28)</f>
        <v/>
      </c>
      <c r="BW111" s="366" t="str">
        <f>IF(ISBLANK('U2'!Z28),"",'U2'!Z28)</f>
        <v/>
      </c>
      <c r="BX111" s="366" t="str">
        <f>IF(ISBLANK('U2'!AA28),"",'U2'!AA28)</f>
        <v/>
      </c>
      <c r="BY111" s="366" t="str">
        <f>IF(ISBLANK('U5'!AB30),"",'U5'!AB30)</f>
        <v/>
      </c>
      <c r="BZ111" s="366" t="str">
        <f>IF(ISBLANK('U12'!V29),"",'U12'!V29)</f>
        <v/>
      </c>
      <c r="CA111" s="366" t="str">
        <f>IF(ISBLANK('U12'!W29),"",'U12'!W29)</f>
        <v/>
      </c>
      <c r="CB111" s="366" t="str">
        <f>IF(ISBLANK('U12'!X29),"",'U12'!X29)</f>
        <v/>
      </c>
      <c r="CC111" s="366" t="str">
        <f>IF(ISBLANK('U12'!Y29),"",'U12'!Y29)</f>
        <v/>
      </c>
      <c r="CD111" s="366" t="str">
        <f>IF(ISBLANK('U12'!Z29),"",'U12'!Z29)</f>
        <v/>
      </c>
      <c r="CE111" s="366" t="str">
        <f>IF(ISBLANK('U12'!AA29),"",'U12'!AA29)</f>
        <v/>
      </c>
      <c r="CF111" s="366" t="str">
        <f>IF(ISBLANK('U12'!AB29),"",'U12'!AB29)</f>
        <v/>
      </c>
      <c r="CG111" s="84"/>
      <c r="CH111" s="43"/>
    </row>
    <row r="112" spans="1:86" x14ac:dyDescent="0.25">
      <c r="A112" s="23" t="str">
        <f>'Pilotage de Ma Classe'!A20&amp;" "&amp;'Pilotage de Ma Classe'!B20</f>
        <v>OOO ooo</v>
      </c>
      <c r="B112" s="5">
        <v>0</v>
      </c>
      <c r="C112" s="367" t="str">
        <f>IF(ISBLANK('U1'!V33),"",'U1'!V33)</f>
        <v/>
      </c>
      <c r="D112" s="366" t="str">
        <f>IF(ISBLANK('U1'!W33),"",'U1'!W33)</f>
        <v/>
      </c>
      <c r="E112" s="366" t="str">
        <f>IF(ISBLANK('U1'!X33),"",'U1'!X33)</f>
        <v/>
      </c>
      <c r="F112" s="366" t="str">
        <f>IF(ISBLANK('U14'!V28),"",'U14'!V28)</f>
        <v/>
      </c>
      <c r="G112" s="366" t="str">
        <f>IF(ISBLANK('U14'!W28),"",'U14'!W28)</f>
        <v/>
      </c>
      <c r="H112" s="366" t="str">
        <f>IF(ISBLANK('U14'!X28),"",'U14'!X28)</f>
        <v/>
      </c>
      <c r="I112" s="366" t="str">
        <f>IF(ISBLANK('U14'!Y28),"",'U14'!Y28)</f>
        <v/>
      </c>
      <c r="J112" s="366" t="str">
        <f>IF(ISBLANK('U14'!Z28),"",'U14'!Z28)</f>
        <v/>
      </c>
      <c r="K112" s="366" t="str">
        <f>IF(ISBLANK('U14'!AA28),"",'U14'!AA28)</f>
        <v/>
      </c>
      <c r="L112" s="367" t="str">
        <f>IF(ISBLANK('U1'!Y33),"",'U1'!Y33)</f>
        <v/>
      </c>
      <c r="M112" s="366" t="str">
        <f>IF(ISBLANK('U1'!Z33),"",'U1'!Z33)</f>
        <v/>
      </c>
      <c r="N112" s="366" t="str">
        <f>IF(ISBLANK('U1'!AA33),"",'U1'!AA33)</f>
        <v/>
      </c>
      <c r="O112" s="366" t="str">
        <f>IF(ISBLANK('U1'!AB33),"",'U1'!AB33)</f>
        <v/>
      </c>
      <c r="P112" s="366" t="str">
        <f>IF(ISBLANK('U1'!AC33),"",'U1'!AC33)</f>
        <v/>
      </c>
      <c r="Q112" s="366" t="str">
        <f>IF(ISBLANK('U1'!AD33),"",'U1'!AD33)</f>
        <v/>
      </c>
      <c r="R112" s="368" t="str">
        <f>IF(ISBLANK('U8'!V33),"",'U8'!V33)</f>
        <v/>
      </c>
      <c r="S112" s="367" t="str">
        <f>IF(ISBLANK('U8'!X33),"",'U8'!X33)</f>
        <v/>
      </c>
      <c r="T112" s="366" t="str">
        <f>IF(ISBLANK('U8'!Y33),"",'U8'!Y33)</f>
        <v/>
      </c>
      <c r="U112" s="366" t="str">
        <f>IF(ISBLANK('U8'!Z33),"",'U8'!Z33)</f>
        <v/>
      </c>
      <c r="V112" s="366" t="str">
        <f>IF(ISBLANK('U8'!AA33),"",'U8'!AA33)</f>
        <v/>
      </c>
      <c r="W112" s="366" t="str">
        <f>IF(ISBLANK('U8'!AB33),"",'U8'!AB33)</f>
        <v/>
      </c>
      <c r="X112" s="366" t="str">
        <f>IF(ISBLANK('U8'!AC33),"",'U8'!AC33)</f>
        <v/>
      </c>
      <c r="Y112" s="366" t="str">
        <f>IF(ISBLANK('U8'!AD33),"",'U8'!AD33)</f>
        <v/>
      </c>
      <c r="Z112" s="366" t="str">
        <f>IF(ISBLANK('U11'!AB27),"",'U11'!AB27)</f>
        <v/>
      </c>
      <c r="AA112" s="366" t="str">
        <f>IF(ISBLANK('U11'!AC27),"",'U11'!AC27)</f>
        <v/>
      </c>
      <c r="AB112" s="366" t="str">
        <f>IF(ISBLANK('U11'!AD27),"",'U11'!AD27)</f>
        <v/>
      </c>
      <c r="AC112" s="366" t="str">
        <f>IF(ISBLANK('U11'!AE27),"",'U11'!AE27)</f>
        <v/>
      </c>
      <c r="AD112" s="366" t="str">
        <f>IF(ISBLANK('U11'!AF27),"",'U11'!AF27)</f>
        <v/>
      </c>
      <c r="AE112" s="366" t="str">
        <f>IF(ISBLANK('U3'!V31),"",'U3'!V31)</f>
        <v/>
      </c>
      <c r="AF112" s="366" t="str">
        <f>IF(ISBLANK('U3'!W31),"",'U3'!W31)</f>
        <v/>
      </c>
      <c r="AG112" s="366" t="str">
        <f>IF(ISBLANK('U3'!X31),"",'U3'!X31)</f>
        <v/>
      </c>
      <c r="AH112" s="366" t="str">
        <f>IF(ISBLANK('U3'!Y31),"",'U3'!Y31)</f>
        <v/>
      </c>
      <c r="AI112" s="366" t="str">
        <f>IF(ISBLANK('U3'!Z31),"",'U3'!Z31)</f>
        <v/>
      </c>
      <c r="AJ112" s="366" t="str">
        <f>IF(ISBLANK('U3'!AA31),"",'U3'!AA31)</f>
        <v/>
      </c>
      <c r="AK112" s="366" t="str">
        <f>IF(ISBLANK('U3'!AB31),"",'U3'!AB31)</f>
        <v/>
      </c>
      <c r="AL112" s="367" t="str">
        <f>IF(ISBLANK('U4'!V29),"",'U4'!V29)</f>
        <v/>
      </c>
      <c r="AM112" s="366" t="str">
        <f>IF(ISBLANK('U4'!W29),"",'U4'!W29)</f>
        <v/>
      </c>
      <c r="AN112" s="366" t="str">
        <f>IF(ISBLANK('U4'!X29),"",'U4'!X29)</f>
        <v/>
      </c>
      <c r="AO112" s="366" t="str">
        <f>IF(ISBLANK('U4'!Y29),"",'U4'!Y29)</f>
        <v/>
      </c>
      <c r="AP112" s="366" t="str">
        <f>IF(ISBLANK('U6'!V27),"",'U6'!V27)</f>
        <v/>
      </c>
      <c r="AQ112" s="366" t="str">
        <f>IF(ISBLANK('U6'!W27),"",'U6'!W27)</f>
        <v/>
      </c>
      <c r="AR112" s="366" t="str">
        <f>IF(ISBLANK('U6'!X27),"",'U6'!X27)</f>
        <v/>
      </c>
      <c r="AS112" s="366" t="str">
        <f>IF(ISBLANK('U8'!W33),"",'U8'!W33)</f>
        <v/>
      </c>
      <c r="AT112" s="368" t="str">
        <f>IF(ISBLANK('U9'!V26),"",'U9'!V26)</f>
        <v/>
      </c>
      <c r="AU112" s="367" t="str">
        <f>IF(ISBLANK('U5'!V31),"",'U5'!V31)</f>
        <v/>
      </c>
      <c r="AV112" s="366" t="str">
        <f>IF(ISBLANK('U5'!W31),"",'U5'!W31)</f>
        <v/>
      </c>
      <c r="AW112" s="366" t="str">
        <f>IF(ISBLANK('U5'!X31),"",'U5'!X31)</f>
        <v/>
      </c>
      <c r="AX112" s="366" t="str">
        <f>IF(ISBLANK('U5'!Y31),"",'U5'!Y31)</f>
        <v/>
      </c>
      <c r="AY112" s="366" t="str">
        <f>IF(ISBLANK('U5'!Z31),"",'U5'!Z31)</f>
        <v/>
      </c>
      <c r="AZ112" s="366" t="str">
        <f>IF(ISBLANK('U10'!V27),"",'U10'!V27)</f>
        <v/>
      </c>
      <c r="BA112" s="366" t="str">
        <f>IF(ISBLANK('U10'!W27),"",'U10'!W27)</f>
        <v/>
      </c>
      <c r="BB112" s="366" t="str">
        <f>IF(ISBLANK('U10'!X27),"",'U10'!X27)</f>
        <v/>
      </c>
      <c r="BC112" s="366" t="str">
        <f>IF(ISBLANK('U13'!V28),"",'U13'!V28)</f>
        <v/>
      </c>
      <c r="BD112" s="366" t="str">
        <f>IF(ISBLANK('U13'!W28),"",'U13'!W28)</f>
        <v/>
      </c>
      <c r="BE112" s="366" t="str">
        <f>IF(ISBLANK('U13'!X28),"",'U13'!X28)</f>
        <v/>
      </c>
      <c r="BF112" s="366" t="str">
        <f>IF(ISBLANK('U15'!V26),"",'U15'!V26)</f>
        <v/>
      </c>
      <c r="BG112" s="366" t="str">
        <f>IF(ISBLANK('U15'!W26),"",'U15'!W26)</f>
        <v/>
      </c>
      <c r="BH112" s="366" t="str">
        <f>IF(ISBLANK('U15'!X26),"",'U15'!X26)</f>
        <v/>
      </c>
      <c r="BI112" s="366" t="str">
        <f>IF(ISBLANK('U15'!Y26),"",'U15'!Y26)</f>
        <v/>
      </c>
      <c r="BJ112" s="367" t="str">
        <f>IF(ISBLANK('U5'!AA31),"",'U5'!AA31)</f>
        <v/>
      </c>
      <c r="BK112" s="366" t="str">
        <f>IF(ISBLANK('U10'!Y27),"",'U10'!Y27)</f>
        <v/>
      </c>
      <c r="BL112" s="366" t="str">
        <f>IF(ISBLANK('U13'!Y28),"",'U13'!Y28)</f>
        <v/>
      </c>
      <c r="BM112" s="366" t="str">
        <f>IF(ISBLANK('U13'!Z28),"",'U13'!Z28)</f>
        <v/>
      </c>
      <c r="BN112" s="368" t="str">
        <f>IF(ISBLANK('U16'!V27),"",'U16'!V27)</f>
        <v/>
      </c>
      <c r="BO112" s="367" t="str">
        <f>IF(ISBLANK('U7'!V26),"",'U7'!V26)</f>
        <v/>
      </c>
      <c r="BP112" s="366" t="str">
        <f>IF(ISBLANK('U7'!W26),"",'U7'!W26)</f>
        <v/>
      </c>
      <c r="BQ112" s="366" t="str">
        <f>IF(ISBLANK('U7'!X26),"",'U7'!X26)</f>
        <v/>
      </c>
      <c r="BR112" s="368" t="str">
        <f>IF(ISBLANK('U7'!Y26),"",'U7'!Y26)</f>
        <v/>
      </c>
      <c r="BS112" s="367" t="str">
        <f>IF(ISBLANK('U2'!V29),"",'U2'!V29)</f>
        <v/>
      </c>
      <c r="BT112" s="366" t="str">
        <f>IF(ISBLANK('U2'!W29),"",'U2'!W29)</f>
        <v/>
      </c>
      <c r="BU112" s="368" t="str">
        <f>IF(ISBLANK('U2'!X29),"",'U2'!X29)</f>
        <v/>
      </c>
      <c r="BV112" s="367" t="str">
        <f>IF(ISBLANK('U2'!Y29),"",'U2'!Y29)</f>
        <v/>
      </c>
      <c r="BW112" s="366" t="str">
        <f>IF(ISBLANK('U2'!Z29),"",'U2'!Z29)</f>
        <v/>
      </c>
      <c r="BX112" s="366" t="str">
        <f>IF(ISBLANK('U2'!AA29),"",'U2'!AA29)</f>
        <v/>
      </c>
      <c r="BY112" s="366" t="str">
        <f>IF(ISBLANK('U5'!AB31),"",'U5'!AB31)</f>
        <v/>
      </c>
      <c r="BZ112" s="366" t="str">
        <f>IF(ISBLANK('U12'!V30),"",'U12'!V30)</f>
        <v/>
      </c>
      <c r="CA112" s="366" t="str">
        <f>IF(ISBLANK('U12'!W30),"",'U12'!W30)</f>
        <v/>
      </c>
      <c r="CB112" s="366" t="str">
        <f>IF(ISBLANK('U12'!X30),"",'U12'!X30)</f>
        <v/>
      </c>
      <c r="CC112" s="366" t="str">
        <f>IF(ISBLANK('U12'!Y30),"",'U12'!Y30)</f>
        <v/>
      </c>
      <c r="CD112" s="366" t="str">
        <f>IF(ISBLANK('U12'!Z30),"",'U12'!Z30)</f>
        <v/>
      </c>
      <c r="CE112" s="366" t="str">
        <f>IF(ISBLANK('U12'!AA30),"",'U12'!AA30)</f>
        <v/>
      </c>
      <c r="CF112" s="366" t="str">
        <f>IF(ISBLANK('U12'!AB30),"",'U12'!AB30)</f>
        <v/>
      </c>
      <c r="CG112" s="84"/>
      <c r="CH112" s="43"/>
    </row>
    <row r="113" spans="1:86" x14ac:dyDescent="0.25">
      <c r="A113" s="23" t="str">
        <f>'Pilotage de Ma Classe'!A21&amp;" "&amp;'Pilotage de Ma Classe'!B21</f>
        <v>PPP ppp</v>
      </c>
      <c r="B113" s="5">
        <v>0</v>
      </c>
      <c r="C113" s="367" t="str">
        <f>IF(ISBLANK('U1'!V34),"",'U1'!V34)</f>
        <v/>
      </c>
      <c r="D113" s="366" t="str">
        <f>IF(ISBLANK('U1'!W34),"",'U1'!W34)</f>
        <v/>
      </c>
      <c r="E113" s="366" t="str">
        <f>IF(ISBLANK('U1'!X34),"",'U1'!X34)</f>
        <v/>
      </c>
      <c r="F113" s="366" t="str">
        <f>IF(ISBLANK('U14'!V29),"",'U14'!V29)</f>
        <v/>
      </c>
      <c r="G113" s="366" t="str">
        <f>IF(ISBLANK('U14'!W29),"",'U14'!W29)</f>
        <v/>
      </c>
      <c r="H113" s="366" t="str">
        <f>IF(ISBLANK('U14'!X29),"",'U14'!X29)</f>
        <v/>
      </c>
      <c r="I113" s="366" t="str">
        <f>IF(ISBLANK('U14'!Y29),"",'U14'!Y29)</f>
        <v/>
      </c>
      <c r="J113" s="366" t="str">
        <f>IF(ISBLANK('U14'!Z29),"",'U14'!Z29)</f>
        <v/>
      </c>
      <c r="K113" s="366" t="str">
        <f>IF(ISBLANK('U14'!AA29),"",'U14'!AA29)</f>
        <v/>
      </c>
      <c r="L113" s="367" t="str">
        <f>IF(ISBLANK('U1'!Y34),"",'U1'!Y34)</f>
        <v/>
      </c>
      <c r="M113" s="366" t="str">
        <f>IF(ISBLANK('U1'!Z34),"",'U1'!Z34)</f>
        <v/>
      </c>
      <c r="N113" s="366" t="str">
        <f>IF(ISBLANK('U1'!AA34),"",'U1'!AA34)</f>
        <v/>
      </c>
      <c r="O113" s="366" t="str">
        <f>IF(ISBLANK('U1'!AB34),"",'U1'!AB34)</f>
        <v/>
      </c>
      <c r="P113" s="366" t="str">
        <f>IF(ISBLANK('U1'!AC34),"",'U1'!AC34)</f>
        <v/>
      </c>
      <c r="Q113" s="366" t="str">
        <f>IF(ISBLANK('U1'!AD34),"",'U1'!AD34)</f>
        <v/>
      </c>
      <c r="R113" s="368" t="str">
        <f>IF(ISBLANK('U8'!V34),"",'U8'!V34)</f>
        <v/>
      </c>
      <c r="S113" s="367" t="str">
        <f>IF(ISBLANK('U8'!X34),"",'U8'!X34)</f>
        <v/>
      </c>
      <c r="T113" s="366" t="str">
        <f>IF(ISBLANK('U8'!Y34),"",'U8'!Y34)</f>
        <v/>
      </c>
      <c r="U113" s="366" t="str">
        <f>IF(ISBLANK('U8'!Z34),"",'U8'!Z34)</f>
        <v/>
      </c>
      <c r="V113" s="366" t="str">
        <f>IF(ISBLANK('U8'!AA34),"",'U8'!AA34)</f>
        <v/>
      </c>
      <c r="W113" s="366" t="str">
        <f>IF(ISBLANK('U8'!AB34),"",'U8'!AB34)</f>
        <v/>
      </c>
      <c r="X113" s="366" t="str">
        <f>IF(ISBLANK('U8'!AC34),"",'U8'!AC34)</f>
        <v/>
      </c>
      <c r="Y113" s="366" t="str">
        <f>IF(ISBLANK('U8'!AD34),"",'U8'!AD34)</f>
        <v/>
      </c>
      <c r="Z113" s="366" t="str">
        <f>IF(ISBLANK('U11'!AB28),"",'U11'!AB28)</f>
        <v/>
      </c>
      <c r="AA113" s="366" t="str">
        <f>IF(ISBLANK('U11'!AC28),"",'U11'!AC28)</f>
        <v/>
      </c>
      <c r="AB113" s="366" t="str">
        <f>IF(ISBLANK('U11'!AD28),"",'U11'!AD28)</f>
        <v/>
      </c>
      <c r="AC113" s="366" t="str">
        <f>IF(ISBLANK('U11'!AE28),"",'U11'!AE28)</f>
        <v/>
      </c>
      <c r="AD113" s="366" t="str">
        <f>IF(ISBLANK('U11'!AF28),"",'U11'!AF28)</f>
        <v/>
      </c>
      <c r="AE113" s="366" t="str">
        <f>IF(ISBLANK('U3'!V32),"",'U3'!V32)</f>
        <v/>
      </c>
      <c r="AF113" s="366" t="str">
        <f>IF(ISBLANK('U3'!W32),"",'U3'!W32)</f>
        <v/>
      </c>
      <c r="AG113" s="366" t="str">
        <f>IF(ISBLANK('U3'!X32),"",'U3'!X32)</f>
        <v/>
      </c>
      <c r="AH113" s="366" t="str">
        <f>IF(ISBLANK('U3'!Y32),"",'U3'!Y32)</f>
        <v/>
      </c>
      <c r="AI113" s="366" t="str">
        <f>IF(ISBLANK('U3'!Z32),"",'U3'!Z32)</f>
        <v/>
      </c>
      <c r="AJ113" s="366" t="str">
        <f>IF(ISBLANK('U3'!AA32),"",'U3'!AA32)</f>
        <v/>
      </c>
      <c r="AK113" s="366" t="str">
        <f>IF(ISBLANK('U3'!AB32),"",'U3'!AB32)</f>
        <v/>
      </c>
      <c r="AL113" s="367" t="str">
        <f>IF(ISBLANK('U4'!V30),"",'U4'!V30)</f>
        <v/>
      </c>
      <c r="AM113" s="366" t="str">
        <f>IF(ISBLANK('U4'!W30),"",'U4'!W30)</f>
        <v/>
      </c>
      <c r="AN113" s="366" t="str">
        <f>IF(ISBLANK('U4'!X30),"",'U4'!X30)</f>
        <v/>
      </c>
      <c r="AO113" s="366" t="str">
        <f>IF(ISBLANK('U4'!Y30),"",'U4'!Y30)</f>
        <v/>
      </c>
      <c r="AP113" s="366" t="str">
        <f>IF(ISBLANK('U6'!V28),"",'U6'!V28)</f>
        <v/>
      </c>
      <c r="AQ113" s="366" t="str">
        <f>IF(ISBLANK('U6'!W28),"",'U6'!W28)</f>
        <v/>
      </c>
      <c r="AR113" s="366" t="str">
        <f>IF(ISBLANK('U6'!X28),"",'U6'!X28)</f>
        <v/>
      </c>
      <c r="AS113" s="366" t="str">
        <f>IF(ISBLANK('U8'!W34),"",'U8'!W34)</f>
        <v/>
      </c>
      <c r="AT113" s="368" t="str">
        <f>IF(ISBLANK('U9'!V27),"",'U9'!V27)</f>
        <v/>
      </c>
      <c r="AU113" s="367" t="str">
        <f>IF(ISBLANK('U5'!V32),"",'U5'!V32)</f>
        <v/>
      </c>
      <c r="AV113" s="366" t="str">
        <f>IF(ISBLANK('U5'!W32),"",'U5'!W32)</f>
        <v/>
      </c>
      <c r="AW113" s="366" t="str">
        <f>IF(ISBLANK('U5'!X32),"",'U5'!X32)</f>
        <v/>
      </c>
      <c r="AX113" s="366" t="str">
        <f>IF(ISBLANK('U5'!Y32),"",'U5'!Y32)</f>
        <v/>
      </c>
      <c r="AY113" s="366" t="str">
        <f>IF(ISBLANK('U5'!Z32),"",'U5'!Z32)</f>
        <v/>
      </c>
      <c r="AZ113" s="366" t="str">
        <f>IF(ISBLANK('U10'!V28),"",'U10'!V28)</f>
        <v/>
      </c>
      <c r="BA113" s="366" t="str">
        <f>IF(ISBLANK('U10'!W28),"",'U10'!W28)</f>
        <v/>
      </c>
      <c r="BB113" s="366" t="str">
        <f>IF(ISBLANK('U10'!X28),"",'U10'!X28)</f>
        <v/>
      </c>
      <c r="BC113" s="366" t="str">
        <f>IF(ISBLANK('U13'!V29),"",'U13'!V29)</f>
        <v/>
      </c>
      <c r="BD113" s="366" t="str">
        <f>IF(ISBLANK('U13'!W29),"",'U13'!W29)</f>
        <v/>
      </c>
      <c r="BE113" s="366" t="str">
        <f>IF(ISBLANK('U13'!X29),"",'U13'!X29)</f>
        <v/>
      </c>
      <c r="BF113" s="366" t="str">
        <f>IF(ISBLANK('U15'!V27),"",'U15'!V27)</f>
        <v/>
      </c>
      <c r="BG113" s="366" t="str">
        <f>IF(ISBLANK('U15'!W27),"",'U15'!W27)</f>
        <v/>
      </c>
      <c r="BH113" s="366" t="str">
        <f>IF(ISBLANK('U15'!X27),"",'U15'!X27)</f>
        <v/>
      </c>
      <c r="BI113" s="366" t="str">
        <f>IF(ISBLANK('U15'!Y27),"",'U15'!Y27)</f>
        <v/>
      </c>
      <c r="BJ113" s="367" t="str">
        <f>IF(ISBLANK('U5'!AA32),"",'U5'!AA32)</f>
        <v/>
      </c>
      <c r="BK113" s="366" t="str">
        <f>IF(ISBLANK('U10'!Y28),"",'U10'!Y28)</f>
        <v/>
      </c>
      <c r="BL113" s="366" t="str">
        <f>IF(ISBLANK('U13'!Y29),"",'U13'!Y29)</f>
        <v/>
      </c>
      <c r="BM113" s="366" t="str">
        <f>IF(ISBLANK('U13'!Z29),"",'U13'!Z29)</f>
        <v/>
      </c>
      <c r="BN113" s="368" t="str">
        <f>IF(ISBLANK('U16'!V28),"",'U16'!V28)</f>
        <v/>
      </c>
      <c r="BO113" s="367" t="str">
        <f>IF(ISBLANK('U7'!V27),"",'U7'!V27)</f>
        <v/>
      </c>
      <c r="BP113" s="366" t="str">
        <f>IF(ISBLANK('U7'!W27),"",'U7'!W27)</f>
        <v/>
      </c>
      <c r="BQ113" s="366" t="str">
        <f>IF(ISBLANK('U7'!X27),"",'U7'!X27)</f>
        <v/>
      </c>
      <c r="BR113" s="368" t="str">
        <f>IF(ISBLANK('U7'!Y27),"",'U7'!Y27)</f>
        <v/>
      </c>
      <c r="BS113" s="367" t="str">
        <f>IF(ISBLANK('U2'!V30),"",'U2'!V30)</f>
        <v/>
      </c>
      <c r="BT113" s="366" t="str">
        <f>IF(ISBLANK('U2'!W30),"",'U2'!W30)</f>
        <v/>
      </c>
      <c r="BU113" s="368" t="str">
        <f>IF(ISBLANK('U2'!X30),"",'U2'!X30)</f>
        <v/>
      </c>
      <c r="BV113" s="367" t="str">
        <f>IF(ISBLANK('U2'!Y30),"",'U2'!Y30)</f>
        <v/>
      </c>
      <c r="BW113" s="366" t="str">
        <f>IF(ISBLANK('U2'!Z30),"",'U2'!Z30)</f>
        <v/>
      </c>
      <c r="BX113" s="366" t="str">
        <f>IF(ISBLANK('U2'!AA30),"",'U2'!AA30)</f>
        <v/>
      </c>
      <c r="BY113" s="366" t="str">
        <f>IF(ISBLANK('U5'!AB32),"",'U5'!AB32)</f>
        <v/>
      </c>
      <c r="BZ113" s="366" t="str">
        <f>IF(ISBLANK('U12'!V31),"",'U12'!V31)</f>
        <v/>
      </c>
      <c r="CA113" s="366" t="str">
        <f>IF(ISBLANK('U12'!W31),"",'U12'!W31)</f>
        <v/>
      </c>
      <c r="CB113" s="366" t="str">
        <f>IF(ISBLANK('U12'!X31),"",'U12'!X31)</f>
        <v/>
      </c>
      <c r="CC113" s="366" t="str">
        <f>IF(ISBLANK('U12'!Y31),"",'U12'!Y31)</f>
        <v/>
      </c>
      <c r="CD113" s="366" t="str">
        <f>IF(ISBLANK('U12'!Z31),"",'U12'!Z31)</f>
        <v/>
      </c>
      <c r="CE113" s="366" t="str">
        <f>IF(ISBLANK('U12'!AA31),"",'U12'!AA31)</f>
        <v/>
      </c>
      <c r="CF113" s="366" t="str">
        <f>IF(ISBLANK('U12'!AB31),"",'U12'!AB31)</f>
        <v/>
      </c>
      <c r="CG113" s="84"/>
      <c r="CH113" s="43"/>
    </row>
    <row r="114" spans="1:86" x14ac:dyDescent="0.25">
      <c r="A114" s="23" t="str">
        <f>'Pilotage de Ma Classe'!A22&amp;" "&amp;'Pilotage de Ma Classe'!B22</f>
        <v>QQQ qqq</v>
      </c>
      <c r="B114" s="5">
        <v>0</v>
      </c>
      <c r="C114" s="367" t="str">
        <f>IF(ISBLANK('U1'!V35),"",'U1'!V35)</f>
        <v/>
      </c>
      <c r="D114" s="366" t="str">
        <f>IF(ISBLANK('U1'!W35),"",'U1'!W35)</f>
        <v/>
      </c>
      <c r="E114" s="366" t="str">
        <f>IF(ISBLANK('U1'!X35),"",'U1'!X35)</f>
        <v/>
      </c>
      <c r="F114" s="366" t="str">
        <f>IF(ISBLANK('U14'!V30),"",'U14'!V30)</f>
        <v/>
      </c>
      <c r="G114" s="366" t="str">
        <f>IF(ISBLANK('U14'!W30),"",'U14'!W30)</f>
        <v/>
      </c>
      <c r="H114" s="366" t="str">
        <f>IF(ISBLANK('U14'!X30),"",'U14'!X30)</f>
        <v/>
      </c>
      <c r="I114" s="366" t="str">
        <f>IF(ISBLANK('U14'!Y30),"",'U14'!Y30)</f>
        <v/>
      </c>
      <c r="J114" s="366" t="str">
        <f>IF(ISBLANK('U14'!Z30),"",'U14'!Z30)</f>
        <v/>
      </c>
      <c r="K114" s="366" t="str">
        <f>IF(ISBLANK('U14'!AA30),"",'U14'!AA30)</f>
        <v/>
      </c>
      <c r="L114" s="367" t="str">
        <f>IF(ISBLANK('U1'!Y35),"",'U1'!Y35)</f>
        <v/>
      </c>
      <c r="M114" s="366" t="str">
        <f>IF(ISBLANK('U1'!Z35),"",'U1'!Z35)</f>
        <v/>
      </c>
      <c r="N114" s="366" t="str">
        <f>IF(ISBLANK('U1'!AA35),"",'U1'!AA35)</f>
        <v/>
      </c>
      <c r="O114" s="366" t="str">
        <f>IF(ISBLANK('U1'!AB35),"",'U1'!AB35)</f>
        <v/>
      </c>
      <c r="P114" s="366" t="str">
        <f>IF(ISBLANK('U1'!AC35),"",'U1'!AC35)</f>
        <v/>
      </c>
      <c r="Q114" s="366" t="str">
        <f>IF(ISBLANK('U1'!AD35),"",'U1'!AD35)</f>
        <v/>
      </c>
      <c r="R114" s="368" t="str">
        <f>IF(ISBLANK('U8'!V35),"",'U8'!V35)</f>
        <v/>
      </c>
      <c r="S114" s="367" t="str">
        <f>IF(ISBLANK('U8'!X35),"",'U8'!X35)</f>
        <v/>
      </c>
      <c r="T114" s="366" t="str">
        <f>IF(ISBLANK('U8'!Y35),"",'U8'!Y35)</f>
        <v/>
      </c>
      <c r="U114" s="366" t="str">
        <f>IF(ISBLANK('U8'!Z35),"",'U8'!Z35)</f>
        <v/>
      </c>
      <c r="V114" s="366" t="str">
        <f>IF(ISBLANK('U8'!AA35),"",'U8'!AA35)</f>
        <v/>
      </c>
      <c r="W114" s="366" t="str">
        <f>IF(ISBLANK('U8'!AB35),"",'U8'!AB35)</f>
        <v/>
      </c>
      <c r="X114" s="366" t="str">
        <f>IF(ISBLANK('U8'!AC35),"",'U8'!AC35)</f>
        <v/>
      </c>
      <c r="Y114" s="366" t="str">
        <f>IF(ISBLANK('U8'!AD35),"",'U8'!AD35)</f>
        <v/>
      </c>
      <c r="Z114" s="366" t="str">
        <f>IF(ISBLANK('U11'!AB29),"",'U11'!AB29)</f>
        <v/>
      </c>
      <c r="AA114" s="366" t="str">
        <f>IF(ISBLANK('U11'!AC29),"",'U11'!AC29)</f>
        <v/>
      </c>
      <c r="AB114" s="366" t="str">
        <f>IF(ISBLANK('U11'!AD29),"",'U11'!AD29)</f>
        <v/>
      </c>
      <c r="AC114" s="366" t="str">
        <f>IF(ISBLANK('U11'!AE29),"",'U11'!AE29)</f>
        <v/>
      </c>
      <c r="AD114" s="366" t="str">
        <f>IF(ISBLANK('U11'!AF29),"",'U11'!AF29)</f>
        <v/>
      </c>
      <c r="AE114" s="366" t="str">
        <f>IF(ISBLANK('U3'!V33),"",'U3'!V33)</f>
        <v/>
      </c>
      <c r="AF114" s="366" t="str">
        <f>IF(ISBLANK('U3'!W33),"",'U3'!W33)</f>
        <v/>
      </c>
      <c r="AG114" s="366" t="str">
        <f>IF(ISBLANK('U3'!X33),"",'U3'!X33)</f>
        <v/>
      </c>
      <c r="AH114" s="366" t="str">
        <f>IF(ISBLANK('U3'!Y33),"",'U3'!Y33)</f>
        <v/>
      </c>
      <c r="AI114" s="366" t="str">
        <f>IF(ISBLANK('U3'!Z33),"",'U3'!Z33)</f>
        <v/>
      </c>
      <c r="AJ114" s="366" t="str">
        <f>IF(ISBLANK('U3'!AA33),"",'U3'!AA33)</f>
        <v/>
      </c>
      <c r="AK114" s="366" t="str">
        <f>IF(ISBLANK('U3'!AB33),"",'U3'!AB33)</f>
        <v/>
      </c>
      <c r="AL114" s="367" t="str">
        <f>IF(ISBLANK('U4'!V31),"",'U4'!V31)</f>
        <v/>
      </c>
      <c r="AM114" s="366" t="str">
        <f>IF(ISBLANK('U4'!W31),"",'U4'!W31)</f>
        <v/>
      </c>
      <c r="AN114" s="366" t="str">
        <f>IF(ISBLANK('U4'!X31),"",'U4'!X31)</f>
        <v/>
      </c>
      <c r="AO114" s="366" t="str">
        <f>IF(ISBLANK('U4'!Y31),"",'U4'!Y31)</f>
        <v/>
      </c>
      <c r="AP114" s="366" t="str">
        <f>IF(ISBLANK('U6'!V29),"",'U6'!V29)</f>
        <v/>
      </c>
      <c r="AQ114" s="366" t="str">
        <f>IF(ISBLANK('U6'!W29),"",'U6'!W29)</f>
        <v/>
      </c>
      <c r="AR114" s="366" t="str">
        <f>IF(ISBLANK('U6'!X29),"",'U6'!X29)</f>
        <v/>
      </c>
      <c r="AS114" s="366" t="str">
        <f>IF(ISBLANK('U8'!W35),"",'U8'!W35)</f>
        <v/>
      </c>
      <c r="AT114" s="368" t="str">
        <f>IF(ISBLANK('U9'!V28),"",'U9'!V28)</f>
        <v/>
      </c>
      <c r="AU114" s="367" t="str">
        <f>IF(ISBLANK('U5'!V33),"",'U5'!V33)</f>
        <v/>
      </c>
      <c r="AV114" s="366" t="str">
        <f>IF(ISBLANK('U5'!W33),"",'U5'!W33)</f>
        <v/>
      </c>
      <c r="AW114" s="366" t="str">
        <f>IF(ISBLANK('U5'!X33),"",'U5'!X33)</f>
        <v/>
      </c>
      <c r="AX114" s="366" t="str">
        <f>IF(ISBLANK('U5'!Y33),"",'U5'!Y33)</f>
        <v/>
      </c>
      <c r="AY114" s="366" t="str">
        <f>IF(ISBLANK('U5'!Z33),"",'U5'!Z33)</f>
        <v/>
      </c>
      <c r="AZ114" s="366" t="str">
        <f>IF(ISBLANK('U10'!V29),"",'U10'!V29)</f>
        <v/>
      </c>
      <c r="BA114" s="366" t="str">
        <f>IF(ISBLANK('U10'!W29),"",'U10'!W29)</f>
        <v/>
      </c>
      <c r="BB114" s="366" t="str">
        <f>IF(ISBLANK('U10'!X29),"",'U10'!X29)</f>
        <v/>
      </c>
      <c r="BC114" s="366" t="str">
        <f>IF(ISBLANK('U13'!V30),"",'U13'!V30)</f>
        <v/>
      </c>
      <c r="BD114" s="366" t="str">
        <f>IF(ISBLANK('U13'!W30),"",'U13'!W30)</f>
        <v/>
      </c>
      <c r="BE114" s="366" t="str">
        <f>IF(ISBLANK('U13'!X30),"",'U13'!X30)</f>
        <v/>
      </c>
      <c r="BF114" s="366" t="str">
        <f>IF(ISBLANK('U15'!V28),"",'U15'!V28)</f>
        <v/>
      </c>
      <c r="BG114" s="366" t="str">
        <f>IF(ISBLANK('U15'!W28),"",'U15'!W28)</f>
        <v/>
      </c>
      <c r="BH114" s="366" t="str">
        <f>IF(ISBLANK('U15'!X28),"",'U15'!X28)</f>
        <v/>
      </c>
      <c r="BI114" s="366" t="str">
        <f>IF(ISBLANK('U15'!Y28),"",'U15'!Y28)</f>
        <v/>
      </c>
      <c r="BJ114" s="367" t="str">
        <f>IF(ISBLANK('U5'!AA33),"",'U5'!AA33)</f>
        <v/>
      </c>
      <c r="BK114" s="366" t="str">
        <f>IF(ISBLANK('U10'!Y29),"",'U10'!Y29)</f>
        <v/>
      </c>
      <c r="BL114" s="366" t="str">
        <f>IF(ISBLANK('U13'!Y30),"",'U13'!Y30)</f>
        <v/>
      </c>
      <c r="BM114" s="366" t="str">
        <f>IF(ISBLANK('U13'!Z30),"",'U13'!Z30)</f>
        <v/>
      </c>
      <c r="BN114" s="368" t="str">
        <f>IF(ISBLANK('U16'!V29),"",'U16'!V29)</f>
        <v/>
      </c>
      <c r="BO114" s="367" t="str">
        <f>IF(ISBLANK('U7'!V28),"",'U7'!V28)</f>
        <v/>
      </c>
      <c r="BP114" s="366" t="str">
        <f>IF(ISBLANK('U7'!W28),"",'U7'!W28)</f>
        <v/>
      </c>
      <c r="BQ114" s="366" t="str">
        <f>IF(ISBLANK('U7'!X28),"",'U7'!X28)</f>
        <v/>
      </c>
      <c r="BR114" s="368" t="str">
        <f>IF(ISBLANK('U7'!Y28),"",'U7'!Y28)</f>
        <v/>
      </c>
      <c r="BS114" s="367" t="str">
        <f>IF(ISBLANK('U2'!V31),"",'U2'!V31)</f>
        <v/>
      </c>
      <c r="BT114" s="366" t="str">
        <f>IF(ISBLANK('U2'!W31),"",'U2'!W31)</f>
        <v/>
      </c>
      <c r="BU114" s="368" t="str">
        <f>IF(ISBLANK('U2'!X31),"",'U2'!X31)</f>
        <v/>
      </c>
      <c r="BV114" s="367" t="str">
        <f>IF(ISBLANK('U2'!Y31),"",'U2'!Y31)</f>
        <v/>
      </c>
      <c r="BW114" s="366" t="str">
        <f>IF(ISBLANK('U2'!Z31),"",'U2'!Z31)</f>
        <v/>
      </c>
      <c r="BX114" s="366" t="str">
        <f>IF(ISBLANK('U2'!AA31),"",'U2'!AA31)</f>
        <v/>
      </c>
      <c r="BY114" s="366" t="str">
        <f>IF(ISBLANK('U5'!AB33),"",'U5'!AB33)</f>
        <v/>
      </c>
      <c r="BZ114" s="366" t="str">
        <f>IF(ISBLANK('U12'!V32),"",'U12'!V32)</f>
        <v/>
      </c>
      <c r="CA114" s="366" t="str">
        <f>IF(ISBLANK('U12'!W32),"",'U12'!W32)</f>
        <v/>
      </c>
      <c r="CB114" s="366" t="str">
        <f>IF(ISBLANK('U12'!X32),"",'U12'!X32)</f>
        <v/>
      </c>
      <c r="CC114" s="366" t="str">
        <f>IF(ISBLANK('U12'!Y32),"",'U12'!Y32)</f>
        <v/>
      </c>
      <c r="CD114" s="366" t="str">
        <f>IF(ISBLANK('U12'!Z32),"",'U12'!Z32)</f>
        <v/>
      </c>
      <c r="CE114" s="366" t="str">
        <f>IF(ISBLANK('U12'!AA32),"",'U12'!AA32)</f>
        <v/>
      </c>
      <c r="CF114" s="366" t="str">
        <f>IF(ISBLANK('U12'!AB32),"",'U12'!AB32)</f>
        <v/>
      </c>
      <c r="CG114" s="84"/>
      <c r="CH114" s="43"/>
    </row>
    <row r="115" spans="1:86" x14ac:dyDescent="0.25">
      <c r="A115" s="23" t="str">
        <f>'Pilotage de Ma Classe'!A23&amp;" "&amp;'Pilotage de Ma Classe'!B23</f>
        <v>RRR rrr</v>
      </c>
      <c r="B115" s="5">
        <v>0</v>
      </c>
      <c r="C115" s="367" t="str">
        <f>IF(ISBLANK('U1'!V36),"",'U1'!V36)</f>
        <v/>
      </c>
      <c r="D115" s="366" t="str">
        <f>IF(ISBLANK('U1'!W36),"",'U1'!W36)</f>
        <v/>
      </c>
      <c r="E115" s="366" t="str">
        <f>IF(ISBLANK('U1'!X36),"",'U1'!X36)</f>
        <v/>
      </c>
      <c r="F115" s="366" t="str">
        <f>IF(ISBLANK('U14'!V31),"",'U14'!V31)</f>
        <v/>
      </c>
      <c r="G115" s="366" t="str">
        <f>IF(ISBLANK('U14'!W31),"",'U14'!W31)</f>
        <v/>
      </c>
      <c r="H115" s="366" t="str">
        <f>IF(ISBLANK('U14'!X31),"",'U14'!X31)</f>
        <v/>
      </c>
      <c r="I115" s="366" t="str">
        <f>IF(ISBLANK('U14'!Y31),"",'U14'!Y31)</f>
        <v/>
      </c>
      <c r="J115" s="366" t="str">
        <f>IF(ISBLANK('U14'!Z31),"",'U14'!Z31)</f>
        <v/>
      </c>
      <c r="K115" s="366" t="str">
        <f>IF(ISBLANK('U14'!AA31),"",'U14'!AA31)</f>
        <v/>
      </c>
      <c r="L115" s="367" t="str">
        <f>IF(ISBLANK('U1'!Y36),"",'U1'!Y36)</f>
        <v/>
      </c>
      <c r="M115" s="366" t="str">
        <f>IF(ISBLANK('U1'!Z36),"",'U1'!Z36)</f>
        <v/>
      </c>
      <c r="N115" s="366" t="str">
        <f>IF(ISBLANK('U1'!AA36),"",'U1'!AA36)</f>
        <v/>
      </c>
      <c r="O115" s="366" t="str">
        <f>IF(ISBLANK('U1'!AB36),"",'U1'!AB36)</f>
        <v/>
      </c>
      <c r="P115" s="366" t="str">
        <f>IF(ISBLANK('U1'!AC36),"",'U1'!AC36)</f>
        <v/>
      </c>
      <c r="Q115" s="366" t="str">
        <f>IF(ISBLANK('U1'!AD36),"",'U1'!AD36)</f>
        <v/>
      </c>
      <c r="R115" s="368" t="str">
        <f>IF(ISBLANK('U8'!V36),"",'U8'!V36)</f>
        <v/>
      </c>
      <c r="S115" s="367" t="str">
        <f>IF(ISBLANK('U8'!X36),"",'U8'!X36)</f>
        <v/>
      </c>
      <c r="T115" s="366" t="str">
        <f>IF(ISBLANK('U8'!Y36),"",'U8'!Y36)</f>
        <v/>
      </c>
      <c r="U115" s="366" t="str">
        <f>IF(ISBLANK('U8'!Z36),"",'U8'!Z36)</f>
        <v/>
      </c>
      <c r="V115" s="366" t="str">
        <f>IF(ISBLANK('U8'!AA36),"",'U8'!AA36)</f>
        <v/>
      </c>
      <c r="W115" s="366" t="str">
        <f>IF(ISBLANK('U8'!AB36),"",'U8'!AB36)</f>
        <v/>
      </c>
      <c r="X115" s="366" t="str">
        <f>IF(ISBLANK('U8'!AC36),"",'U8'!AC36)</f>
        <v/>
      </c>
      <c r="Y115" s="366" t="str">
        <f>IF(ISBLANK('U8'!AD36),"",'U8'!AD36)</f>
        <v/>
      </c>
      <c r="Z115" s="366" t="str">
        <f>IF(ISBLANK('U11'!AB30),"",'U11'!AB30)</f>
        <v/>
      </c>
      <c r="AA115" s="366" t="str">
        <f>IF(ISBLANK('U11'!AC30),"",'U11'!AC30)</f>
        <v/>
      </c>
      <c r="AB115" s="366" t="str">
        <f>IF(ISBLANK('U11'!AD30),"",'U11'!AD30)</f>
        <v/>
      </c>
      <c r="AC115" s="366" t="str">
        <f>IF(ISBLANK('U11'!AE30),"",'U11'!AE30)</f>
        <v/>
      </c>
      <c r="AD115" s="366" t="str">
        <f>IF(ISBLANK('U11'!AF30),"",'U11'!AF30)</f>
        <v/>
      </c>
      <c r="AE115" s="366" t="str">
        <f>IF(ISBLANK('U3'!V34),"",'U3'!V34)</f>
        <v/>
      </c>
      <c r="AF115" s="366" t="str">
        <f>IF(ISBLANK('U3'!W34),"",'U3'!W34)</f>
        <v/>
      </c>
      <c r="AG115" s="366" t="str">
        <f>IF(ISBLANK('U3'!X34),"",'U3'!X34)</f>
        <v/>
      </c>
      <c r="AH115" s="366" t="str">
        <f>IF(ISBLANK('U3'!Y34),"",'U3'!Y34)</f>
        <v/>
      </c>
      <c r="AI115" s="366" t="str">
        <f>IF(ISBLANK('U3'!Z34),"",'U3'!Z34)</f>
        <v/>
      </c>
      <c r="AJ115" s="366" t="str">
        <f>IF(ISBLANK('U3'!AA34),"",'U3'!AA34)</f>
        <v/>
      </c>
      <c r="AK115" s="366" t="str">
        <f>IF(ISBLANK('U3'!AB34),"",'U3'!AB34)</f>
        <v/>
      </c>
      <c r="AL115" s="367" t="str">
        <f>IF(ISBLANK('U4'!V32),"",'U4'!V32)</f>
        <v/>
      </c>
      <c r="AM115" s="366" t="str">
        <f>IF(ISBLANK('U4'!W32),"",'U4'!W32)</f>
        <v/>
      </c>
      <c r="AN115" s="366" t="str">
        <f>IF(ISBLANK('U4'!X32),"",'U4'!X32)</f>
        <v/>
      </c>
      <c r="AO115" s="366" t="str">
        <f>IF(ISBLANK('U4'!Y32),"",'U4'!Y32)</f>
        <v/>
      </c>
      <c r="AP115" s="366" t="str">
        <f>IF(ISBLANK('U6'!V30),"",'U6'!V30)</f>
        <v/>
      </c>
      <c r="AQ115" s="366" t="str">
        <f>IF(ISBLANK('U6'!W30),"",'U6'!W30)</f>
        <v/>
      </c>
      <c r="AR115" s="366" t="str">
        <f>IF(ISBLANK('U6'!X30),"",'U6'!X30)</f>
        <v/>
      </c>
      <c r="AS115" s="366" t="str">
        <f>IF(ISBLANK('U8'!W36),"",'U8'!W36)</f>
        <v/>
      </c>
      <c r="AT115" s="368" t="str">
        <f>IF(ISBLANK('U9'!V29),"",'U9'!V29)</f>
        <v/>
      </c>
      <c r="AU115" s="367" t="str">
        <f>IF(ISBLANK('U5'!V34),"",'U5'!V34)</f>
        <v/>
      </c>
      <c r="AV115" s="366" t="str">
        <f>IF(ISBLANK('U5'!W34),"",'U5'!W34)</f>
        <v/>
      </c>
      <c r="AW115" s="366" t="str">
        <f>IF(ISBLANK('U5'!X34),"",'U5'!X34)</f>
        <v/>
      </c>
      <c r="AX115" s="366" t="str">
        <f>IF(ISBLANK('U5'!Y34),"",'U5'!Y34)</f>
        <v/>
      </c>
      <c r="AY115" s="366" t="str">
        <f>IF(ISBLANK('U5'!Z34),"",'U5'!Z34)</f>
        <v/>
      </c>
      <c r="AZ115" s="366" t="str">
        <f>IF(ISBLANK('U10'!V30),"",'U10'!V30)</f>
        <v/>
      </c>
      <c r="BA115" s="366" t="str">
        <f>IF(ISBLANK('U10'!W30),"",'U10'!W30)</f>
        <v/>
      </c>
      <c r="BB115" s="366" t="str">
        <f>IF(ISBLANK('U10'!X30),"",'U10'!X30)</f>
        <v/>
      </c>
      <c r="BC115" s="366" t="str">
        <f>IF(ISBLANK('U13'!V31),"",'U13'!V31)</f>
        <v/>
      </c>
      <c r="BD115" s="366" t="str">
        <f>IF(ISBLANK('U13'!W31),"",'U13'!W31)</f>
        <v/>
      </c>
      <c r="BE115" s="366" t="str">
        <f>IF(ISBLANK('U13'!X31),"",'U13'!X31)</f>
        <v/>
      </c>
      <c r="BF115" s="366" t="str">
        <f>IF(ISBLANK('U15'!V29),"",'U15'!V29)</f>
        <v/>
      </c>
      <c r="BG115" s="366" t="str">
        <f>IF(ISBLANK('U15'!W29),"",'U15'!W29)</f>
        <v/>
      </c>
      <c r="BH115" s="366" t="str">
        <f>IF(ISBLANK('U15'!X29),"",'U15'!X29)</f>
        <v/>
      </c>
      <c r="BI115" s="366" t="str">
        <f>IF(ISBLANK('U15'!Y29),"",'U15'!Y29)</f>
        <v/>
      </c>
      <c r="BJ115" s="367" t="str">
        <f>IF(ISBLANK('U5'!AA34),"",'U5'!AA34)</f>
        <v/>
      </c>
      <c r="BK115" s="366" t="str">
        <f>IF(ISBLANK('U10'!Y30),"",'U10'!Y30)</f>
        <v/>
      </c>
      <c r="BL115" s="366" t="str">
        <f>IF(ISBLANK('U13'!Y31),"",'U13'!Y31)</f>
        <v/>
      </c>
      <c r="BM115" s="366" t="str">
        <f>IF(ISBLANK('U13'!Z31),"",'U13'!Z31)</f>
        <v/>
      </c>
      <c r="BN115" s="368" t="str">
        <f>IF(ISBLANK('U16'!V30),"",'U16'!V30)</f>
        <v/>
      </c>
      <c r="BO115" s="367" t="str">
        <f>IF(ISBLANK('U7'!V29),"",'U7'!V29)</f>
        <v/>
      </c>
      <c r="BP115" s="366" t="str">
        <f>IF(ISBLANK('U7'!W29),"",'U7'!W29)</f>
        <v/>
      </c>
      <c r="BQ115" s="366" t="str">
        <f>IF(ISBLANK('U7'!X29),"",'U7'!X29)</f>
        <v/>
      </c>
      <c r="BR115" s="368" t="str">
        <f>IF(ISBLANK('U7'!Y29),"",'U7'!Y29)</f>
        <v/>
      </c>
      <c r="BS115" s="367" t="str">
        <f>IF(ISBLANK('U2'!V32),"",'U2'!V32)</f>
        <v/>
      </c>
      <c r="BT115" s="366" t="str">
        <f>IF(ISBLANK('U2'!W32),"",'U2'!W32)</f>
        <v/>
      </c>
      <c r="BU115" s="368" t="str">
        <f>IF(ISBLANK('U2'!X32),"",'U2'!X32)</f>
        <v/>
      </c>
      <c r="BV115" s="367" t="str">
        <f>IF(ISBLANK('U2'!Y32),"",'U2'!Y32)</f>
        <v/>
      </c>
      <c r="BW115" s="366" t="str">
        <f>IF(ISBLANK('U2'!Z32),"",'U2'!Z32)</f>
        <v/>
      </c>
      <c r="BX115" s="366" t="str">
        <f>IF(ISBLANK('U2'!AA32),"",'U2'!AA32)</f>
        <v/>
      </c>
      <c r="BY115" s="366" t="str">
        <f>IF(ISBLANK('U5'!AB34),"",'U5'!AB34)</f>
        <v/>
      </c>
      <c r="BZ115" s="366" t="str">
        <f>IF(ISBLANK('U12'!V33),"",'U12'!V33)</f>
        <v/>
      </c>
      <c r="CA115" s="366" t="str">
        <f>IF(ISBLANK('U12'!W33),"",'U12'!W33)</f>
        <v/>
      </c>
      <c r="CB115" s="366" t="str">
        <f>IF(ISBLANK('U12'!X33),"",'U12'!X33)</f>
        <v/>
      </c>
      <c r="CC115" s="366" t="str">
        <f>IF(ISBLANK('U12'!Y33),"",'U12'!Y33)</f>
        <v/>
      </c>
      <c r="CD115" s="366" t="str">
        <f>IF(ISBLANK('U12'!Z33),"",'U12'!Z33)</f>
        <v/>
      </c>
      <c r="CE115" s="366" t="str">
        <f>IF(ISBLANK('U12'!AA33),"",'U12'!AA33)</f>
        <v/>
      </c>
      <c r="CF115" s="366" t="str">
        <f>IF(ISBLANK('U12'!AB33),"",'U12'!AB33)</f>
        <v/>
      </c>
      <c r="CG115" s="84"/>
      <c r="CH115" s="43"/>
    </row>
    <row r="116" spans="1:86" x14ac:dyDescent="0.25">
      <c r="A116" s="23" t="str">
        <f>'Pilotage de Ma Classe'!A24&amp;" "&amp;'Pilotage de Ma Classe'!B24</f>
        <v>SSS sss</v>
      </c>
      <c r="B116" s="5">
        <v>0</v>
      </c>
      <c r="C116" s="367" t="str">
        <f>IF(ISBLANK('U1'!V37),"",'U1'!V37)</f>
        <v/>
      </c>
      <c r="D116" s="366" t="str">
        <f>IF(ISBLANK('U1'!W37),"",'U1'!W37)</f>
        <v/>
      </c>
      <c r="E116" s="366" t="str">
        <f>IF(ISBLANK('U1'!X37),"",'U1'!X37)</f>
        <v/>
      </c>
      <c r="F116" s="366" t="str">
        <f>IF(ISBLANK('U14'!V32),"",'U14'!V32)</f>
        <v/>
      </c>
      <c r="G116" s="366" t="str">
        <f>IF(ISBLANK('U14'!W32),"",'U14'!W32)</f>
        <v/>
      </c>
      <c r="H116" s="366" t="str">
        <f>IF(ISBLANK('U14'!X32),"",'U14'!X32)</f>
        <v/>
      </c>
      <c r="I116" s="366" t="str">
        <f>IF(ISBLANK('U14'!Y32),"",'U14'!Y32)</f>
        <v/>
      </c>
      <c r="J116" s="366" t="str">
        <f>IF(ISBLANK('U14'!Z32),"",'U14'!Z32)</f>
        <v/>
      </c>
      <c r="K116" s="366" t="str">
        <f>IF(ISBLANK('U14'!AA32),"",'U14'!AA32)</f>
        <v/>
      </c>
      <c r="L116" s="367" t="str">
        <f>IF(ISBLANK('U1'!Y37),"",'U1'!Y37)</f>
        <v/>
      </c>
      <c r="M116" s="366" t="str">
        <f>IF(ISBLANK('U1'!Z37),"",'U1'!Z37)</f>
        <v/>
      </c>
      <c r="N116" s="366" t="str">
        <f>IF(ISBLANK('U1'!AA37),"",'U1'!AA37)</f>
        <v/>
      </c>
      <c r="O116" s="366" t="str">
        <f>IF(ISBLANK('U1'!AB37),"",'U1'!AB37)</f>
        <v/>
      </c>
      <c r="P116" s="366" t="str">
        <f>IF(ISBLANK('U1'!AC37),"",'U1'!AC37)</f>
        <v/>
      </c>
      <c r="Q116" s="366" t="str">
        <f>IF(ISBLANK('U1'!AD37),"",'U1'!AD37)</f>
        <v/>
      </c>
      <c r="R116" s="368" t="str">
        <f>IF(ISBLANK('U8'!V37),"",'U8'!V37)</f>
        <v/>
      </c>
      <c r="S116" s="367" t="str">
        <f>IF(ISBLANK('U8'!X37),"",'U8'!X37)</f>
        <v/>
      </c>
      <c r="T116" s="366" t="str">
        <f>IF(ISBLANK('U8'!Y37),"",'U8'!Y37)</f>
        <v/>
      </c>
      <c r="U116" s="366" t="str">
        <f>IF(ISBLANK('U8'!Z37),"",'U8'!Z37)</f>
        <v/>
      </c>
      <c r="V116" s="366" t="str">
        <f>IF(ISBLANK('U8'!AA37),"",'U8'!AA37)</f>
        <v/>
      </c>
      <c r="W116" s="366" t="str">
        <f>IF(ISBLANK('U8'!AB37),"",'U8'!AB37)</f>
        <v/>
      </c>
      <c r="X116" s="366" t="str">
        <f>IF(ISBLANK('U8'!AC37),"",'U8'!AC37)</f>
        <v/>
      </c>
      <c r="Y116" s="366" t="str">
        <f>IF(ISBLANK('U8'!AD37),"",'U8'!AD37)</f>
        <v/>
      </c>
      <c r="Z116" s="366" t="str">
        <f>IF(ISBLANK('U11'!AB31),"",'U11'!AB31)</f>
        <v/>
      </c>
      <c r="AA116" s="366" t="str">
        <f>IF(ISBLANK('U11'!AC31),"",'U11'!AC31)</f>
        <v/>
      </c>
      <c r="AB116" s="366" t="str">
        <f>IF(ISBLANK('U11'!AD31),"",'U11'!AD31)</f>
        <v/>
      </c>
      <c r="AC116" s="366" t="str">
        <f>IF(ISBLANK('U11'!AE31),"",'U11'!AE31)</f>
        <v/>
      </c>
      <c r="AD116" s="366" t="str">
        <f>IF(ISBLANK('U11'!AF31),"",'U11'!AF31)</f>
        <v/>
      </c>
      <c r="AE116" s="366" t="str">
        <f>IF(ISBLANK('U3'!V35),"",'U3'!V35)</f>
        <v/>
      </c>
      <c r="AF116" s="366" t="str">
        <f>IF(ISBLANK('U3'!W35),"",'U3'!W35)</f>
        <v/>
      </c>
      <c r="AG116" s="366" t="str">
        <f>IF(ISBLANK('U3'!X35),"",'U3'!X35)</f>
        <v/>
      </c>
      <c r="AH116" s="366" t="str">
        <f>IF(ISBLANK('U3'!Y35),"",'U3'!Y35)</f>
        <v/>
      </c>
      <c r="AI116" s="366" t="str">
        <f>IF(ISBLANK('U3'!Z35),"",'U3'!Z35)</f>
        <v/>
      </c>
      <c r="AJ116" s="366" t="str">
        <f>IF(ISBLANK('U3'!AA35),"",'U3'!AA35)</f>
        <v/>
      </c>
      <c r="AK116" s="366" t="str">
        <f>IF(ISBLANK('U3'!AB35),"",'U3'!AB35)</f>
        <v/>
      </c>
      <c r="AL116" s="367" t="str">
        <f>IF(ISBLANK('U4'!V33),"",'U4'!V33)</f>
        <v/>
      </c>
      <c r="AM116" s="366" t="str">
        <f>IF(ISBLANK('U4'!W33),"",'U4'!W33)</f>
        <v/>
      </c>
      <c r="AN116" s="366" t="str">
        <f>IF(ISBLANK('U4'!X33),"",'U4'!X33)</f>
        <v/>
      </c>
      <c r="AO116" s="366" t="str">
        <f>IF(ISBLANK('U4'!Y33),"",'U4'!Y33)</f>
        <v/>
      </c>
      <c r="AP116" s="366" t="str">
        <f>IF(ISBLANK('U6'!V31),"",'U6'!V31)</f>
        <v/>
      </c>
      <c r="AQ116" s="366" t="str">
        <f>IF(ISBLANK('U6'!W31),"",'U6'!W31)</f>
        <v/>
      </c>
      <c r="AR116" s="366" t="str">
        <f>IF(ISBLANK('U6'!X31),"",'U6'!X31)</f>
        <v/>
      </c>
      <c r="AS116" s="366" t="str">
        <f>IF(ISBLANK('U8'!W37),"",'U8'!W37)</f>
        <v/>
      </c>
      <c r="AT116" s="368" t="str">
        <f>IF(ISBLANK('U9'!V30),"",'U9'!V30)</f>
        <v/>
      </c>
      <c r="AU116" s="367" t="str">
        <f>IF(ISBLANK('U5'!V35),"",'U5'!V35)</f>
        <v/>
      </c>
      <c r="AV116" s="366" t="str">
        <f>IF(ISBLANK('U5'!W35),"",'U5'!W35)</f>
        <v/>
      </c>
      <c r="AW116" s="366" t="str">
        <f>IF(ISBLANK('U5'!X35),"",'U5'!X35)</f>
        <v/>
      </c>
      <c r="AX116" s="366" t="str">
        <f>IF(ISBLANK('U5'!Y35),"",'U5'!Y35)</f>
        <v/>
      </c>
      <c r="AY116" s="366" t="str">
        <f>IF(ISBLANK('U5'!Z35),"",'U5'!Z35)</f>
        <v/>
      </c>
      <c r="AZ116" s="366" t="str">
        <f>IF(ISBLANK('U10'!V31),"",'U10'!V31)</f>
        <v/>
      </c>
      <c r="BA116" s="366" t="str">
        <f>IF(ISBLANK('U10'!W31),"",'U10'!W31)</f>
        <v/>
      </c>
      <c r="BB116" s="366" t="str">
        <f>IF(ISBLANK('U10'!X31),"",'U10'!X31)</f>
        <v/>
      </c>
      <c r="BC116" s="366" t="str">
        <f>IF(ISBLANK('U13'!V32),"",'U13'!V32)</f>
        <v/>
      </c>
      <c r="BD116" s="366" t="str">
        <f>IF(ISBLANK('U13'!W32),"",'U13'!W32)</f>
        <v/>
      </c>
      <c r="BE116" s="366" t="str">
        <f>IF(ISBLANK('U13'!X32),"",'U13'!X32)</f>
        <v/>
      </c>
      <c r="BF116" s="366" t="str">
        <f>IF(ISBLANK('U15'!V30),"",'U15'!V30)</f>
        <v/>
      </c>
      <c r="BG116" s="366" t="str">
        <f>IF(ISBLANK('U15'!W30),"",'U15'!W30)</f>
        <v/>
      </c>
      <c r="BH116" s="366" t="str">
        <f>IF(ISBLANK('U15'!X30),"",'U15'!X30)</f>
        <v/>
      </c>
      <c r="BI116" s="366" t="str">
        <f>IF(ISBLANK('U15'!Y30),"",'U15'!Y30)</f>
        <v/>
      </c>
      <c r="BJ116" s="367" t="str">
        <f>IF(ISBLANK('U5'!AA35),"",'U5'!AA35)</f>
        <v/>
      </c>
      <c r="BK116" s="366" t="str">
        <f>IF(ISBLANK('U10'!Y31),"",'U10'!Y31)</f>
        <v/>
      </c>
      <c r="BL116" s="366" t="str">
        <f>IF(ISBLANK('U13'!Y32),"",'U13'!Y32)</f>
        <v/>
      </c>
      <c r="BM116" s="366" t="str">
        <f>IF(ISBLANK('U13'!Z32),"",'U13'!Z32)</f>
        <v/>
      </c>
      <c r="BN116" s="368" t="str">
        <f>IF(ISBLANK('U16'!V31),"",'U16'!V31)</f>
        <v/>
      </c>
      <c r="BO116" s="367" t="str">
        <f>IF(ISBLANK('U7'!V30),"",'U7'!V30)</f>
        <v/>
      </c>
      <c r="BP116" s="366" t="str">
        <f>IF(ISBLANK('U7'!W30),"",'U7'!W30)</f>
        <v/>
      </c>
      <c r="BQ116" s="366" t="str">
        <f>IF(ISBLANK('U7'!X30),"",'U7'!X30)</f>
        <v/>
      </c>
      <c r="BR116" s="368" t="str">
        <f>IF(ISBLANK('U7'!Y30),"",'U7'!Y30)</f>
        <v/>
      </c>
      <c r="BS116" s="367" t="str">
        <f>IF(ISBLANK('U2'!V33),"",'U2'!V33)</f>
        <v/>
      </c>
      <c r="BT116" s="366" t="str">
        <f>IF(ISBLANK('U2'!W33),"",'U2'!W33)</f>
        <v/>
      </c>
      <c r="BU116" s="368" t="str">
        <f>IF(ISBLANK('U2'!X33),"",'U2'!X33)</f>
        <v/>
      </c>
      <c r="BV116" s="367" t="str">
        <f>IF(ISBLANK('U2'!Y33),"",'U2'!Y33)</f>
        <v/>
      </c>
      <c r="BW116" s="366" t="str">
        <f>IF(ISBLANK('U2'!Z33),"",'U2'!Z33)</f>
        <v/>
      </c>
      <c r="BX116" s="366" t="str">
        <f>IF(ISBLANK('U2'!AA33),"",'U2'!AA33)</f>
        <v/>
      </c>
      <c r="BY116" s="366" t="str">
        <f>IF(ISBLANK('U5'!AB35),"",'U5'!AB35)</f>
        <v/>
      </c>
      <c r="BZ116" s="366" t="str">
        <f>IF(ISBLANK('U12'!V34),"",'U12'!V34)</f>
        <v/>
      </c>
      <c r="CA116" s="366" t="str">
        <f>IF(ISBLANK('U12'!W34),"",'U12'!W34)</f>
        <v/>
      </c>
      <c r="CB116" s="366" t="str">
        <f>IF(ISBLANK('U12'!X34),"",'U12'!X34)</f>
        <v/>
      </c>
      <c r="CC116" s="366" t="str">
        <f>IF(ISBLANK('U12'!Y34),"",'U12'!Y34)</f>
        <v/>
      </c>
      <c r="CD116" s="366" t="str">
        <f>IF(ISBLANK('U12'!Z34),"",'U12'!Z34)</f>
        <v/>
      </c>
      <c r="CE116" s="366" t="str">
        <f>IF(ISBLANK('U12'!AA34),"",'U12'!AA34)</f>
        <v/>
      </c>
      <c r="CF116" s="366" t="str">
        <f>IF(ISBLANK('U12'!AB34),"",'U12'!AB34)</f>
        <v/>
      </c>
      <c r="CG116" s="84"/>
      <c r="CH116" s="43"/>
    </row>
    <row r="117" spans="1:86" x14ac:dyDescent="0.25">
      <c r="A117" s="23" t="str">
        <f>'Pilotage de Ma Classe'!A25&amp;" "&amp;'Pilotage de Ma Classe'!B25</f>
        <v>TTT ttt</v>
      </c>
      <c r="B117" s="5">
        <v>0</v>
      </c>
      <c r="C117" s="367" t="str">
        <f>IF(ISBLANK('U1'!V38),"",'U1'!V38)</f>
        <v/>
      </c>
      <c r="D117" s="366" t="str">
        <f>IF(ISBLANK('U1'!W38),"",'U1'!W38)</f>
        <v/>
      </c>
      <c r="E117" s="366" t="str">
        <f>IF(ISBLANK('U1'!X38),"",'U1'!X38)</f>
        <v/>
      </c>
      <c r="F117" s="366" t="str">
        <f>IF(ISBLANK('U14'!V33),"",'U14'!V33)</f>
        <v/>
      </c>
      <c r="G117" s="366" t="str">
        <f>IF(ISBLANK('U14'!W33),"",'U14'!W33)</f>
        <v/>
      </c>
      <c r="H117" s="366" t="str">
        <f>IF(ISBLANK('U14'!X33),"",'U14'!X33)</f>
        <v/>
      </c>
      <c r="I117" s="366" t="str">
        <f>IF(ISBLANK('U14'!Y33),"",'U14'!Y33)</f>
        <v/>
      </c>
      <c r="J117" s="366" t="str">
        <f>IF(ISBLANK('U14'!Z33),"",'U14'!Z33)</f>
        <v/>
      </c>
      <c r="K117" s="366" t="str">
        <f>IF(ISBLANK('U14'!AA33),"",'U14'!AA33)</f>
        <v/>
      </c>
      <c r="L117" s="367" t="str">
        <f>IF(ISBLANK('U1'!Y38),"",'U1'!Y38)</f>
        <v/>
      </c>
      <c r="M117" s="366" t="str">
        <f>IF(ISBLANK('U1'!Z38),"",'U1'!Z38)</f>
        <v/>
      </c>
      <c r="N117" s="366" t="str">
        <f>IF(ISBLANK('U1'!AA38),"",'U1'!AA38)</f>
        <v/>
      </c>
      <c r="O117" s="366" t="str">
        <f>IF(ISBLANK('U1'!AB38),"",'U1'!AB38)</f>
        <v/>
      </c>
      <c r="P117" s="366" t="str">
        <f>IF(ISBLANK('U1'!AC38),"",'U1'!AC38)</f>
        <v/>
      </c>
      <c r="Q117" s="366" t="str">
        <f>IF(ISBLANK('U1'!AD38),"",'U1'!AD38)</f>
        <v/>
      </c>
      <c r="R117" s="368" t="str">
        <f>IF(ISBLANK('U8'!V38),"",'U8'!V38)</f>
        <v/>
      </c>
      <c r="S117" s="367" t="str">
        <f>IF(ISBLANK('U8'!X38),"",'U8'!X38)</f>
        <v/>
      </c>
      <c r="T117" s="366" t="str">
        <f>IF(ISBLANK('U8'!Y38),"",'U8'!Y38)</f>
        <v/>
      </c>
      <c r="U117" s="366" t="str">
        <f>IF(ISBLANK('U8'!Z38),"",'U8'!Z38)</f>
        <v/>
      </c>
      <c r="V117" s="366" t="str">
        <f>IF(ISBLANK('U8'!AA38),"",'U8'!AA38)</f>
        <v/>
      </c>
      <c r="W117" s="366" t="str">
        <f>IF(ISBLANK('U8'!AB38),"",'U8'!AB38)</f>
        <v/>
      </c>
      <c r="X117" s="366" t="str">
        <f>IF(ISBLANK('U8'!AC38),"",'U8'!AC38)</f>
        <v/>
      </c>
      <c r="Y117" s="366" t="str">
        <f>IF(ISBLANK('U8'!AD38),"",'U8'!AD38)</f>
        <v/>
      </c>
      <c r="Z117" s="366" t="str">
        <f>IF(ISBLANK('U11'!AB32),"",'U11'!AB32)</f>
        <v/>
      </c>
      <c r="AA117" s="366" t="str">
        <f>IF(ISBLANK('U11'!AC32),"",'U11'!AC32)</f>
        <v/>
      </c>
      <c r="AB117" s="366" t="str">
        <f>IF(ISBLANK('U11'!AD32),"",'U11'!AD32)</f>
        <v/>
      </c>
      <c r="AC117" s="366" t="str">
        <f>IF(ISBLANK('U11'!AE32),"",'U11'!AE32)</f>
        <v/>
      </c>
      <c r="AD117" s="366" t="str">
        <f>IF(ISBLANK('U11'!AF32),"",'U11'!AF32)</f>
        <v/>
      </c>
      <c r="AE117" s="366" t="str">
        <f>IF(ISBLANK('U3'!V36),"",'U3'!V36)</f>
        <v/>
      </c>
      <c r="AF117" s="366" t="str">
        <f>IF(ISBLANK('U3'!W36),"",'U3'!W36)</f>
        <v/>
      </c>
      <c r="AG117" s="366" t="str">
        <f>IF(ISBLANK('U3'!X36),"",'U3'!X36)</f>
        <v/>
      </c>
      <c r="AH117" s="366" t="str">
        <f>IF(ISBLANK('U3'!Y36),"",'U3'!Y36)</f>
        <v/>
      </c>
      <c r="AI117" s="366" t="str">
        <f>IF(ISBLANK('U3'!Z36),"",'U3'!Z36)</f>
        <v/>
      </c>
      <c r="AJ117" s="366" t="str">
        <f>IF(ISBLANK('U3'!AA36),"",'U3'!AA36)</f>
        <v/>
      </c>
      <c r="AK117" s="366" t="str">
        <f>IF(ISBLANK('U3'!AB36),"",'U3'!AB36)</f>
        <v/>
      </c>
      <c r="AL117" s="367" t="str">
        <f>IF(ISBLANK('U4'!V34),"",'U4'!V34)</f>
        <v/>
      </c>
      <c r="AM117" s="366" t="str">
        <f>IF(ISBLANK('U4'!W34),"",'U4'!W34)</f>
        <v/>
      </c>
      <c r="AN117" s="366" t="str">
        <f>IF(ISBLANK('U4'!X34),"",'U4'!X34)</f>
        <v/>
      </c>
      <c r="AO117" s="366" t="str">
        <f>IF(ISBLANK('U4'!Y34),"",'U4'!Y34)</f>
        <v/>
      </c>
      <c r="AP117" s="366" t="str">
        <f>IF(ISBLANK('U6'!V32),"",'U6'!V32)</f>
        <v/>
      </c>
      <c r="AQ117" s="366" t="str">
        <f>IF(ISBLANK('U6'!W32),"",'U6'!W32)</f>
        <v/>
      </c>
      <c r="AR117" s="366" t="str">
        <f>IF(ISBLANK('U6'!X32),"",'U6'!X32)</f>
        <v/>
      </c>
      <c r="AS117" s="366" t="str">
        <f>IF(ISBLANK('U8'!W38),"",'U8'!W38)</f>
        <v/>
      </c>
      <c r="AT117" s="368" t="str">
        <f>IF(ISBLANK('U9'!V31),"",'U9'!V31)</f>
        <v/>
      </c>
      <c r="AU117" s="367" t="str">
        <f>IF(ISBLANK('U5'!V36),"",'U5'!V36)</f>
        <v/>
      </c>
      <c r="AV117" s="366" t="str">
        <f>IF(ISBLANK('U5'!W36),"",'U5'!W36)</f>
        <v/>
      </c>
      <c r="AW117" s="366" t="str">
        <f>IF(ISBLANK('U5'!X36),"",'U5'!X36)</f>
        <v/>
      </c>
      <c r="AX117" s="366" t="str">
        <f>IF(ISBLANK('U5'!Y36),"",'U5'!Y36)</f>
        <v/>
      </c>
      <c r="AY117" s="366" t="str">
        <f>IF(ISBLANK('U5'!Z36),"",'U5'!Z36)</f>
        <v/>
      </c>
      <c r="AZ117" s="366" t="str">
        <f>IF(ISBLANK('U10'!V32),"",'U10'!V32)</f>
        <v/>
      </c>
      <c r="BA117" s="366" t="str">
        <f>IF(ISBLANK('U10'!W32),"",'U10'!W32)</f>
        <v/>
      </c>
      <c r="BB117" s="366" t="str">
        <f>IF(ISBLANK('U10'!X32),"",'U10'!X32)</f>
        <v/>
      </c>
      <c r="BC117" s="366" t="str">
        <f>IF(ISBLANK('U13'!V33),"",'U13'!V33)</f>
        <v/>
      </c>
      <c r="BD117" s="366" t="str">
        <f>IF(ISBLANK('U13'!W33),"",'U13'!W33)</f>
        <v/>
      </c>
      <c r="BE117" s="366" t="str">
        <f>IF(ISBLANK('U13'!X33),"",'U13'!X33)</f>
        <v/>
      </c>
      <c r="BF117" s="366" t="str">
        <f>IF(ISBLANK('U15'!V31),"",'U15'!V31)</f>
        <v/>
      </c>
      <c r="BG117" s="366" t="str">
        <f>IF(ISBLANK('U15'!W31),"",'U15'!W31)</f>
        <v/>
      </c>
      <c r="BH117" s="366" t="str">
        <f>IF(ISBLANK('U15'!X31),"",'U15'!X31)</f>
        <v/>
      </c>
      <c r="BI117" s="366" t="str">
        <f>IF(ISBLANK('U15'!Y31),"",'U15'!Y31)</f>
        <v/>
      </c>
      <c r="BJ117" s="367" t="str">
        <f>IF(ISBLANK('U5'!AA36),"",'U5'!AA36)</f>
        <v/>
      </c>
      <c r="BK117" s="366" t="str">
        <f>IF(ISBLANK('U10'!Y32),"",'U10'!Y32)</f>
        <v/>
      </c>
      <c r="BL117" s="366" t="str">
        <f>IF(ISBLANK('U13'!Y33),"",'U13'!Y33)</f>
        <v/>
      </c>
      <c r="BM117" s="366" t="str">
        <f>IF(ISBLANK('U13'!Z33),"",'U13'!Z33)</f>
        <v/>
      </c>
      <c r="BN117" s="368" t="str">
        <f>IF(ISBLANK('U16'!V32),"",'U16'!V32)</f>
        <v/>
      </c>
      <c r="BO117" s="367" t="str">
        <f>IF(ISBLANK('U7'!V31),"",'U7'!V31)</f>
        <v/>
      </c>
      <c r="BP117" s="366" t="str">
        <f>IF(ISBLANK('U7'!W31),"",'U7'!W31)</f>
        <v/>
      </c>
      <c r="BQ117" s="366" t="str">
        <f>IF(ISBLANK('U7'!X31),"",'U7'!X31)</f>
        <v/>
      </c>
      <c r="BR117" s="368" t="str">
        <f>IF(ISBLANK('U7'!Y31),"",'U7'!Y31)</f>
        <v/>
      </c>
      <c r="BS117" s="367" t="str">
        <f>IF(ISBLANK('U2'!V34),"",'U2'!V34)</f>
        <v/>
      </c>
      <c r="BT117" s="366" t="str">
        <f>IF(ISBLANK('U2'!W34),"",'U2'!W34)</f>
        <v/>
      </c>
      <c r="BU117" s="368" t="str">
        <f>IF(ISBLANK('U2'!X34),"",'U2'!X34)</f>
        <v/>
      </c>
      <c r="BV117" s="367" t="str">
        <f>IF(ISBLANK('U2'!Y34),"",'U2'!Y34)</f>
        <v/>
      </c>
      <c r="BW117" s="366" t="str">
        <f>IF(ISBLANK('U2'!Z34),"",'U2'!Z34)</f>
        <v/>
      </c>
      <c r="BX117" s="366" t="str">
        <f>IF(ISBLANK('U2'!AA34),"",'U2'!AA34)</f>
        <v/>
      </c>
      <c r="BY117" s="366" t="str">
        <f>IF(ISBLANK('U5'!AB36),"",'U5'!AB36)</f>
        <v/>
      </c>
      <c r="BZ117" s="366" t="str">
        <f>IF(ISBLANK('U12'!V35),"",'U12'!V35)</f>
        <v/>
      </c>
      <c r="CA117" s="366" t="str">
        <f>IF(ISBLANK('U12'!W35),"",'U12'!W35)</f>
        <v/>
      </c>
      <c r="CB117" s="366" t="str">
        <f>IF(ISBLANK('U12'!X35),"",'U12'!X35)</f>
        <v/>
      </c>
      <c r="CC117" s="366" t="str">
        <f>IF(ISBLANK('U12'!Y35),"",'U12'!Y35)</f>
        <v/>
      </c>
      <c r="CD117" s="366" t="str">
        <f>IF(ISBLANK('U12'!Z35),"",'U12'!Z35)</f>
        <v/>
      </c>
      <c r="CE117" s="366" t="str">
        <f>IF(ISBLANK('U12'!AA35),"",'U12'!AA35)</f>
        <v/>
      </c>
      <c r="CF117" s="366" t="str">
        <f>IF(ISBLANK('U12'!AB35),"",'U12'!AB35)</f>
        <v/>
      </c>
      <c r="CG117" s="84"/>
      <c r="CH117" s="43"/>
    </row>
    <row r="118" spans="1:86" x14ac:dyDescent="0.25">
      <c r="A118" s="23" t="str">
        <f>'Pilotage de Ma Classe'!A26&amp;" "&amp;'Pilotage de Ma Classe'!B26</f>
        <v>UUU uuu</v>
      </c>
      <c r="B118" s="5">
        <v>0</v>
      </c>
      <c r="C118" s="367" t="str">
        <f>IF(ISBLANK('U1'!V39),"",'U1'!V39)</f>
        <v/>
      </c>
      <c r="D118" s="366" t="str">
        <f>IF(ISBLANK('U1'!W39),"",'U1'!W39)</f>
        <v/>
      </c>
      <c r="E118" s="366" t="str">
        <f>IF(ISBLANK('U1'!X39),"",'U1'!X39)</f>
        <v/>
      </c>
      <c r="F118" s="366" t="str">
        <f>IF(ISBLANK('U14'!V34),"",'U14'!V34)</f>
        <v/>
      </c>
      <c r="G118" s="366" t="str">
        <f>IF(ISBLANK('U14'!W34),"",'U14'!W34)</f>
        <v/>
      </c>
      <c r="H118" s="366" t="str">
        <f>IF(ISBLANK('U14'!X34),"",'U14'!X34)</f>
        <v/>
      </c>
      <c r="I118" s="366" t="str">
        <f>IF(ISBLANK('U14'!Y34),"",'U14'!Y34)</f>
        <v/>
      </c>
      <c r="J118" s="366" t="str">
        <f>IF(ISBLANK('U14'!Z34),"",'U14'!Z34)</f>
        <v/>
      </c>
      <c r="K118" s="366" t="str">
        <f>IF(ISBLANK('U14'!AA34),"",'U14'!AA34)</f>
        <v/>
      </c>
      <c r="L118" s="367" t="str">
        <f>IF(ISBLANK('U1'!Y39),"",'U1'!Y39)</f>
        <v/>
      </c>
      <c r="M118" s="366" t="str">
        <f>IF(ISBLANK('U1'!Z39),"",'U1'!Z39)</f>
        <v/>
      </c>
      <c r="N118" s="366" t="str">
        <f>IF(ISBLANK('U1'!AA39),"",'U1'!AA39)</f>
        <v/>
      </c>
      <c r="O118" s="366" t="str">
        <f>IF(ISBLANK('U1'!AB39),"",'U1'!AB39)</f>
        <v/>
      </c>
      <c r="P118" s="366" t="str">
        <f>IF(ISBLANK('U1'!AC39),"",'U1'!AC39)</f>
        <v/>
      </c>
      <c r="Q118" s="366" t="str">
        <f>IF(ISBLANK('U1'!AD39),"",'U1'!AD39)</f>
        <v/>
      </c>
      <c r="R118" s="368" t="str">
        <f>IF(ISBLANK('U8'!V39),"",'U8'!V39)</f>
        <v/>
      </c>
      <c r="S118" s="367" t="str">
        <f>IF(ISBLANK('U8'!X39),"",'U8'!X39)</f>
        <v/>
      </c>
      <c r="T118" s="366" t="str">
        <f>IF(ISBLANK('U8'!Y39),"",'U8'!Y39)</f>
        <v/>
      </c>
      <c r="U118" s="366" t="str">
        <f>IF(ISBLANK('U8'!Z39),"",'U8'!Z39)</f>
        <v/>
      </c>
      <c r="V118" s="366" t="str">
        <f>IF(ISBLANK('U8'!AA39),"",'U8'!AA39)</f>
        <v/>
      </c>
      <c r="W118" s="366" t="str">
        <f>IF(ISBLANK('U8'!AB39),"",'U8'!AB39)</f>
        <v/>
      </c>
      <c r="X118" s="366" t="str">
        <f>IF(ISBLANK('U8'!AC39),"",'U8'!AC39)</f>
        <v/>
      </c>
      <c r="Y118" s="366" t="str">
        <f>IF(ISBLANK('U8'!AD39),"",'U8'!AD39)</f>
        <v/>
      </c>
      <c r="Z118" s="366" t="str">
        <f>IF(ISBLANK('U11'!AB33),"",'U11'!AB33)</f>
        <v/>
      </c>
      <c r="AA118" s="366" t="str">
        <f>IF(ISBLANK('U11'!AC33),"",'U11'!AC33)</f>
        <v/>
      </c>
      <c r="AB118" s="366" t="str">
        <f>IF(ISBLANK('U11'!AD33),"",'U11'!AD33)</f>
        <v/>
      </c>
      <c r="AC118" s="366" t="str">
        <f>IF(ISBLANK('U11'!AE33),"",'U11'!AE33)</f>
        <v/>
      </c>
      <c r="AD118" s="366" t="str">
        <f>IF(ISBLANK('U11'!AF33),"",'U11'!AF33)</f>
        <v/>
      </c>
      <c r="AE118" s="366" t="str">
        <f>IF(ISBLANK('U3'!V37),"",'U3'!V37)</f>
        <v/>
      </c>
      <c r="AF118" s="366" t="str">
        <f>IF(ISBLANK('U3'!W37),"",'U3'!W37)</f>
        <v/>
      </c>
      <c r="AG118" s="366" t="str">
        <f>IF(ISBLANK('U3'!X37),"",'U3'!X37)</f>
        <v/>
      </c>
      <c r="AH118" s="366" t="str">
        <f>IF(ISBLANK('U3'!Y37),"",'U3'!Y37)</f>
        <v/>
      </c>
      <c r="AI118" s="366" t="str">
        <f>IF(ISBLANK('U3'!Z37),"",'U3'!Z37)</f>
        <v/>
      </c>
      <c r="AJ118" s="366" t="str">
        <f>IF(ISBLANK('U3'!AA37),"",'U3'!AA37)</f>
        <v/>
      </c>
      <c r="AK118" s="366" t="str">
        <f>IF(ISBLANK('U3'!AB37),"",'U3'!AB37)</f>
        <v/>
      </c>
      <c r="AL118" s="367" t="str">
        <f>IF(ISBLANK('U4'!V35),"",'U4'!V35)</f>
        <v/>
      </c>
      <c r="AM118" s="366" t="str">
        <f>IF(ISBLANK('U4'!W35),"",'U4'!W35)</f>
        <v/>
      </c>
      <c r="AN118" s="366" t="str">
        <f>IF(ISBLANK('U4'!X35),"",'U4'!X35)</f>
        <v/>
      </c>
      <c r="AO118" s="366" t="str">
        <f>IF(ISBLANK('U4'!Y35),"",'U4'!Y35)</f>
        <v/>
      </c>
      <c r="AP118" s="366" t="str">
        <f>IF(ISBLANK('U6'!V33),"",'U6'!V33)</f>
        <v/>
      </c>
      <c r="AQ118" s="366" t="str">
        <f>IF(ISBLANK('U6'!W33),"",'U6'!W33)</f>
        <v/>
      </c>
      <c r="AR118" s="366" t="str">
        <f>IF(ISBLANK('U6'!X33),"",'U6'!X33)</f>
        <v/>
      </c>
      <c r="AS118" s="366" t="str">
        <f>IF(ISBLANK('U8'!W39),"",'U8'!W39)</f>
        <v/>
      </c>
      <c r="AT118" s="368" t="str">
        <f>IF(ISBLANK('U9'!V32),"",'U9'!V32)</f>
        <v/>
      </c>
      <c r="AU118" s="367" t="str">
        <f>IF(ISBLANK('U5'!V37),"",'U5'!V37)</f>
        <v/>
      </c>
      <c r="AV118" s="366" t="str">
        <f>IF(ISBLANK('U5'!W37),"",'U5'!W37)</f>
        <v/>
      </c>
      <c r="AW118" s="366" t="str">
        <f>IF(ISBLANK('U5'!X37),"",'U5'!X37)</f>
        <v/>
      </c>
      <c r="AX118" s="366" t="str">
        <f>IF(ISBLANK('U5'!Y37),"",'U5'!Y37)</f>
        <v/>
      </c>
      <c r="AY118" s="366" t="str">
        <f>IF(ISBLANK('U5'!Z37),"",'U5'!Z37)</f>
        <v/>
      </c>
      <c r="AZ118" s="366" t="str">
        <f>IF(ISBLANK('U10'!V33),"",'U10'!V33)</f>
        <v/>
      </c>
      <c r="BA118" s="366" t="str">
        <f>IF(ISBLANK('U10'!W33),"",'U10'!W33)</f>
        <v/>
      </c>
      <c r="BB118" s="366" t="str">
        <f>IF(ISBLANK('U10'!X33),"",'U10'!X33)</f>
        <v/>
      </c>
      <c r="BC118" s="366" t="str">
        <f>IF(ISBLANK('U13'!V34),"",'U13'!V34)</f>
        <v/>
      </c>
      <c r="BD118" s="366" t="str">
        <f>IF(ISBLANK('U13'!W34),"",'U13'!W34)</f>
        <v/>
      </c>
      <c r="BE118" s="366" t="str">
        <f>IF(ISBLANK('U13'!X34),"",'U13'!X34)</f>
        <v/>
      </c>
      <c r="BF118" s="366" t="str">
        <f>IF(ISBLANK('U15'!V32),"",'U15'!V32)</f>
        <v/>
      </c>
      <c r="BG118" s="366" t="str">
        <f>IF(ISBLANK('U15'!W32),"",'U15'!W32)</f>
        <v/>
      </c>
      <c r="BH118" s="366" t="str">
        <f>IF(ISBLANK('U15'!X32),"",'U15'!X32)</f>
        <v/>
      </c>
      <c r="BI118" s="366" t="str">
        <f>IF(ISBLANK('U15'!Y32),"",'U15'!Y32)</f>
        <v/>
      </c>
      <c r="BJ118" s="367" t="str">
        <f>IF(ISBLANK('U5'!AA37),"",'U5'!AA37)</f>
        <v/>
      </c>
      <c r="BK118" s="366" t="str">
        <f>IF(ISBLANK('U10'!Y33),"",'U10'!Y33)</f>
        <v/>
      </c>
      <c r="BL118" s="366" t="str">
        <f>IF(ISBLANK('U13'!Y34),"",'U13'!Y34)</f>
        <v/>
      </c>
      <c r="BM118" s="366" t="str">
        <f>IF(ISBLANK('U13'!Z34),"",'U13'!Z34)</f>
        <v/>
      </c>
      <c r="BN118" s="368" t="str">
        <f>IF(ISBLANK('U16'!V33),"",'U16'!V33)</f>
        <v/>
      </c>
      <c r="BO118" s="367" t="str">
        <f>IF(ISBLANK('U7'!V32),"",'U7'!V32)</f>
        <v/>
      </c>
      <c r="BP118" s="366" t="str">
        <f>IF(ISBLANK('U7'!W32),"",'U7'!W32)</f>
        <v/>
      </c>
      <c r="BQ118" s="366" t="str">
        <f>IF(ISBLANK('U7'!X32),"",'U7'!X32)</f>
        <v/>
      </c>
      <c r="BR118" s="368" t="str">
        <f>IF(ISBLANK('U7'!Y32),"",'U7'!Y32)</f>
        <v/>
      </c>
      <c r="BS118" s="367" t="str">
        <f>IF(ISBLANK('U2'!V35),"",'U2'!V35)</f>
        <v/>
      </c>
      <c r="BT118" s="366" t="str">
        <f>IF(ISBLANK('U2'!W35),"",'U2'!W35)</f>
        <v/>
      </c>
      <c r="BU118" s="368" t="str">
        <f>IF(ISBLANK('U2'!X35),"",'U2'!X35)</f>
        <v/>
      </c>
      <c r="BV118" s="367" t="str">
        <f>IF(ISBLANK('U2'!Y35),"",'U2'!Y35)</f>
        <v/>
      </c>
      <c r="BW118" s="366" t="str">
        <f>IF(ISBLANK('U2'!Z35),"",'U2'!Z35)</f>
        <v/>
      </c>
      <c r="BX118" s="366" t="str">
        <f>IF(ISBLANK('U2'!AA35),"",'U2'!AA35)</f>
        <v/>
      </c>
      <c r="BY118" s="366" t="str">
        <f>IF(ISBLANK('U5'!AB37),"",'U5'!AB37)</f>
        <v/>
      </c>
      <c r="BZ118" s="366" t="str">
        <f>IF(ISBLANK('U12'!V36),"",'U12'!V36)</f>
        <v/>
      </c>
      <c r="CA118" s="366" t="str">
        <f>IF(ISBLANK('U12'!W36),"",'U12'!W36)</f>
        <v/>
      </c>
      <c r="CB118" s="366" t="str">
        <f>IF(ISBLANK('U12'!X36),"",'U12'!X36)</f>
        <v/>
      </c>
      <c r="CC118" s="366" t="str">
        <f>IF(ISBLANK('U12'!Y36),"",'U12'!Y36)</f>
        <v/>
      </c>
      <c r="CD118" s="366" t="str">
        <f>IF(ISBLANK('U12'!Z36),"",'U12'!Z36)</f>
        <v/>
      </c>
      <c r="CE118" s="366" t="str">
        <f>IF(ISBLANK('U12'!AA36),"",'U12'!AA36)</f>
        <v/>
      </c>
      <c r="CF118" s="366" t="str">
        <f>IF(ISBLANK('U12'!AB36),"",'U12'!AB36)</f>
        <v/>
      </c>
      <c r="CG118" s="84"/>
      <c r="CH118" s="43"/>
    </row>
    <row r="119" spans="1:86" x14ac:dyDescent="0.25">
      <c r="A119" s="23" t="str">
        <f>'Pilotage de Ma Classe'!A27&amp;" "&amp;'Pilotage de Ma Classe'!B27</f>
        <v>VVV vvv</v>
      </c>
      <c r="B119" s="5">
        <v>0</v>
      </c>
      <c r="C119" s="367" t="str">
        <f>IF(ISBLANK('U1'!V40),"",'U1'!V40)</f>
        <v/>
      </c>
      <c r="D119" s="366" t="str">
        <f>IF(ISBLANK('U1'!W40),"",'U1'!W40)</f>
        <v/>
      </c>
      <c r="E119" s="366" t="str">
        <f>IF(ISBLANK('U1'!X40),"",'U1'!X40)</f>
        <v/>
      </c>
      <c r="F119" s="366" t="str">
        <f>IF(ISBLANK('U14'!V35),"",'U14'!V35)</f>
        <v/>
      </c>
      <c r="G119" s="366" t="str">
        <f>IF(ISBLANK('U14'!W35),"",'U14'!W35)</f>
        <v/>
      </c>
      <c r="H119" s="366" t="str">
        <f>IF(ISBLANK('U14'!X35),"",'U14'!X35)</f>
        <v/>
      </c>
      <c r="I119" s="366" t="str">
        <f>IF(ISBLANK('U14'!Y35),"",'U14'!Y35)</f>
        <v/>
      </c>
      <c r="J119" s="366" t="str">
        <f>IF(ISBLANK('U14'!Z35),"",'U14'!Z35)</f>
        <v/>
      </c>
      <c r="K119" s="366" t="str">
        <f>IF(ISBLANK('U14'!AA35),"",'U14'!AA35)</f>
        <v/>
      </c>
      <c r="L119" s="367" t="str">
        <f>IF(ISBLANK('U1'!Y40),"",'U1'!Y40)</f>
        <v/>
      </c>
      <c r="M119" s="366" t="str">
        <f>IF(ISBLANK('U1'!Z40),"",'U1'!Z40)</f>
        <v/>
      </c>
      <c r="N119" s="366" t="str">
        <f>IF(ISBLANK('U1'!AA40),"",'U1'!AA40)</f>
        <v/>
      </c>
      <c r="O119" s="366" t="str">
        <f>IF(ISBLANK('U1'!AB40),"",'U1'!AB40)</f>
        <v/>
      </c>
      <c r="P119" s="366" t="str">
        <f>IF(ISBLANK('U1'!AC40),"",'U1'!AC40)</f>
        <v/>
      </c>
      <c r="Q119" s="366" t="str">
        <f>IF(ISBLANK('U1'!AD40),"",'U1'!AD40)</f>
        <v/>
      </c>
      <c r="R119" s="368" t="str">
        <f>IF(ISBLANK('U8'!V40),"",'U8'!V40)</f>
        <v/>
      </c>
      <c r="S119" s="367" t="str">
        <f>IF(ISBLANK('U8'!X40),"",'U8'!X40)</f>
        <v/>
      </c>
      <c r="T119" s="366" t="str">
        <f>IF(ISBLANK('U8'!Y40),"",'U8'!Y40)</f>
        <v/>
      </c>
      <c r="U119" s="366" t="str">
        <f>IF(ISBLANK('U8'!Z40),"",'U8'!Z40)</f>
        <v/>
      </c>
      <c r="V119" s="366" t="str">
        <f>IF(ISBLANK('U8'!AA40),"",'U8'!AA40)</f>
        <v/>
      </c>
      <c r="W119" s="366" t="str">
        <f>IF(ISBLANK('U8'!AB40),"",'U8'!AB40)</f>
        <v/>
      </c>
      <c r="X119" s="366" t="str">
        <f>IF(ISBLANK('U8'!AC40),"",'U8'!AC40)</f>
        <v/>
      </c>
      <c r="Y119" s="366" t="str">
        <f>IF(ISBLANK('U8'!AD40),"",'U8'!AD40)</f>
        <v/>
      </c>
      <c r="Z119" s="366" t="str">
        <f>IF(ISBLANK('U11'!AB34),"",'U11'!AB34)</f>
        <v/>
      </c>
      <c r="AA119" s="366" t="str">
        <f>IF(ISBLANK('U11'!AC34),"",'U11'!AC34)</f>
        <v/>
      </c>
      <c r="AB119" s="366" t="str">
        <f>IF(ISBLANK('U11'!AD34),"",'U11'!AD34)</f>
        <v/>
      </c>
      <c r="AC119" s="366" t="str">
        <f>IF(ISBLANK('U11'!AE34),"",'U11'!AE34)</f>
        <v/>
      </c>
      <c r="AD119" s="366" t="str">
        <f>IF(ISBLANK('U11'!AF34),"",'U11'!AF34)</f>
        <v/>
      </c>
      <c r="AE119" s="366" t="str">
        <f>IF(ISBLANK('U3'!V38),"",'U3'!V38)</f>
        <v/>
      </c>
      <c r="AF119" s="366" t="str">
        <f>IF(ISBLANK('U3'!W38),"",'U3'!W38)</f>
        <v/>
      </c>
      <c r="AG119" s="366" t="str">
        <f>IF(ISBLANK('U3'!X38),"",'U3'!X38)</f>
        <v/>
      </c>
      <c r="AH119" s="366" t="str">
        <f>IF(ISBLANK('U3'!Y38),"",'U3'!Y38)</f>
        <v/>
      </c>
      <c r="AI119" s="366" t="str">
        <f>IF(ISBLANK('U3'!Z38),"",'U3'!Z38)</f>
        <v/>
      </c>
      <c r="AJ119" s="366" t="str">
        <f>IF(ISBLANK('U3'!AA38),"",'U3'!AA38)</f>
        <v/>
      </c>
      <c r="AK119" s="366" t="str">
        <f>IF(ISBLANK('U3'!AB38),"",'U3'!AB38)</f>
        <v/>
      </c>
      <c r="AL119" s="367" t="str">
        <f>IF(ISBLANK('U4'!V36),"",'U4'!V36)</f>
        <v/>
      </c>
      <c r="AM119" s="366" t="str">
        <f>IF(ISBLANK('U4'!W36),"",'U4'!W36)</f>
        <v/>
      </c>
      <c r="AN119" s="366" t="str">
        <f>IF(ISBLANK('U4'!X36),"",'U4'!X36)</f>
        <v/>
      </c>
      <c r="AO119" s="366" t="str">
        <f>IF(ISBLANK('U4'!Y36),"",'U4'!Y36)</f>
        <v/>
      </c>
      <c r="AP119" s="366" t="str">
        <f>IF(ISBLANK('U6'!V34),"",'U6'!V34)</f>
        <v/>
      </c>
      <c r="AQ119" s="366" t="str">
        <f>IF(ISBLANK('U6'!W34),"",'U6'!W34)</f>
        <v/>
      </c>
      <c r="AR119" s="366" t="str">
        <f>IF(ISBLANK('U6'!X34),"",'U6'!X34)</f>
        <v/>
      </c>
      <c r="AS119" s="366" t="str">
        <f>IF(ISBLANK('U8'!W40),"",'U8'!W40)</f>
        <v/>
      </c>
      <c r="AT119" s="368" t="str">
        <f>IF(ISBLANK('U9'!V33),"",'U9'!V33)</f>
        <v/>
      </c>
      <c r="AU119" s="367" t="str">
        <f>IF(ISBLANK('U5'!V38),"",'U5'!V38)</f>
        <v/>
      </c>
      <c r="AV119" s="366" t="str">
        <f>IF(ISBLANK('U5'!W38),"",'U5'!W38)</f>
        <v/>
      </c>
      <c r="AW119" s="366" t="str">
        <f>IF(ISBLANK('U5'!X38),"",'U5'!X38)</f>
        <v/>
      </c>
      <c r="AX119" s="366" t="str">
        <f>IF(ISBLANK('U5'!Y38),"",'U5'!Y38)</f>
        <v/>
      </c>
      <c r="AY119" s="366" t="str">
        <f>IF(ISBLANK('U5'!Z38),"",'U5'!Z38)</f>
        <v/>
      </c>
      <c r="AZ119" s="366" t="str">
        <f>IF(ISBLANK('U10'!V34),"",'U10'!V34)</f>
        <v/>
      </c>
      <c r="BA119" s="366" t="str">
        <f>IF(ISBLANK('U10'!W34),"",'U10'!W34)</f>
        <v/>
      </c>
      <c r="BB119" s="366" t="str">
        <f>IF(ISBLANK('U10'!X34),"",'U10'!X34)</f>
        <v/>
      </c>
      <c r="BC119" s="366" t="str">
        <f>IF(ISBLANK('U13'!V35),"",'U13'!V35)</f>
        <v/>
      </c>
      <c r="BD119" s="366" t="str">
        <f>IF(ISBLANK('U13'!W35),"",'U13'!W35)</f>
        <v/>
      </c>
      <c r="BE119" s="366" t="str">
        <f>IF(ISBLANK('U13'!X35),"",'U13'!X35)</f>
        <v/>
      </c>
      <c r="BF119" s="366" t="str">
        <f>IF(ISBLANK('U15'!V33),"",'U15'!V33)</f>
        <v/>
      </c>
      <c r="BG119" s="366" t="str">
        <f>IF(ISBLANK('U15'!W33),"",'U15'!W33)</f>
        <v/>
      </c>
      <c r="BH119" s="366" t="str">
        <f>IF(ISBLANK('U15'!X33),"",'U15'!X33)</f>
        <v/>
      </c>
      <c r="BI119" s="366" t="str">
        <f>IF(ISBLANK('U15'!Y33),"",'U15'!Y33)</f>
        <v/>
      </c>
      <c r="BJ119" s="367" t="str">
        <f>IF(ISBLANK('U5'!AA38),"",'U5'!AA38)</f>
        <v/>
      </c>
      <c r="BK119" s="366" t="str">
        <f>IF(ISBLANK('U10'!Y34),"",'U10'!Y34)</f>
        <v/>
      </c>
      <c r="BL119" s="366" t="str">
        <f>IF(ISBLANK('U13'!Y35),"",'U13'!Y35)</f>
        <v/>
      </c>
      <c r="BM119" s="366" t="str">
        <f>IF(ISBLANK('U13'!Z35),"",'U13'!Z35)</f>
        <v/>
      </c>
      <c r="BN119" s="368" t="str">
        <f>IF(ISBLANK('U16'!V34),"",'U16'!V34)</f>
        <v/>
      </c>
      <c r="BO119" s="367" t="str">
        <f>IF(ISBLANK('U7'!V33),"",'U7'!V33)</f>
        <v/>
      </c>
      <c r="BP119" s="366" t="str">
        <f>IF(ISBLANK('U7'!W33),"",'U7'!W33)</f>
        <v/>
      </c>
      <c r="BQ119" s="366" t="str">
        <f>IF(ISBLANK('U7'!X33),"",'U7'!X33)</f>
        <v/>
      </c>
      <c r="BR119" s="368" t="str">
        <f>IF(ISBLANK('U7'!Y33),"",'U7'!Y33)</f>
        <v/>
      </c>
      <c r="BS119" s="367" t="str">
        <f>IF(ISBLANK('U2'!V36),"",'U2'!V36)</f>
        <v/>
      </c>
      <c r="BT119" s="366" t="str">
        <f>IF(ISBLANK('U2'!W36),"",'U2'!W36)</f>
        <v/>
      </c>
      <c r="BU119" s="368" t="str">
        <f>IF(ISBLANK('U2'!X36),"",'U2'!X36)</f>
        <v/>
      </c>
      <c r="BV119" s="367" t="str">
        <f>IF(ISBLANK('U2'!Y36),"",'U2'!Y36)</f>
        <v/>
      </c>
      <c r="BW119" s="366" t="str">
        <f>IF(ISBLANK('U2'!Z36),"",'U2'!Z36)</f>
        <v/>
      </c>
      <c r="BX119" s="366" t="str">
        <f>IF(ISBLANK('U2'!AA36),"",'U2'!AA36)</f>
        <v/>
      </c>
      <c r="BY119" s="366" t="str">
        <f>IF(ISBLANK('U5'!AB38),"",'U5'!AB38)</f>
        <v/>
      </c>
      <c r="BZ119" s="366" t="str">
        <f>IF(ISBLANK('U12'!V37),"",'U12'!V37)</f>
        <v/>
      </c>
      <c r="CA119" s="366" t="str">
        <f>IF(ISBLANK('U12'!W37),"",'U12'!W37)</f>
        <v/>
      </c>
      <c r="CB119" s="366" t="str">
        <f>IF(ISBLANK('U12'!X37),"",'U12'!X37)</f>
        <v/>
      </c>
      <c r="CC119" s="366" t="str">
        <f>IF(ISBLANK('U12'!Y37),"",'U12'!Y37)</f>
        <v/>
      </c>
      <c r="CD119" s="366" t="str">
        <f>IF(ISBLANK('U12'!Z37),"",'U12'!Z37)</f>
        <v/>
      </c>
      <c r="CE119" s="366" t="str">
        <f>IF(ISBLANK('U12'!AA37),"",'U12'!AA37)</f>
        <v/>
      </c>
      <c r="CF119" s="366" t="str">
        <f>IF(ISBLANK('U12'!AB37),"",'U12'!AB37)</f>
        <v/>
      </c>
      <c r="CG119" s="84"/>
      <c r="CH119" s="43"/>
    </row>
    <row r="120" spans="1:86" x14ac:dyDescent="0.25">
      <c r="A120" s="23" t="str">
        <f>'Pilotage de Ma Classe'!A28&amp;" "&amp;'Pilotage de Ma Classe'!B28</f>
        <v>WWW www</v>
      </c>
      <c r="B120" s="5">
        <v>0</v>
      </c>
      <c r="C120" s="367" t="str">
        <f>IF(ISBLANK('U1'!V41),"",'U1'!V41)</f>
        <v/>
      </c>
      <c r="D120" s="366" t="str">
        <f>IF(ISBLANK('U1'!W41),"",'U1'!W41)</f>
        <v/>
      </c>
      <c r="E120" s="366" t="str">
        <f>IF(ISBLANK('U1'!X41),"",'U1'!X41)</f>
        <v/>
      </c>
      <c r="F120" s="366" t="str">
        <f>IF(ISBLANK('U14'!V36),"",'U14'!V36)</f>
        <v/>
      </c>
      <c r="G120" s="366" t="str">
        <f>IF(ISBLANK('U14'!W36),"",'U14'!W36)</f>
        <v/>
      </c>
      <c r="H120" s="366" t="str">
        <f>IF(ISBLANK('U14'!X36),"",'U14'!X36)</f>
        <v/>
      </c>
      <c r="I120" s="366" t="str">
        <f>IF(ISBLANK('U14'!Y36),"",'U14'!Y36)</f>
        <v/>
      </c>
      <c r="J120" s="366" t="str">
        <f>IF(ISBLANK('U14'!Z36),"",'U14'!Z36)</f>
        <v/>
      </c>
      <c r="K120" s="366" t="str">
        <f>IF(ISBLANK('U14'!AA36),"",'U14'!AA36)</f>
        <v/>
      </c>
      <c r="L120" s="367" t="str">
        <f>IF(ISBLANK('U1'!Y41),"",'U1'!Y41)</f>
        <v/>
      </c>
      <c r="M120" s="366" t="str">
        <f>IF(ISBLANK('U1'!Z41),"",'U1'!Z41)</f>
        <v/>
      </c>
      <c r="N120" s="366" t="str">
        <f>IF(ISBLANK('U1'!AA41),"",'U1'!AA41)</f>
        <v/>
      </c>
      <c r="O120" s="366" t="str">
        <f>IF(ISBLANK('U1'!AB41),"",'U1'!AB41)</f>
        <v/>
      </c>
      <c r="P120" s="366" t="str">
        <f>IF(ISBLANK('U1'!AC41),"",'U1'!AC41)</f>
        <v/>
      </c>
      <c r="Q120" s="366" t="str">
        <f>IF(ISBLANK('U1'!AD41),"",'U1'!AD41)</f>
        <v/>
      </c>
      <c r="R120" s="368" t="str">
        <f>IF(ISBLANK('U8'!V41),"",'U8'!V41)</f>
        <v/>
      </c>
      <c r="S120" s="367" t="str">
        <f>IF(ISBLANK('U8'!X41),"",'U8'!X41)</f>
        <v/>
      </c>
      <c r="T120" s="366" t="str">
        <f>IF(ISBLANK('U8'!Y41),"",'U8'!Y41)</f>
        <v/>
      </c>
      <c r="U120" s="366" t="str">
        <f>IF(ISBLANK('U8'!Z41),"",'U8'!Z41)</f>
        <v/>
      </c>
      <c r="V120" s="366" t="str">
        <f>IF(ISBLANK('U8'!AA41),"",'U8'!AA41)</f>
        <v/>
      </c>
      <c r="W120" s="366" t="str">
        <f>IF(ISBLANK('U8'!AB41),"",'U8'!AB41)</f>
        <v/>
      </c>
      <c r="X120" s="366" t="str">
        <f>IF(ISBLANK('U8'!AC41),"",'U8'!AC41)</f>
        <v/>
      </c>
      <c r="Y120" s="366" t="str">
        <f>IF(ISBLANK('U8'!AD41),"",'U8'!AD41)</f>
        <v/>
      </c>
      <c r="Z120" s="366" t="str">
        <f>IF(ISBLANK('U11'!AB35),"",'U11'!AB35)</f>
        <v/>
      </c>
      <c r="AA120" s="366" t="str">
        <f>IF(ISBLANK('U11'!AC35),"",'U11'!AC35)</f>
        <v/>
      </c>
      <c r="AB120" s="366" t="str">
        <f>IF(ISBLANK('U11'!AD35),"",'U11'!AD35)</f>
        <v/>
      </c>
      <c r="AC120" s="366" t="str">
        <f>IF(ISBLANK('U11'!AE35),"",'U11'!AE35)</f>
        <v/>
      </c>
      <c r="AD120" s="366" t="str">
        <f>IF(ISBLANK('U11'!AF35),"",'U11'!AF35)</f>
        <v/>
      </c>
      <c r="AE120" s="366" t="str">
        <f>IF(ISBLANK('U3'!V39),"",'U3'!V39)</f>
        <v/>
      </c>
      <c r="AF120" s="366" t="str">
        <f>IF(ISBLANK('U3'!W39),"",'U3'!W39)</f>
        <v/>
      </c>
      <c r="AG120" s="366" t="str">
        <f>IF(ISBLANK('U3'!X39),"",'U3'!X39)</f>
        <v/>
      </c>
      <c r="AH120" s="366" t="str">
        <f>IF(ISBLANK('U3'!Y39),"",'U3'!Y39)</f>
        <v/>
      </c>
      <c r="AI120" s="366" t="str">
        <f>IF(ISBLANK('U3'!Z39),"",'U3'!Z39)</f>
        <v/>
      </c>
      <c r="AJ120" s="366" t="str">
        <f>IF(ISBLANK('U3'!AA39),"",'U3'!AA39)</f>
        <v/>
      </c>
      <c r="AK120" s="366" t="str">
        <f>IF(ISBLANK('U3'!AB39),"",'U3'!AB39)</f>
        <v/>
      </c>
      <c r="AL120" s="367" t="str">
        <f>IF(ISBLANK('U4'!V37),"",'U4'!V37)</f>
        <v/>
      </c>
      <c r="AM120" s="366" t="str">
        <f>IF(ISBLANK('U4'!W37),"",'U4'!W37)</f>
        <v/>
      </c>
      <c r="AN120" s="366" t="str">
        <f>IF(ISBLANK('U4'!X37),"",'U4'!X37)</f>
        <v/>
      </c>
      <c r="AO120" s="366" t="str">
        <f>IF(ISBLANK('U4'!Y37),"",'U4'!Y37)</f>
        <v/>
      </c>
      <c r="AP120" s="366" t="str">
        <f>IF(ISBLANK('U6'!V35),"",'U6'!V35)</f>
        <v/>
      </c>
      <c r="AQ120" s="366" t="str">
        <f>IF(ISBLANK('U6'!W35),"",'U6'!W35)</f>
        <v/>
      </c>
      <c r="AR120" s="366" t="str">
        <f>IF(ISBLANK('U6'!X35),"",'U6'!X35)</f>
        <v/>
      </c>
      <c r="AS120" s="366" t="str">
        <f>IF(ISBLANK('U8'!W41),"",'U8'!W41)</f>
        <v/>
      </c>
      <c r="AT120" s="368" t="str">
        <f>IF(ISBLANK('U9'!V34),"",'U9'!V34)</f>
        <v/>
      </c>
      <c r="AU120" s="367" t="str">
        <f>IF(ISBLANK('U5'!V39),"",'U5'!V39)</f>
        <v/>
      </c>
      <c r="AV120" s="366" t="str">
        <f>IF(ISBLANK('U5'!W39),"",'U5'!W39)</f>
        <v/>
      </c>
      <c r="AW120" s="366" t="str">
        <f>IF(ISBLANK('U5'!X39),"",'U5'!X39)</f>
        <v/>
      </c>
      <c r="AX120" s="366" t="str">
        <f>IF(ISBLANK('U5'!Y39),"",'U5'!Y39)</f>
        <v/>
      </c>
      <c r="AY120" s="366" t="str">
        <f>IF(ISBLANK('U5'!Z39),"",'U5'!Z39)</f>
        <v/>
      </c>
      <c r="AZ120" s="366" t="str">
        <f>IF(ISBLANK('U10'!V35),"",'U10'!V35)</f>
        <v/>
      </c>
      <c r="BA120" s="366" t="str">
        <f>IF(ISBLANK('U10'!W35),"",'U10'!W35)</f>
        <v/>
      </c>
      <c r="BB120" s="366" t="str">
        <f>IF(ISBLANK('U10'!X35),"",'U10'!X35)</f>
        <v/>
      </c>
      <c r="BC120" s="366" t="str">
        <f>IF(ISBLANK('U13'!V36),"",'U13'!V36)</f>
        <v/>
      </c>
      <c r="BD120" s="366" t="str">
        <f>IF(ISBLANK('U13'!W36),"",'U13'!W36)</f>
        <v/>
      </c>
      <c r="BE120" s="366" t="str">
        <f>IF(ISBLANK('U13'!X36),"",'U13'!X36)</f>
        <v/>
      </c>
      <c r="BF120" s="366" t="str">
        <f>IF(ISBLANK('U15'!V34),"",'U15'!V34)</f>
        <v/>
      </c>
      <c r="BG120" s="366" t="str">
        <f>IF(ISBLANK('U15'!W34),"",'U15'!W34)</f>
        <v/>
      </c>
      <c r="BH120" s="366" t="str">
        <f>IF(ISBLANK('U15'!X34),"",'U15'!X34)</f>
        <v/>
      </c>
      <c r="BI120" s="366" t="str">
        <f>IF(ISBLANK('U15'!Y34),"",'U15'!Y34)</f>
        <v/>
      </c>
      <c r="BJ120" s="367" t="str">
        <f>IF(ISBLANK('U5'!AA39),"",'U5'!AA39)</f>
        <v/>
      </c>
      <c r="BK120" s="366" t="str">
        <f>IF(ISBLANK('U10'!Y35),"",'U10'!Y35)</f>
        <v/>
      </c>
      <c r="BL120" s="366" t="str">
        <f>IF(ISBLANK('U13'!Y36),"",'U13'!Y36)</f>
        <v/>
      </c>
      <c r="BM120" s="366" t="str">
        <f>IF(ISBLANK('U13'!Z36),"",'U13'!Z36)</f>
        <v/>
      </c>
      <c r="BN120" s="368" t="str">
        <f>IF(ISBLANK('U16'!V35),"",'U16'!V35)</f>
        <v/>
      </c>
      <c r="BO120" s="367" t="str">
        <f>IF(ISBLANK('U7'!V34),"",'U7'!V34)</f>
        <v/>
      </c>
      <c r="BP120" s="366" t="str">
        <f>IF(ISBLANK('U7'!W34),"",'U7'!W34)</f>
        <v/>
      </c>
      <c r="BQ120" s="366" t="str">
        <f>IF(ISBLANK('U7'!X34),"",'U7'!X34)</f>
        <v/>
      </c>
      <c r="BR120" s="368" t="str">
        <f>IF(ISBLANK('U7'!Y34),"",'U7'!Y34)</f>
        <v/>
      </c>
      <c r="BS120" s="367" t="str">
        <f>IF(ISBLANK('U2'!V37),"",'U2'!V37)</f>
        <v/>
      </c>
      <c r="BT120" s="366" t="str">
        <f>IF(ISBLANK('U2'!W37),"",'U2'!W37)</f>
        <v/>
      </c>
      <c r="BU120" s="368" t="str">
        <f>IF(ISBLANK('U2'!X37),"",'U2'!X37)</f>
        <v/>
      </c>
      <c r="BV120" s="367" t="str">
        <f>IF(ISBLANK('U2'!Y37),"",'U2'!Y37)</f>
        <v/>
      </c>
      <c r="BW120" s="366" t="str">
        <f>IF(ISBLANK('U2'!Z37),"",'U2'!Z37)</f>
        <v/>
      </c>
      <c r="BX120" s="366" t="str">
        <f>IF(ISBLANK('U2'!AA37),"",'U2'!AA37)</f>
        <v/>
      </c>
      <c r="BY120" s="366" t="str">
        <f>IF(ISBLANK('U5'!AB39),"",'U5'!AB39)</f>
        <v/>
      </c>
      <c r="BZ120" s="366" t="str">
        <f>IF(ISBLANK('U12'!V38),"",'U12'!V38)</f>
        <v/>
      </c>
      <c r="CA120" s="366" t="str">
        <f>IF(ISBLANK('U12'!W38),"",'U12'!W38)</f>
        <v/>
      </c>
      <c r="CB120" s="366" t="str">
        <f>IF(ISBLANK('U12'!X38),"",'U12'!X38)</f>
        <v/>
      </c>
      <c r="CC120" s="366" t="str">
        <f>IF(ISBLANK('U12'!Y38),"",'U12'!Y38)</f>
        <v/>
      </c>
      <c r="CD120" s="366" t="str">
        <f>IF(ISBLANK('U12'!Z38),"",'U12'!Z38)</f>
        <v/>
      </c>
      <c r="CE120" s="366" t="str">
        <f>IF(ISBLANK('U12'!AA38),"",'U12'!AA38)</f>
        <v/>
      </c>
      <c r="CF120" s="366" t="str">
        <f>IF(ISBLANK('U12'!AB38),"",'U12'!AB38)</f>
        <v/>
      </c>
      <c r="CG120" s="84"/>
      <c r="CH120" s="43"/>
    </row>
    <row r="121" spans="1:86" x14ac:dyDescent="0.25">
      <c r="A121" s="23" t="str">
        <f>'Pilotage de Ma Classe'!A29&amp;" "&amp;'Pilotage de Ma Classe'!B29</f>
        <v>XXX xxx</v>
      </c>
      <c r="B121" s="5">
        <v>0</v>
      </c>
      <c r="C121" s="367" t="str">
        <f>IF(ISBLANK('U1'!V42),"",'U1'!V42)</f>
        <v/>
      </c>
      <c r="D121" s="366" t="str">
        <f>IF(ISBLANK('U1'!W42),"",'U1'!W42)</f>
        <v/>
      </c>
      <c r="E121" s="366" t="str">
        <f>IF(ISBLANK('U1'!X42),"",'U1'!X42)</f>
        <v/>
      </c>
      <c r="F121" s="366" t="str">
        <f>IF(ISBLANK('U14'!V37),"",'U14'!V37)</f>
        <v/>
      </c>
      <c r="G121" s="366" t="str">
        <f>IF(ISBLANK('U14'!W37),"",'U14'!W37)</f>
        <v/>
      </c>
      <c r="H121" s="366" t="str">
        <f>IF(ISBLANK('U14'!X37),"",'U14'!X37)</f>
        <v/>
      </c>
      <c r="I121" s="366" t="str">
        <f>IF(ISBLANK('U14'!Y37),"",'U14'!Y37)</f>
        <v/>
      </c>
      <c r="J121" s="366" t="str">
        <f>IF(ISBLANK('U14'!Z37),"",'U14'!Z37)</f>
        <v/>
      </c>
      <c r="K121" s="366" t="str">
        <f>IF(ISBLANK('U14'!AA37),"",'U14'!AA37)</f>
        <v/>
      </c>
      <c r="L121" s="367" t="str">
        <f>IF(ISBLANK('U1'!Y42),"",'U1'!Y42)</f>
        <v/>
      </c>
      <c r="M121" s="366" t="str">
        <f>IF(ISBLANK('U1'!Z42),"",'U1'!Z42)</f>
        <v/>
      </c>
      <c r="N121" s="366" t="str">
        <f>IF(ISBLANK('U1'!AA42),"",'U1'!AA42)</f>
        <v/>
      </c>
      <c r="O121" s="366" t="str">
        <f>IF(ISBLANK('U1'!AB42),"",'U1'!AB42)</f>
        <v/>
      </c>
      <c r="P121" s="366" t="str">
        <f>IF(ISBLANK('U1'!AC42),"",'U1'!AC42)</f>
        <v/>
      </c>
      <c r="Q121" s="366" t="str">
        <f>IF(ISBLANK('U1'!AD42),"",'U1'!AD42)</f>
        <v/>
      </c>
      <c r="R121" s="368" t="str">
        <f>IF(ISBLANK('U8'!V42),"",'U8'!V42)</f>
        <v/>
      </c>
      <c r="S121" s="367" t="str">
        <f>IF(ISBLANK('U8'!X42),"",'U8'!X42)</f>
        <v/>
      </c>
      <c r="T121" s="366" t="str">
        <f>IF(ISBLANK('U8'!Y42),"",'U8'!Y42)</f>
        <v/>
      </c>
      <c r="U121" s="366" t="str">
        <f>IF(ISBLANK('U8'!Z42),"",'U8'!Z42)</f>
        <v/>
      </c>
      <c r="V121" s="366" t="str">
        <f>IF(ISBLANK('U8'!AA42),"",'U8'!AA42)</f>
        <v/>
      </c>
      <c r="W121" s="366" t="str">
        <f>IF(ISBLANK('U8'!AB42),"",'U8'!AB42)</f>
        <v/>
      </c>
      <c r="X121" s="366" t="str">
        <f>IF(ISBLANK('U8'!AC42),"",'U8'!AC42)</f>
        <v/>
      </c>
      <c r="Y121" s="366" t="str">
        <f>IF(ISBLANK('U8'!AD42),"",'U8'!AD42)</f>
        <v/>
      </c>
      <c r="Z121" s="366" t="str">
        <f>IF(ISBLANK('U11'!AB36),"",'U11'!AB36)</f>
        <v/>
      </c>
      <c r="AA121" s="366" t="str">
        <f>IF(ISBLANK('U11'!AC36),"",'U11'!AC36)</f>
        <v/>
      </c>
      <c r="AB121" s="366" t="str">
        <f>IF(ISBLANK('U11'!AD36),"",'U11'!AD36)</f>
        <v/>
      </c>
      <c r="AC121" s="366" t="str">
        <f>IF(ISBLANK('U11'!AE36),"",'U11'!AE36)</f>
        <v/>
      </c>
      <c r="AD121" s="366" t="str">
        <f>IF(ISBLANK('U11'!AF36),"",'U11'!AF36)</f>
        <v/>
      </c>
      <c r="AE121" s="366" t="str">
        <f>IF(ISBLANK('U3'!V40),"",'U3'!V40)</f>
        <v/>
      </c>
      <c r="AF121" s="366" t="str">
        <f>IF(ISBLANK('U3'!W40),"",'U3'!W40)</f>
        <v/>
      </c>
      <c r="AG121" s="366" t="str">
        <f>IF(ISBLANK('U3'!X40),"",'U3'!X40)</f>
        <v/>
      </c>
      <c r="AH121" s="366" t="str">
        <f>IF(ISBLANK('U3'!Y40),"",'U3'!Y40)</f>
        <v/>
      </c>
      <c r="AI121" s="366" t="str">
        <f>IF(ISBLANK('U3'!Z40),"",'U3'!Z40)</f>
        <v/>
      </c>
      <c r="AJ121" s="366" t="str">
        <f>IF(ISBLANK('U3'!AA40),"",'U3'!AA40)</f>
        <v/>
      </c>
      <c r="AK121" s="366" t="str">
        <f>IF(ISBLANK('U3'!AB40),"",'U3'!AB40)</f>
        <v/>
      </c>
      <c r="AL121" s="367" t="str">
        <f>IF(ISBLANK('U4'!V38),"",'U4'!V38)</f>
        <v/>
      </c>
      <c r="AM121" s="366" t="str">
        <f>IF(ISBLANK('U4'!W38),"",'U4'!W38)</f>
        <v/>
      </c>
      <c r="AN121" s="366" t="str">
        <f>IF(ISBLANK('U4'!X38),"",'U4'!X38)</f>
        <v/>
      </c>
      <c r="AO121" s="366" t="str">
        <f>IF(ISBLANK('U4'!Y38),"",'U4'!Y38)</f>
        <v/>
      </c>
      <c r="AP121" s="366" t="str">
        <f>IF(ISBLANK('U6'!V36),"",'U6'!V36)</f>
        <v/>
      </c>
      <c r="AQ121" s="366" t="str">
        <f>IF(ISBLANK('U6'!W36),"",'U6'!W36)</f>
        <v/>
      </c>
      <c r="AR121" s="366" t="str">
        <f>IF(ISBLANK('U6'!X36),"",'U6'!X36)</f>
        <v/>
      </c>
      <c r="AS121" s="366" t="str">
        <f>IF(ISBLANK('U8'!W42),"",'U8'!W42)</f>
        <v/>
      </c>
      <c r="AT121" s="368" t="str">
        <f>IF(ISBLANK('U9'!V35),"",'U9'!V35)</f>
        <v/>
      </c>
      <c r="AU121" s="367" t="str">
        <f>IF(ISBLANK('U5'!V40),"",'U5'!V40)</f>
        <v/>
      </c>
      <c r="AV121" s="366" t="str">
        <f>IF(ISBLANK('U5'!W40),"",'U5'!W40)</f>
        <v/>
      </c>
      <c r="AW121" s="366" t="str">
        <f>IF(ISBLANK('U5'!X40),"",'U5'!X40)</f>
        <v/>
      </c>
      <c r="AX121" s="366" t="str">
        <f>IF(ISBLANK('U5'!Y40),"",'U5'!Y40)</f>
        <v/>
      </c>
      <c r="AY121" s="366" t="str">
        <f>IF(ISBLANK('U5'!Z40),"",'U5'!Z40)</f>
        <v/>
      </c>
      <c r="AZ121" s="366" t="str">
        <f>IF(ISBLANK('U10'!V36),"",'U10'!V36)</f>
        <v/>
      </c>
      <c r="BA121" s="366" t="str">
        <f>IF(ISBLANK('U10'!W36),"",'U10'!W36)</f>
        <v/>
      </c>
      <c r="BB121" s="366" t="str">
        <f>IF(ISBLANK('U10'!X36),"",'U10'!X36)</f>
        <v/>
      </c>
      <c r="BC121" s="366" t="str">
        <f>IF(ISBLANK('U13'!V37),"",'U13'!V37)</f>
        <v/>
      </c>
      <c r="BD121" s="366" t="str">
        <f>IF(ISBLANK('U13'!W37),"",'U13'!W37)</f>
        <v/>
      </c>
      <c r="BE121" s="366" t="str">
        <f>IF(ISBLANK('U13'!X37),"",'U13'!X37)</f>
        <v/>
      </c>
      <c r="BF121" s="366" t="str">
        <f>IF(ISBLANK('U15'!V35),"",'U15'!V35)</f>
        <v/>
      </c>
      <c r="BG121" s="366" t="str">
        <f>IF(ISBLANK('U15'!W35),"",'U15'!W35)</f>
        <v/>
      </c>
      <c r="BH121" s="366" t="str">
        <f>IF(ISBLANK('U15'!X35),"",'U15'!X35)</f>
        <v/>
      </c>
      <c r="BI121" s="366" t="str">
        <f>IF(ISBLANK('U15'!Y35),"",'U15'!Y35)</f>
        <v/>
      </c>
      <c r="BJ121" s="367" t="str">
        <f>IF(ISBLANK('U5'!AA40),"",'U5'!AA40)</f>
        <v/>
      </c>
      <c r="BK121" s="366" t="str">
        <f>IF(ISBLANK('U10'!Y36),"",'U10'!Y36)</f>
        <v/>
      </c>
      <c r="BL121" s="366" t="str">
        <f>IF(ISBLANK('U13'!Y37),"",'U13'!Y37)</f>
        <v/>
      </c>
      <c r="BM121" s="366" t="str">
        <f>IF(ISBLANK('U13'!Z37),"",'U13'!Z37)</f>
        <v/>
      </c>
      <c r="BN121" s="368" t="str">
        <f>IF(ISBLANK('U16'!V36),"",'U16'!V36)</f>
        <v/>
      </c>
      <c r="BO121" s="367" t="str">
        <f>IF(ISBLANK('U7'!V35),"",'U7'!V35)</f>
        <v/>
      </c>
      <c r="BP121" s="366" t="str">
        <f>IF(ISBLANK('U7'!W35),"",'U7'!W35)</f>
        <v/>
      </c>
      <c r="BQ121" s="366" t="str">
        <f>IF(ISBLANK('U7'!X35),"",'U7'!X35)</f>
        <v/>
      </c>
      <c r="BR121" s="368" t="str">
        <f>IF(ISBLANK('U7'!Y35),"",'U7'!Y35)</f>
        <v/>
      </c>
      <c r="BS121" s="367" t="str">
        <f>IF(ISBLANK('U2'!V38),"",'U2'!V38)</f>
        <v/>
      </c>
      <c r="BT121" s="366" t="str">
        <f>IF(ISBLANK('U2'!W38),"",'U2'!W38)</f>
        <v/>
      </c>
      <c r="BU121" s="368" t="str">
        <f>IF(ISBLANK('U2'!X38),"",'U2'!X38)</f>
        <v/>
      </c>
      <c r="BV121" s="367" t="str">
        <f>IF(ISBLANK('U2'!Y38),"",'U2'!Y38)</f>
        <v/>
      </c>
      <c r="BW121" s="366" t="str">
        <f>IF(ISBLANK('U2'!Z38),"",'U2'!Z38)</f>
        <v/>
      </c>
      <c r="BX121" s="366" t="str">
        <f>IF(ISBLANK('U2'!AA38),"",'U2'!AA38)</f>
        <v/>
      </c>
      <c r="BY121" s="366" t="str">
        <f>IF(ISBLANK('U5'!AB40),"",'U5'!AB40)</f>
        <v/>
      </c>
      <c r="BZ121" s="366" t="str">
        <f>IF(ISBLANK('U12'!V39),"",'U12'!V39)</f>
        <v/>
      </c>
      <c r="CA121" s="366" t="str">
        <f>IF(ISBLANK('U12'!W39),"",'U12'!W39)</f>
        <v/>
      </c>
      <c r="CB121" s="366" t="str">
        <f>IF(ISBLANK('U12'!X39),"",'U12'!X39)</f>
        <v/>
      </c>
      <c r="CC121" s="366" t="str">
        <f>IF(ISBLANK('U12'!Y39),"",'U12'!Y39)</f>
        <v/>
      </c>
      <c r="CD121" s="366" t="str">
        <f>IF(ISBLANK('U12'!Z39),"",'U12'!Z39)</f>
        <v/>
      </c>
      <c r="CE121" s="366" t="str">
        <f>IF(ISBLANK('U12'!AA39),"",'U12'!AA39)</f>
        <v/>
      </c>
      <c r="CF121" s="366" t="str">
        <f>IF(ISBLANK('U12'!AB39),"",'U12'!AB39)</f>
        <v/>
      </c>
      <c r="CG121" s="84"/>
      <c r="CH121" s="43"/>
    </row>
    <row r="122" spans="1:86" x14ac:dyDescent="0.25">
      <c r="A122" s="23" t="str">
        <f>'Pilotage de Ma Classe'!A30&amp;" "&amp;'Pilotage de Ma Classe'!B30</f>
        <v>YYY yyy</v>
      </c>
      <c r="B122" s="5">
        <v>0</v>
      </c>
      <c r="C122" s="367" t="str">
        <f>IF(ISBLANK('U1'!V43),"",'U1'!V43)</f>
        <v/>
      </c>
      <c r="D122" s="366" t="str">
        <f>IF(ISBLANK('U1'!W43),"",'U1'!W43)</f>
        <v/>
      </c>
      <c r="E122" s="366" t="str">
        <f>IF(ISBLANK('U1'!X43),"",'U1'!X43)</f>
        <v/>
      </c>
      <c r="F122" s="366" t="str">
        <f>IF(ISBLANK('U14'!V38),"",'U14'!V38)</f>
        <v/>
      </c>
      <c r="G122" s="366" t="str">
        <f>IF(ISBLANK('U14'!W38),"",'U14'!W38)</f>
        <v/>
      </c>
      <c r="H122" s="366" t="str">
        <f>IF(ISBLANK('U14'!X38),"",'U14'!X38)</f>
        <v/>
      </c>
      <c r="I122" s="366" t="str">
        <f>IF(ISBLANK('U14'!Y38),"",'U14'!Y38)</f>
        <v/>
      </c>
      <c r="J122" s="366" t="str">
        <f>IF(ISBLANK('U14'!Z38),"",'U14'!Z38)</f>
        <v/>
      </c>
      <c r="K122" s="366" t="str">
        <f>IF(ISBLANK('U14'!AA38),"",'U14'!AA38)</f>
        <v/>
      </c>
      <c r="L122" s="367" t="str">
        <f>IF(ISBLANK('U1'!Y43),"",'U1'!Y43)</f>
        <v/>
      </c>
      <c r="M122" s="366" t="str">
        <f>IF(ISBLANK('U1'!Z43),"",'U1'!Z43)</f>
        <v/>
      </c>
      <c r="N122" s="366" t="str">
        <f>IF(ISBLANK('U1'!AA43),"",'U1'!AA43)</f>
        <v/>
      </c>
      <c r="O122" s="366" t="str">
        <f>IF(ISBLANK('U1'!AB43),"",'U1'!AB43)</f>
        <v/>
      </c>
      <c r="P122" s="366" t="str">
        <f>IF(ISBLANK('U1'!AC43),"",'U1'!AC43)</f>
        <v/>
      </c>
      <c r="Q122" s="366" t="str">
        <f>IF(ISBLANK('U1'!AD43),"",'U1'!AD43)</f>
        <v/>
      </c>
      <c r="R122" s="368" t="str">
        <f>IF(ISBLANK('U8'!V43),"",'U8'!V43)</f>
        <v/>
      </c>
      <c r="S122" s="367" t="str">
        <f>IF(ISBLANK('U8'!X43),"",'U8'!X43)</f>
        <v/>
      </c>
      <c r="T122" s="366" t="str">
        <f>IF(ISBLANK('U8'!Y43),"",'U8'!Y43)</f>
        <v/>
      </c>
      <c r="U122" s="366" t="str">
        <f>IF(ISBLANK('U8'!Z43),"",'U8'!Z43)</f>
        <v/>
      </c>
      <c r="V122" s="366" t="str">
        <f>IF(ISBLANK('U8'!AA43),"",'U8'!AA43)</f>
        <v/>
      </c>
      <c r="W122" s="366" t="str">
        <f>IF(ISBLANK('U8'!AB43),"",'U8'!AB43)</f>
        <v/>
      </c>
      <c r="X122" s="366" t="str">
        <f>IF(ISBLANK('U8'!AC43),"",'U8'!AC43)</f>
        <v/>
      </c>
      <c r="Y122" s="366" t="str">
        <f>IF(ISBLANK('U8'!AD43),"",'U8'!AD43)</f>
        <v/>
      </c>
      <c r="Z122" s="366" t="str">
        <f>IF(ISBLANK('U11'!AB37),"",'U11'!AB37)</f>
        <v/>
      </c>
      <c r="AA122" s="366" t="str">
        <f>IF(ISBLANK('U11'!AC37),"",'U11'!AC37)</f>
        <v/>
      </c>
      <c r="AB122" s="366" t="str">
        <f>IF(ISBLANK('U11'!AD37),"",'U11'!AD37)</f>
        <v/>
      </c>
      <c r="AC122" s="366" t="str">
        <f>IF(ISBLANK('U11'!AE37),"",'U11'!AE37)</f>
        <v/>
      </c>
      <c r="AD122" s="366" t="str">
        <f>IF(ISBLANK('U11'!AF37),"",'U11'!AF37)</f>
        <v/>
      </c>
      <c r="AE122" s="366" t="str">
        <f>IF(ISBLANK('U3'!V41),"",'U3'!V41)</f>
        <v/>
      </c>
      <c r="AF122" s="366" t="str">
        <f>IF(ISBLANK('U3'!W41),"",'U3'!W41)</f>
        <v/>
      </c>
      <c r="AG122" s="366" t="str">
        <f>IF(ISBLANK('U3'!X41),"",'U3'!X41)</f>
        <v/>
      </c>
      <c r="AH122" s="366" t="str">
        <f>IF(ISBLANK('U3'!Y41),"",'U3'!Y41)</f>
        <v/>
      </c>
      <c r="AI122" s="366" t="str">
        <f>IF(ISBLANK('U3'!Z41),"",'U3'!Z41)</f>
        <v/>
      </c>
      <c r="AJ122" s="366" t="str">
        <f>IF(ISBLANK('U3'!AA41),"",'U3'!AA41)</f>
        <v/>
      </c>
      <c r="AK122" s="366" t="str">
        <f>IF(ISBLANK('U3'!AB41),"",'U3'!AB41)</f>
        <v/>
      </c>
      <c r="AL122" s="367" t="str">
        <f>IF(ISBLANK('U4'!V39),"",'U4'!V39)</f>
        <v/>
      </c>
      <c r="AM122" s="366" t="str">
        <f>IF(ISBLANK('U4'!W39),"",'U4'!W39)</f>
        <v/>
      </c>
      <c r="AN122" s="366" t="str">
        <f>IF(ISBLANK('U4'!X39),"",'U4'!X39)</f>
        <v/>
      </c>
      <c r="AO122" s="366" t="str">
        <f>IF(ISBLANK('U4'!Y39),"",'U4'!Y39)</f>
        <v/>
      </c>
      <c r="AP122" s="366" t="str">
        <f>IF(ISBLANK('U6'!V37),"",'U6'!V37)</f>
        <v/>
      </c>
      <c r="AQ122" s="366" t="str">
        <f>IF(ISBLANK('U6'!W37),"",'U6'!W37)</f>
        <v/>
      </c>
      <c r="AR122" s="366" t="str">
        <f>IF(ISBLANK('U6'!X37),"",'U6'!X37)</f>
        <v/>
      </c>
      <c r="AS122" s="366" t="str">
        <f>IF(ISBLANK('U8'!W43),"",'U8'!W43)</f>
        <v/>
      </c>
      <c r="AT122" s="368" t="str">
        <f>IF(ISBLANK('U9'!V36),"",'U9'!V36)</f>
        <v/>
      </c>
      <c r="AU122" s="367" t="str">
        <f>IF(ISBLANK('U5'!V41),"",'U5'!V41)</f>
        <v/>
      </c>
      <c r="AV122" s="366" t="str">
        <f>IF(ISBLANK('U5'!W41),"",'U5'!W41)</f>
        <v/>
      </c>
      <c r="AW122" s="366" t="str">
        <f>IF(ISBLANK('U5'!X41),"",'U5'!X41)</f>
        <v/>
      </c>
      <c r="AX122" s="366" t="str">
        <f>IF(ISBLANK('U5'!Y41),"",'U5'!Y41)</f>
        <v/>
      </c>
      <c r="AY122" s="366" t="str">
        <f>IF(ISBLANK('U5'!Z41),"",'U5'!Z41)</f>
        <v/>
      </c>
      <c r="AZ122" s="366" t="str">
        <f>IF(ISBLANK('U10'!V37),"",'U10'!V37)</f>
        <v/>
      </c>
      <c r="BA122" s="366" t="str">
        <f>IF(ISBLANK('U10'!W37),"",'U10'!W37)</f>
        <v/>
      </c>
      <c r="BB122" s="366" t="str">
        <f>IF(ISBLANK('U10'!X37),"",'U10'!X37)</f>
        <v/>
      </c>
      <c r="BC122" s="366" t="str">
        <f>IF(ISBLANK('U13'!V38),"",'U13'!V38)</f>
        <v/>
      </c>
      <c r="BD122" s="366" t="str">
        <f>IF(ISBLANK('U13'!W38),"",'U13'!W38)</f>
        <v/>
      </c>
      <c r="BE122" s="366" t="str">
        <f>IF(ISBLANK('U13'!X38),"",'U13'!X38)</f>
        <v/>
      </c>
      <c r="BF122" s="366" t="str">
        <f>IF(ISBLANK('U15'!V36),"",'U15'!V36)</f>
        <v/>
      </c>
      <c r="BG122" s="366" t="str">
        <f>IF(ISBLANK('U15'!W36),"",'U15'!W36)</f>
        <v/>
      </c>
      <c r="BH122" s="366" t="str">
        <f>IF(ISBLANK('U15'!X36),"",'U15'!X36)</f>
        <v/>
      </c>
      <c r="BI122" s="366" t="str">
        <f>IF(ISBLANK('U15'!Y36),"",'U15'!Y36)</f>
        <v/>
      </c>
      <c r="BJ122" s="367" t="str">
        <f>IF(ISBLANK('U5'!AA41),"",'U5'!AA41)</f>
        <v/>
      </c>
      <c r="BK122" s="366" t="str">
        <f>IF(ISBLANK('U10'!Y37),"",'U10'!Y37)</f>
        <v/>
      </c>
      <c r="BL122" s="366" t="str">
        <f>IF(ISBLANK('U13'!Y38),"",'U13'!Y38)</f>
        <v/>
      </c>
      <c r="BM122" s="366" t="str">
        <f>IF(ISBLANK('U13'!Z38),"",'U13'!Z38)</f>
        <v/>
      </c>
      <c r="BN122" s="368" t="str">
        <f>IF(ISBLANK('U16'!V37),"",'U16'!V37)</f>
        <v/>
      </c>
      <c r="BO122" s="367" t="str">
        <f>IF(ISBLANK('U7'!V36),"",'U7'!V36)</f>
        <v/>
      </c>
      <c r="BP122" s="366" t="str">
        <f>IF(ISBLANK('U7'!W36),"",'U7'!W36)</f>
        <v/>
      </c>
      <c r="BQ122" s="366" t="str">
        <f>IF(ISBLANK('U7'!X36),"",'U7'!X36)</f>
        <v/>
      </c>
      <c r="BR122" s="368" t="str">
        <f>IF(ISBLANK('U7'!Y36),"",'U7'!Y36)</f>
        <v/>
      </c>
      <c r="BS122" s="367" t="str">
        <f>IF(ISBLANK('U2'!V39),"",'U2'!V39)</f>
        <v/>
      </c>
      <c r="BT122" s="366" t="str">
        <f>IF(ISBLANK('U2'!W39),"",'U2'!W39)</f>
        <v/>
      </c>
      <c r="BU122" s="368" t="str">
        <f>IF(ISBLANK('U2'!X39),"",'U2'!X39)</f>
        <v/>
      </c>
      <c r="BV122" s="367" t="str">
        <f>IF(ISBLANK('U2'!Y39),"",'U2'!Y39)</f>
        <v/>
      </c>
      <c r="BW122" s="366" t="str">
        <f>IF(ISBLANK('U2'!Z39),"",'U2'!Z39)</f>
        <v/>
      </c>
      <c r="BX122" s="366" t="str">
        <f>IF(ISBLANK('U2'!AA39),"",'U2'!AA39)</f>
        <v/>
      </c>
      <c r="BY122" s="366" t="str">
        <f>IF(ISBLANK('U5'!AB41),"",'U5'!AB41)</f>
        <v/>
      </c>
      <c r="BZ122" s="366" t="str">
        <f>IF(ISBLANK('U12'!V40),"",'U12'!V40)</f>
        <v/>
      </c>
      <c r="CA122" s="366" t="str">
        <f>IF(ISBLANK('U12'!W40),"",'U12'!W40)</f>
        <v/>
      </c>
      <c r="CB122" s="366" t="str">
        <f>IF(ISBLANK('U12'!X40),"",'U12'!X40)</f>
        <v/>
      </c>
      <c r="CC122" s="366" t="str">
        <f>IF(ISBLANK('U12'!Y40),"",'U12'!Y40)</f>
        <v/>
      </c>
      <c r="CD122" s="366" t="str">
        <f>IF(ISBLANK('U12'!Z40),"",'U12'!Z40)</f>
        <v/>
      </c>
      <c r="CE122" s="366" t="str">
        <f>IF(ISBLANK('U12'!AA40),"",'U12'!AA40)</f>
        <v/>
      </c>
      <c r="CF122" s="366" t="str">
        <f>IF(ISBLANK('U12'!AB40),"",'U12'!AB40)</f>
        <v/>
      </c>
      <c r="CG122" s="84"/>
      <c r="CH122" s="43"/>
    </row>
    <row r="123" spans="1:86" x14ac:dyDescent="0.25">
      <c r="A123" s="23" t="str">
        <f>'Pilotage de Ma Classe'!A31&amp;" "&amp;'Pilotage de Ma Classe'!B31</f>
        <v>ZZZ zzz</v>
      </c>
      <c r="B123" s="5">
        <v>0</v>
      </c>
      <c r="C123" s="367" t="str">
        <f>IF(ISBLANK('U1'!V44),"",'U1'!V44)</f>
        <v/>
      </c>
      <c r="D123" s="366" t="str">
        <f>IF(ISBLANK('U1'!W44),"",'U1'!W44)</f>
        <v/>
      </c>
      <c r="E123" s="366" t="str">
        <f>IF(ISBLANK('U1'!X44),"",'U1'!X44)</f>
        <v/>
      </c>
      <c r="F123" s="366" t="str">
        <f>IF(ISBLANK('U14'!V39),"",'U14'!V39)</f>
        <v/>
      </c>
      <c r="G123" s="366" t="str">
        <f>IF(ISBLANK('U14'!W39),"",'U14'!W39)</f>
        <v/>
      </c>
      <c r="H123" s="366" t="str">
        <f>IF(ISBLANK('U14'!X39),"",'U14'!X39)</f>
        <v/>
      </c>
      <c r="I123" s="366" t="str">
        <f>IF(ISBLANK('U14'!Y39),"",'U14'!Y39)</f>
        <v/>
      </c>
      <c r="J123" s="366" t="str">
        <f>IF(ISBLANK('U14'!Z39),"",'U14'!Z39)</f>
        <v/>
      </c>
      <c r="K123" s="366" t="str">
        <f>IF(ISBLANK('U14'!AA39),"",'U14'!AA39)</f>
        <v/>
      </c>
      <c r="L123" s="367" t="str">
        <f>IF(ISBLANK('U1'!Y44),"",'U1'!Y44)</f>
        <v/>
      </c>
      <c r="M123" s="366" t="str">
        <f>IF(ISBLANK('U1'!Z44),"",'U1'!Z44)</f>
        <v/>
      </c>
      <c r="N123" s="366" t="str">
        <f>IF(ISBLANK('U1'!AA44),"",'U1'!AA44)</f>
        <v/>
      </c>
      <c r="O123" s="366" t="str">
        <f>IF(ISBLANK('U1'!AB44),"",'U1'!AB44)</f>
        <v/>
      </c>
      <c r="P123" s="366" t="str">
        <f>IF(ISBLANK('U1'!AC44),"",'U1'!AC44)</f>
        <v/>
      </c>
      <c r="Q123" s="366" t="str">
        <f>IF(ISBLANK('U1'!AD44),"",'U1'!AD44)</f>
        <v/>
      </c>
      <c r="R123" s="368" t="str">
        <f>IF(ISBLANK('U8'!V44),"",'U8'!V44)</f>
        <v/>
      </c>
      <c r="S123" s="367" t="str">
        <f>IF(ISBLANK('U8'!X44),"",'U8'!X44)</f>
        <v/>
      </c>
      <c r="T123" s="366" t="str">
        <f>IF(ISBLANK('U8'!Y44),"",'U8'!Y44)</f>
        <v/>
      </c>
      <c r="U123" s="366" t="str">
        <f>IF(ISBLANK('U8'!Z44),"",'U8'!Z44)</f>
        <v/>
      </c>
      <c r="V123" s="366" t="str">
        <f>IF(ISBLANK('U8'!AA44),"",'U8'!AA44)</f>
        <v/>
      </c>
      <c r="W123" s="366" t="str">
        <f>IF(ISBLANK('U8'!AB44),"",'U8'!AB44)</f>
        <v/>
      </c>
      <c r="X123" s="366" t="str">
        <f>IF(ISBLANK('U8'!AC44),"",'U8'!AC44)</f>
        <v/>
      </c>
      <c r="Y123" s="366" t="str">
        <f>IF(ISBLANK('U8'!AD44),"",'U8'!AD44)</f>
        <v/>
      </c>
      <c r="Z123" s="366" t="str">
        <f>IF(ISBLANK('U11'!AB38),"",'U11'!AB38)</f>
        <v/>
      </c>
      <c r="AA123" s="366" t="str">
        <f>IF(ISBLANK('U11'!AC38),"",'U11'!AC38)</f>
        <v/>
      </c>
      <c r="AB123" s="366" t="str">
        <f>IF(ISBLANK('U11'!AD38),"",'U11'!AD38)</f>
        <v/>
      </c>
      <c r="AC123" s="366" t="str">
        <f>IF(ISBLANK('U11'!AE38),"",'U11'!AE38)</f>
        <v/>
      </c>
      <c r="AD123" s="366" t="str">
        <f>IF(ISBLANK('U11'!AF38),"",'U11'!AF38)</f>
        <v/>
      </c>
      <c r="AE123" s="366" t="str">
        <f>IF(ISBLANK('U3'!V42),"",'U3'!V42)</f>
        <v/>
      </c>
      <c r="AF123" s="366" t="str">
        <f>IF(ISBLANK('U3'!W42),"",'U3'!W42)</f>
        <v/>
      </c>
      <c r="AG123" s="366" t="str">
        <f>IF(ISBLANK('U3'!X42),"",'U3'!X42)</f>
        <v/>
      </c>
      <c r="AH123" s="366" t="str">
        <f>IF(ISBLANK('U3'!Y42),"",'U3'!Y42)</f>
        <v/>
      </c>
      <c r="AI123" s="366" t="str">
        <f>IF(ISBLANK('U3'!Z42),"",'U3'!Z42)</f>
        <v/>
      </c>
      <c r="AJ123" s="366" t="str">
        <f>IF(ISBLANK('U3'!AA42),"",'U3'!AA42)</f>
        <v/>
      </c>
      <c r="AK123" s="366" t="str">
        <f>IF(ISBLANK('U3'!AB42),"",'U3'!AB42)</f>
        <v/>
      </c>
      <c r="AL123" s="367" t="str">
        <f>IF(ISBLANK('U4'!V40),"",'U4'!V40)</f>
        <v/>
      </c>
      <c r="AM123" s="366" t="str">
        <f>IF(ISBLANK('U4'!W40),"",'U4'!W40)</f>
        <v/>
      </c>
      <c r="AN123" s="366" t="str">
        <f>IF(ISBLANK('U4'!X40),"",'U4'!X40)</f>
        <v/>
      </c>
      <c r="AO123" s="366" t="str">
        <f>IF(ISBLANK('U4'!Y40),"",'U4'!Y40)</f>
        <v/>
      </c>
      <c r="AP123" s="366" t="str">
        <f>IF(ISBLANK('U6'!V38),"",'U6'!V38)</f>
        <v/>
      </c>
      <c r="AQ123" s="366" t="str">
        <f>IF(ISBLANK('U6'!W38),"",'U6'!W38)</f>
        <v/>
      </c>
      <c r="AR123" s="366" t="str">
        <f>IF(ISBLANK('U6'!X38),"",'U6'!X38)</f>
        <v/>
      </c>
      <c r="AS123" s="366" t="str">
        <f>IF(ISBLANK('U8'!W44),"",'U8'!W44)</f>
        <v/>
      </c>
      <c r="AT123" s="368" t="str">
        <f>IF(ISBLANK('U9'!V37),"",'U9'!V37)</f>
        <v/>
      </c>
      <c r="AU123" s="367" t="str">
        <f>IF(ISBLANK('U5'!V42),"",'U5'!V42)</f>
        <v/>
      </c>
      <c r="AV123" s="366" t="str">
        <f>IF(ISBLANK('U5'!W42),"",'U5'!W42)</f>
        <v/>
      </c>
      <c r="AW123" s="366" t="str">
        <f>IF(ISBLANK('U5'!X42),"",'U5'!X42)</f>
        <v/>
      </c>
      <c r="AX123" s="366" t="str">
        <f>IF(ISBLANK('U5'!Y42),"",'U5'!Y42)</f>
        <v/>
      </c>
      <c r="AY123" s="366" t="str">
        <f>IF(ISBLANK('U5'!Z42),"",'U5'!Z42)</f>
        <v/>
      </c>
      <c r="AZ123" s="366" t="str">
        <f>IF(ISBLANK('U10'!V38),"",'U10'!V38)</f>
        <v/>
      </c>
      <c r="BA123" s="366" t="str">
        <f>IF(ISBLANK('U10'!W38),"",'U10'!W38)</f>
        <v/>
      </c>
      <c r="BB123" s="366" t="str">
        <f>IF(ISBLANK('U10'!X38),"",'U10'!X38)</f>
        <v/>
      </c>
      <c r="BC123" s="366" t="str">
        <f>IF(ISBLANK('U13'!V39),"",'U13'!V39)</f>
        <v/>
      </c>
      <c r="BD123" s="366" t="str">
        <f>IF(ISBLANK('U13'!W39),"",'U13'!W39)</f>
        <v/>
      </c>
      <c r="BE123" s="366" t="str">
        <f>IF(ISBLANK('U13'!X39),"",'U13'!X39)</f>
        <v/>
      </c>
      <c r="BF123" s="366" t="str">
        <f>IF(ISBLANK('U15'!V37),"",'U15'!V37)</f>
        <v/>
      </c>
      <c r="BG123" s="366" t="str">
        <f>IF(ISBLANK('U15'!W37),"",'U15'!W37)</f>
        <v/>
      </c>
      <c r="BH123" s="366" t="str">
        <f>IF(ISBLANK('U15'!X37),"",'U15'!X37)</f>
        <v/>
      </c>
      <c r="BI123" s="366" t="str">
        <f>IF(ISBLANK('U15'!Y37),"",'U15'!Y37)</f>
        <v/>
      </c>
      <c r="BJ123" s="367" t="str">
        <f>IF(ISBLANK('U5'!AA42),"",'U5'!AA42)</f>
        <v/>
      </c>
      <c r="BK123" s="366" t="str">
        <f>IF(ISBLANK('U10'!Y38),"",'U10'!Y38)</f>
        <v/>
      </c>
      <c r="BL123" s="366" t="str">
        <f>IF(ISBLANK('U13'!Y39),"",'U13'!Y39)</f>
        <v/>
      </c>
      <c r="BM123" s="366" t="str">
        <f>IF(ISBLANK('U13'!Z39),"",'U13'!Z39)</f>
        <v/>
      </c>
      <c r="BN123" s="368" t="str">
        <f>IF(ISBLANK('U16'!V38),"",'U16'!V38)</f>
        <v/>
      </c>
      <c r="BO123" s="367" t="str">
        <f>IF(ISBLANK('U7'!V37),"",'U7'!V37)</f>
        <v/>
      </c>
      <c r="BP123" s="366" t="str">
        <f>IF(ISBLANK('U7'!W37),"",'U7'!W37)</f>
        <v/>
      </c>
      <c r="BQ123" s="366" t="str">
        <f>IF(ISBLANK('U7'!X37),"",'U7'!X37)</f>
        <v/>
      </c>
      <c r="BR123" s="368" t="str">
        <f>IF(ISBLANK('U7'!Y37),"",'U7'!Y37)</f>
        <v/>
      </c>
      <c r="BS123" s="367" t="str">
        <f>IF(ISBLANK('U2'!V40),"",'U2'!V40)</f>
        <v/>
      </c>
      <c r="BT123" s="366" t="str">
        <f>IF(ISBLANK('U2'!W40),"",'U2'!W40)</f>
        <v/>
      </c>
      <c r="BU123" s="368" t="str">
        <f>IF(ISBLANK('U2'!X40),"",'U2'!X40)</f>
        <v/>
      </c>
      <c r="BV123" s="367" t="str">
        <f>IF(ISBLANK('U2'!Y40),"",'U2'!Y40)</f>
        <v/>
      </c>
      <c r="BW123" s="366" t="str">
        <f>IF(ISBLANK('U2'!Z40),"",'U2'!Z40)</f>
        <v/>
      </c>
      <c r="BX123" s="366" t="str">
        <f>IF(ISBLANK('U2'!AA40),"",'U2'!AA40)</f>
        <v/>
      </c>
      <c r="BY123" s="366" t="str">
        <f>IF(ISBLANK('U5'!AB42),"",'U5'!AB42)</f>
        <v/>
      </c>
      <c r="BZ123" s="366" t="str">
        <f>IF(ISBLANK('U12'!V41),"",'U12'!V41)</f>
        <v/>
      </c>
      <c r="CA123" s="366" t="str">
        <f>IF(ISBLANK('U12'!W41),"",'U12'!W41)</f>
        <v/>
      </c>
      <c r="CB123" s="366" t="str">
        <f>IF(ISBLANK('U12'!X41),"",'U12'!X41)</f>
        <v/>
      </c>
      <c r="CC123" s="366" t="str">
        <f>IF(ISBLANK('U12'!Y41),"",'U12'!Y41)</f>
        <v/>
      </c>
      <c r="CD123" s="366" t="str">
        <f>IF(ISBLANK('U12'!Z41),"",'U12'!Z41)</f>
        <v/>
      </c>
      <c r="CE123" s="366" t="str">
        <f>IF(ISBLANK('U12'!AA41),"",'U12'!AA41)</f>
        <v/>
      </c>
      <c r="CF123" s="366" t="str">
        <f>IF(ISBLANK('U12'!AB41),"",'U12'!AB41)</f>
        <v/>
      </c>
      <c r="CG123" s="84"/>
      <c r="CH123" s="43"/>
    </row>
    <row r="124" spans="1:86" x14ac:dyDescent="0.25">
      <c r="A124" s="23" t="str">
        <f>'Pilotage de Ma Classe'!A32&amp;" "&amp;'Pilotage de Ma Classe'!B32</f>
        <v>ABA aba</v>
      </c>
      <c r="B124" s="5">
        <v>0</v>
      </c>
      <c r="C124" s="367" t="str">
        <f>IF(ISBLANK('U1'!V45),"",'U1'!V45)</f>
        <v/>
      </c>
      <c r="D124" s="366" t="str">
        <f>IF(ISBLANK('U1'!W45),"",'U1'!W45)</f>
        <v/>
      </c>
      <c r="E124" s="366" t="str">
        <f>IF(ISBLANK('U1'!X45),"",'U1'!X45)</f>
        <v/>
      </c>
      <c r="F124" s="366" t="str">
        <f>IF(ISBLANK('U14'!V40),"",'U14'!V40)</f>
        <v/>
      </c>
      <c r="G124" s="366" t="str">
        <f>IF(ISBLANK('U14'!W40),"",'U14'!W40)</f>
        <v/>
      </c>
      <c r="H124" s="366" t="str">
        <f>IF(ISBLANK('U14'!X40),"",'U14'!X40)</f>
        <v/>
      </c>
      <c r="I124" s="366" t="str">
        <f>IF(ISBLANK('U14'!Y40),"",'U14'!Y40)</f>
        <v/>
      </c>
      <c r="J124" s="366" t="str">
        <f>IF(ISBLANK('U14'!Z40),"",'U14'!Z40)</f>
        <v/>
      </c>
      <c r="K124" s="366" t="str">
        <f>IF(ISBLANK('U14'!AA40),"",'U14'!AA40)</f>
        <v/>
      </c>
      <c r="L124" s="367" t="str">
        <f>IF(ISBLANK('U1'!Y45),"",'U1'!Y45)</f>
        <v/>
      </c>
      <c r="M124" s="366" t="str">
        <f>IF(ISBLANK('U1'!Z45),"",'U1'!Z45)</f>
        <v/>
      </c>
      <c r="N124" s="366" t="str">
        <f>IF(ISBLANK('U1'!AA45),"",'U1'!AA45)</f>
        <v/>
      </c>
      <c r="O124" s="366" t="str">
        <f>IF(ISBLANK('U1'!AB45),"",'U1'!AB45)</f>
        <v/>
      </c>
      <c r="P124" s="366" t="str">
        <f>IF(ISBLANK('U1'!AC45),"",'U1'!AC45)</f>
        <v/>
      </c>
      <c r="Q124" s="366" t="str">
        <f>IF(ISBLANK('U1'!AD45),"",'U1'!AD45)</f>
        <v/>
      </c>
      <c r="R124" s="368" t="str">
        <f>IF(ISBLANK('U8'!V45),"",'U8'!V45)</f>
        <v/>
      </c>
      <c r="S124" s="367" t="str">
        <f>IF(ISBLANK('U8'!X45),"",'U8'!X45)</f>
        <v/>
      </c>
      <c r="T124" s="366" t="str">
        <f>IF(ISBLANK('U8'!Y45),"",'U8'!Y45)</f>
        <v/>
      </c>
      <c r="U124" s="366" t="str">
        <f>IF(ISBLANK('U8'!Z45),"",'U8'!Z45)</f>
        <v/>
      </c>
      <c r="V124" s="366" t="str">
        <f>IF(ISBLANK('U8'!AA45),"",'U8'!AA45)</f>
        <v/>
      </c>
      <c r="W124" s="366" t="str">
        <f>IF(ISBLANK('U8'!AB45),"",'U8'!AB45)</f>
        <v/>
      </c>
      <c r="X124" s="366" t="str">
        <f>IF(ISBLANK('U8'!AC45),"",'U8'!AC45)</f>
        <v/>
      </c>
      <c r="Y124" s="366" t="str">
        <f>IF(ISBLANK('U8'!AD45),"",'U8'!AD45)</f>
        <v/>
      </c>
      <c r="Z124" s="366" t="str">
        <f>IF(ISBLANK('U11'!AB39),"",'U11'!AB39)</f>
        <v/>
      </c>
      <c r="AA124" s="366" t="str">
        <f>IF(ISBLANK('U11'!AC39),"",'U11'!AC39)</f>
        <v/>
      </c>
      <c r="AB124" s="366" t="str">
        <f>IF(ISBLANK('U11'!AD39),"",'U11'!AD39)</f>
        <v/>
      </c>
      <c r="AC124" s="366" t="str">
        <f>IF(ISBLANK('U11'!AE39),"",'U11'!AE39)</f>
        <v/>
      </c>
      <c r="AD124" s="366" t="str">
        <f>IF(ISBLANK('U11'!AF39),"",'U11'!AF39)</f>
        <v/>
      </c>
      <c r="AE124" s="366" t="str">
        <f>IF(ISBLANK('U3'!V43),"",'U3'!V43)</f>
        <v/>
      </c>
      <c r="AF124" s="366" t="str">
        <f>IF(ISBLANK('U3'!W43),"",'U3'!W43)</f>
        <v/>
      </c>
      <c r="AG124" s="366" t="str">
        <f>IF(ISBLANK('U3'!X43),"",'U3'!X43)</f>
        <v/>
      </c>
      <c r="AH124" s="366" t="str">
        <f>IF(ISBLANK('U3'!Y43),"",'U3'!Y43)</f>
        <v/>
      </c>
      <c r="AI124" s="366" t="str">
        <f>IF(ISBLANK('U3'!Z43),"",'U3'!Z43)</f>
        <v/>
      </c>
      <c r="AJ124" s="366" t="str">
        <f>IF(ISBLANK('U3'!AA43),"",'U3'!AA43)</f>
        <v/>
      </c>
      <c r="AK124" s="366" t="str">
        <f>IF(ISBLANK('U3'!AB43),"",'U3'!AB43)</f>
        <v/>
      </c>
      <c r="AL124" s="367" t="str">
        <f>IF(ISBLANK('U4'!V41),"",'U4'!V41)</f>
        <v/>
      </c>
      <c r="AM124" s="366" t="str">
        <f>IF(ISBLANK('U4'!W41),"",'U4'!W41)</f>
        <v/>
      </c>
      <c r="AN124" s="366" t="str">
        <f>IF(ISBLANK('U4'!X41),"",'U4'!X41)</f>
        <v/>
      </c>
      <c r="AO124" s="366" t="str">
        <f>IF(ISBLANK('U4'!Y41),"",'U4'!Y41)</f>
        <v/>
      </c>
      <c r="AP124" s="366" t="str">
        <f>IF(ISBLANK('U6'!V39),"",'U6'!V39)</f>
        <v/>
      </c>
      <c r="AQ124" s="366" t="str">
        <f>IF(ISBLANK('U6'!W39),"",'U6'!W39)</f>
        <v/>
      </c>
      <c r="AR124" s="366" t="str">
        <f>IF(ISBLANK('U6'!X39),"",'U6'!X39)</f>
        <v/>
      </c>
      <c r="AS124" s="366" t="str">
        <f>IF(ISBLANK('U8'!W45),"",'U8'!W45)</f>
        <v/>
      </c>
      <c r="AT124" s="368" t="str">
        <f>IF(ISBLANK('U9'!V38),"",'U9'!V38)</f>
        <v/>
      </c>
      <c r="AU124" s="367" t="str">
        <f>IF(ISBLANK('U5'!V43),"",'U5'!V43)</f>
        <v/>
      </c>
      <c r="AV124" s="366" t="str">
        <f>IF(ISBLANK('U5'!W43),"",'U5'!W43)</f>
        <v/>
      </c>
      <c r="AW124" s="366" t="str">
        <f>IF(ISBLANK('U5'!X43),"",'U5'!X43)</f>
        <v/>
      </c>
      <c r="AX124" s="366" t="str">
        <f>IF(ISBLANK('U5'!Y43),"",'U5'!Y43)</f>
        <v/>
      </c>
      <c r="AY124" s="366" t="str">
        <f>IF(ISBLANK('U5'!Z43),"",'U5'!Z43)</f>
        <v/>
      </c>
      <c r="AZ124" s="366" t="str">
        <f>IF(ISBLANK('U10'!V39),"",'U10'!V39)</f>
        <v/>
      </c>
      <c r="BA124" s="366" t="str">
        <f>IF(ISBLANK('U10'!W39),"",'U10'!W39)</f>
        <v/>
      </c>
      <c r="BB124" s="366" t="str">
        <f>IF(ISBLANK('U10'!X39),"",'U10'!X39)</f>
        <v/>
      </c>
      <c r="BC124" s="366" t="str">
        <f>IF(ISBLANK('U13'!V40),"",'U13'!V40)</f>
        <v/>
      </c>
      <c r="BD124" s="366" t="str">
        <f>IF(ISBLANK('U13'!W40),"",'U13'!W40)</f>
        <v/>
      </c>
      <c r="BE124" s="366" t="str">
        <f>IF(ISBLANK('U13'!X40),"",'U13'!X40)</f>
        <v/>
      </c>
      <c r="BF124" s="366" t="str">
        <f>IF(ISBLANK('U15'!V38),"",'U15'!V38)</f>
        <v/>
      </c>
      <c r="BG124" s="366" t="str">
        <f>IF(ISBLANK('U15'!W38),"",'U15'!W38)</f>
        <v/>
      </c>
      <c r="BH124" s="366" t="str">
        <f>IF(ISBLANK('U15'!X38),"",'U15'!X38)</f>
        <v/>
      </c>
      <c r="BI124" s="366" t="str">
        <f>IF(ISBLANK('U15'!Y38),"",'U15'!Y38)</f>
        <v/>
      </c>
      <c r="BJ124" s="367" t="str">
        <f>IF(ISBLANK('U5'!AA43),"",'U5'!AA43)</f>
        <v/>
      </c>
      <c r="BK124" s="366" t="str">
        <f>IF(ISBLANK('U10'!Y39),"",'U10'!Y39)</f>
        <v/>
      </c>
      <c r="BL124" s="366" t="str">
        <f>IF(ISBLANK('U13'!Y40),"",'U13'!Y40)</f>
        <v/>
      </c>
      <c r="BM124" s="366" t="str">
        <f>IF(ISBLANK('U13'!Z40),"",'U13'!Z40)</f>
        <v/>
      </c>
      <c r="BN124" s="368" t="str">
        <f>IF(ISBLANK('U16'!V39),"",'U16'!V39)</f>
        <v/>
      </c>
      <c r="BO124" s="367" t="str">
        <f>IF(ISBLANK('U7'!V38),"",'U7'!V38)</f>
        <v/>
      </c>
      <c r="BP124" s="366" t="str">
        <f>IF(ISBLANK('U7'!W38),"",'U7'!W38)</f>
        <v/>
      </c>
      <c r="BQ124" s="366" t="str">
        <f>IF(ISBLANK('U7'!X38),"",'U7'!X38)</f>
        <v/>
      </c>
      <c r="BR124" s="368" t="str">
        <f>IF(ISBLANK('U7'!Y38),"",'U7'!Y38)</f>
        <v/>
      </c>
      <c r="BS124" s="367" t="str">
        <f>IF(ISBLANK('U2'!V41),"",'U2'!V41)</f>
        <v/>
      </c>
      <c r="BT124" s="366" t="str">
        <f>IF(ISBLANK('U2'!W41),"",'U2'!W41)</f>
        <v/>
      </c>
      <c r="BU124" s="368" t="str">
        <f>IF(ISBLANK('U2'!X41),"",'U2'!X41)</f>
        <v/>
      </c>
      <c r="BV124" s="367" t="str">
        <f>IF(ISBLANK('U2'!Y41),"",'U2'!Y41)</f>
        <v/>
      </c>
      <c r="BW124" s="366" t="str">
        <f>IF(ISBLANK('U2'!Z41),"",'U2'!Z41)</f>
        <v/>
      </c>
      <c r="BX124" s="366" t="str">
        <f>IF(ISBLANK('U2'!AA41),"",'U2'!AA41)</f>
        <v/>
      </c>
      <c r="BY124" s="366" t="str">
        <f>IF(ISBLANK('U5'!AB43),"",'U5'!AB43)</f>
        <v/>
      </c>
      <c r="BZ124" s="366" t="str">
        <f>IF(ISBLANK('U12'!V42),"",'U12'!V42)</f>
        <v/>
      </c>
      <c r="CA124" s="366" t="str">
        <f>IF(ISBLANK('U12'!W42),"",'U12'!W42)</f>
        <v/>
      </c>
      <c r="CB124" s="366" t="str">
        <f>IF(ISBLANK('U12'!X42),"",'U12'!X42)</f>
        <v/>
      </c>
      <c r="CC124" s="366" t="str">
        <f>IF(ISBLANK('U12'!Y42),"",'U12'!Y42)</f>
        <v/>
      </c>
      <c r="CD124" s="366" t="str">
        <f>IF(ISBLANK('U12'!Z42),"",'U12'!Z42)</f>
        <v/>
      </c>
      <c r="CE124" s="366" t="str">
        <f>IF(ISBLANK('U12'!AA42),"",'U12'!AA42)</f>
        <v/>
      </c>
      <c r="CF124" s="366" t="str">
        <f>IF(ISBLANK('U12'!AB42),"",'U12'!AB42)</f>
        <v/>
      </c>
      <c r="CG124" s="84"/>
      <c r="CH124" s="43"/>
    </row>
    <row r="125" spans="1:86" x14ac:dyDescent="0.25">
      <c r="A125" s="23" t="str">
        <f>'Pilotage de Ma Classe'!A33&amp;" "&amp;'Pilotage de Ma Classe'!B33</f>
        <v>ACA aca</v>
      </c>
      <c r="B125" s="5">
        <v>0</v>
      </c>
      <c r="C125" s="367" t="str">
        <f>IF(ISBLANK('U1'!V46),"",'U1'!V46)</f>
        <v/>
      </c>
      <c r="D125" s="366" t="str">
        <f>IF(ISBLANK('U1'!W46),"",'U1'!W46)</f>
        <v/>
      </c>
      <c r="E125" s="366" t="str">
        <f>IF(ISBLANK('U1'!X46),"",'U1'!X46)</f>
        <v/>
      </c>
      <c r="F125" s="366" t="str">
        <f>IF(ISBLANK('U14'!V41),"",'U14'!V41)</f>
        <v/>
      </c>
      <c r="G125" s="366" t="str">
        <f>IF(ISBLANK('U14'!W41),"",'U14'!W41)</f>
        <v/>
      </c>
      <c r="H125" s="366" t="str">
        <f>IF(ISBLANK('U14'!X41),"",'U14'!X41)</f>
        <v/>
      </c>
      <c r="I125" s="366" t="str">
        <f>IF(ISBLANK('U14'!Y41),"",'U14'!Y41)</f>
        <v/>
      </c>
      <c r="J125" s="366" t="str">
        <f>IF(ISBLANK('U14'!Z41),"",'U14'!Z41)</f>
        <v/>
      </c>
      <c r="K125" s="366" t="str">
        <f>IF(ISBLANK('U14'!AA41),"",'U14'!AA41)</f>
        <v/>
      </c>
      <c r="L125" s="367" t="str">
        <f>IF(ISBLANK('U1'!Y46),"",'U1'!Y46)</f>
        <v/>
      </c>
      <c r="M125" s="366" t="str">
        <f>IF(ISBLANK('U1'!Z46),"",'U1'!Z46)</f>
        <v/>
      </c>
      <c r="N125" s="366" t="str">
        <f>IF(ISBLANK('U1'!AA46),"",'U1'!AA46)</f>
        <v/>
      </c>
      <c r="O125" s="366" t="str">
        <f>IF(ISBLANK('U1'!AB46),"",'U1'!AB46)</f>
        <v/>
      </c>
      <c r="P125" s="366" t="str">
        <f>IF(ISBLANK('U1'!AC46),"",'U1'!AC46)</f>
        <v/>
      </c>
      <c r="Q125" s="366" t="str">
        <f>IF(ISBLANK('U1'!AD46),"",'U1'!AD46)</f>
        <v/>
      </c>
      <c r="R125" s="368" t="str">
        <f>IF(ISBLANK('U8'!V46),"",'U8'!V46)</f>
        <v/>
      </c>
      <c r="S125" s="367" t="str">
        <f>IF(ISBLANK('U8'!X46),"",'U8'!X46)</f>
        <v/>
      </c>
      <c r="T125" s="366" t="str">
        <f>IF(ISBLANK('U8'!Y46),"",'U8'!Y46)</f>
        <v/>
      </c>
      <c r="U125" s="366" t="str">
        <f>IF(ISBLANK('U8'!Z46),"",'U8'!Z46)</f>
        <v/>
      </c>
      <c r="V125" s="366" t="str">
        <f>IF(ISBLANK('U8'!AA46),"",'U8'!AA46)</f>
        <v/>
      </c>
      <c r="W125" s="366" t="str">
        <f>IF(ISBLANK('U8'!AB46),"",'U8'!AB46)</f>
        <v/>
      </c>
      <c r="X125" s="366" t="str">
        <f>IF(ISBLANK('U8'!AC46),"",'U8'!AC46)</f>
        <v/>
      </c>
      <c r="Y125" s="366" t="str">
        <f>IF(ISBLANK('U8'!AD46),"",'U8'!AD46)</f>
        <v/>
      </c>
      <c r="Z125" s="366" t="str">
        <f>IF(ISBLANK('U11'!AB40),"",'U11'!AB40)</f>
        <v/>
      </c>
      <c r="AA125" s="366" t="str">
        <f>IF(ISBLANK('U11'!AC40),"",'U11'!AC40)</f>
        <v/>
      </c>
      <c r="AB125" s="366" t="str">
        <f>IF(ISBLANK('U11'!AD40),"",'U11'!AD40)</f>
        <v/>
      </c>
      <c r="AC125" s="366" t="str">
        <f>IF(ISBLANK('U11'!AE40),"",'U11'!AE40)</f>
        <v/>
      </c>
      <c r="AD125" s="366" t="str">
        <f>IF(ISBLANK('U11'!AF40),"",'U11'!AF40)</f>
        <v/>
      </c>
      <c r="AE125" s="366" t="str">
        <f>IF(ISBLANK('U3'!V44),"",'U3'!V44)</f>
        <v/>
      </c>
      <c r="AF125" s="366" t="str">
        <f>IF(ISBLANK('U3'!W44),"",'U3'!W44)</f>
        <v/>
      </c>
      <c r="AG125" s="366" t="str">
        <f>IF(ISBLANK('U3'!X44),"",'U3'!X44)</f>
        <v/>
      </c>
      <c r="AH125" s="366" t="str">
        <f>IF(ISBLANK('U3'!Y44),"",'U3'!Y44)</f>
        <v/>
      </c>
      <c r="AI125" s="366" t="str">
        <f>IF(ISBLANK('U3'!Z44),"",'U3'!Z44)</f>
        <v/>
      </c>
      <c r="AJ125" s="366" t="str">
        <f>IF(ISBLANK('U3'!AA44),"",'U3'!AA44)</f>
        <v/>
      </c>
      <c r="AK125" s="366" t="str">
        <f>IF(ISBLANK('U3'!AB44),"",'U3'!AB44)</f>
        <v/>
      </c>
      <c r="AL125" s="367" t="str">
        <f>IF(ISBLANK('U4'!V42),"",'U4'!V42)</f>
        <v/>
      </c>
      <c r="AM125" s="366" t="str">
        <f>IF(ISBLANK('U4'!W42),"",'U4'!W42)</f>
        <v/>
      </c>
      <c r="AN125" s="366" t="str">
        <f>IF(ISBLANK('U4'!X42),"",'U4'!X42)</f>
        <v/>
      </c>
      <c r="AO125" s="366" t="str">
        <f>IF(ISBLANK('U4'!Y42),"",'U4'!Y42)</f>
        <v/>
      </c>
      <c r="AP125" s="366" t="str">
        <f>IF(ISBLANK('U6'!V40),"",'U6'!V40)</f>
        <v/>
      </c>
      <c r="AQ125" s="366" t="str">
        <f>IF(ISBLANK('U6'!W40),"",'U6'!W40)</f>
        <v/>
      </c>
      <c r="AR125" s="366" t="str">
        <f>IF(ISBLANK('U6'!X40),"",'U6'!X40)</f>
        <v/>
      </c>
      <c r="AS125" s="366" t="str">
        <f>IF(ISBLANK('U8'!W46),"",'U8'!W46)</f>
        <v/>
      </c>
      <c r="AT125" s="368" t="str">
        <f>IF(ISBLANK('U9'!V39),"",'U9'!V39)</f>
        <v/>
      </c>
      <c r="AU125" s="367" t="str">
        <f>IF(ISBLANK('U5'!V44),"",'U5'!V44)</f>
        <v/>
      </c>
      <c r="AV125" s="366" t="str">
        <f>IF(ISBLANK('U5'!W44),"",'U5'!W44)</f>
        <v/>
      </c>
      <c r="AW125" s="366" t="str">
        <f>IF(ISBLANK('U5'!X44),"",'U5'!X44)</f>
        <v/>
      </c>
      <c r="AX125" s="366" t="str">
        <f>IF(ISBLANK('U5'!Y44),"",'U5'!Y44)</f>
        <v/>
      </c>
      <c r="AY125" s="366" t="str">
        <f>IF(ISBLANK('U5'!Z44),"",'U5'!Z44)</f>
        <v/>
      </c>
      <c r="AZ125" s="366" t="str">
        <f>IF(ISBLANK('U10'!V40),"",'U10'!V40)</f>
        <v/>
      </c>
      <c r="BA125" s="366" t="str">
        <f>IF(ISBLANK('U10'!W40),"",'U10'!W40)</f>
        <v/>
      </c>
      <c r="BB125" s="366" t="str">
        <f>IF(ISBLANK('U10'!X40),"",'U10'!X40)</f>
        <v/>
      </c>
      <c r="BC125" s="366" t="str">
        <f>IF(ISBLANK('U13'!V41),"",'U13'!V41)</f>
        <v/>
      </c>
      <c r="BD125" s="366" t="str">
        <f>IF(ISBLANK('U13'!W41),"",'U13'!W41)</f>
        <v/>
      </c>
      <c r="BE125" s="366" t="str">
        <f>IF(ISBLANK('U13'!X41),"",'U13'!X41)</f>
        <v/>
      </c>
      <c r="BF125" s="366" t="str">
        <f>IF(ISBLANK('U15'!V39),"",'U15'!V39)</f>
        <v/>
      </c>
      <c r="BG125" s="366" t="str">
        <f>IF(ISBLANK('U15'!W39),"",'U15'!W39)</f>
        <v/>
      </c>
      <c r="BH125" s="366" t="str">
        <f>IF(ISBLANK('U15'!X39),"",'U15'!X39)</f>
        <v/>
      </c>
      <c r="BI125" s="366" t="str">
        <f>IF(ISBLANK('U15'!Y39),"",'U15'!Y39)</f>
        <v/>
      </c>
      <c r="BJ125" s="367" t="str">
        <f>IF(ISBLANK('U5'!AA44),"",'U5'!AA44)</f>
        <v/>
      </c>
      <c r="BK125" s="366" t="str">
        <f>IF(ISBLANK('U10'!Y40),"",'U10'!Y40)</f>
        <v/>
      </c>
      <c r="BL125" s="366" t="str">
        <f>IF(ISBLANK('U13'!Y41),"",'U13'!Y41)</f>
        <v/>
      </c>
      <c r="BM125" s="366" t="str">
        <f>IF(ISBLANK('U13'!Z41),"",'U13'!Z41)</f>
        <v/>
      </c>
      <c r="BN125" s="368" t="str">
        <f>IF(ISBLANK('U16'!V40),"",'U16'!V40)</f>
        <v/>
      </c>
      <c r="BO125" s="367" t="str">
        <f>IF(ISBLANK('U7'!V39),"",'U7'!V39)</f>
        <v/>
      </c>
      <c r="BP125" s="366" t="str">
        <f>IF(ISBLANK('U7'!W39),"",'U7'!W39)</f>
        <v/>
      </c>
      <c r="BQ125" s="366" t="str">
        <f>IF(ISBLANK('U7'!X39),"",'U7'!X39)</f>
        <v/>
      </c>
      <c r="BR125" s="368" t="str">
        <f>IF(ISBLANK('U7'!Y39),"",'U7'!Y39)</f>
        <v/>
      </c>
      <c r="BS125" s="367" t="str">
        <f>IF(ISBLANK('U2'!V42),"",'U2'!V42)</f>
        <v/>
      </c>
      <c r="BT125" s="366" t="str">
        <f>IF(ISBLANK('U2'!W42),"",'U2'!W42)</f>
        <v/>
      </c>
      <c r="BU125" s="368" t="str">
        <f>IF(ISBLANK('U2'!X42),"",'U2'!X42)</f>
        <v/>
      </c>
      <c r="BV125" s="367" t="str">
        <f>IF(ISBLANK('U2'!Y42),"",'U2'!Y42)</f>
        <v/>
      </c>
      <c r="BW125" s="366" t="str">
        <f>IF(ISBLANK('U2'!Z42),"",'U2'!Z42)</f>
        <v/>
      </c>
      <c r="BX125" s="366" t="str">
        <f>IF(ISBLANK('U2'!AA42),"",'U2'!AA42)</f>
        <v/>
      </c>
      <c r="BY125" s="366" t="str">
        <f>IF(ISBLANK('U5'!AB44),"",'U5'!AB44)</f>
        <v/>
      </c>
      <c r="BZ125" s="366" t="str">
        <f>IF(ISBLANK('U12'!V43),"",'U12'!V43)</f>
        <v/>
      </c>
      <c r="CA125" s="366" t="str">
        <f>IF(ISBLANK('U12'!W43),"",'U12'!W43)</f>
        <v/>
      </c>
      <c r="CB125" s="366" t="str">
        <f>IF(ISBLANK('U12'!X43),"",'U12'!X43)</f>
        <v/>
      </c>
      <c r="CC125" s="366" t="str">
        <f>IF(ISBLANK('U12'!Y43),"",'U12'!Y43)</f>
        <v/>
      </c>
      <c r="CD125" s="366" t="str">
        <f>IF(ISBLANK('U12'!Z43),"",'U12'!Z43)</f>
        <v/>
      </c>
      <c r="CE125" s="366" t="str">
        <f>IF(ISBLANK('U12'!AA43),"",'U12'!AA43)</f>
        <v/>
      </c>
      <c r="CF125" s="366" t="str">
        <f>IF(ISBLANK('U12'!AB43),"",'U12'!AB43)</f>
        <v/>
      </c>
      <c r="CG125" s="84"/>
      <c r="CH125" s="43"/>
    </row>
    <row r="126" spans="1:86" x14ac:dyDescent="0.25">
      <c r="A126" s="23" t="str">
        <f>'Pilotage de Ma Classe'!A34&amp;" "&amp;'Pilotage de Ma Classe'!B34</f>
        <v>ADA ada</v>
      </c>
      <c r="B126" s="5">
        <v>0</v>
      </c>
      <c r="C126" s="367" t="str">
        <f>IF(ISBLANK('U1'!V47),"",'U1'!V47)</f>
        <v/>
      </c>
      <c r="D126" s="366" t="str">
        <f>IF(ISBLANK('U1'!W47),"",'U1'!W47)</f>
        <v/>
      </c>
      <c r="E126" s="366" t="str">
        <f>IF(ISBLANK('U1'!X47),"",'U1'!X47)</f>
        <v/>
      </c>
      <c r="F126" s="366" t="str">
        <f>IF(ISBLANK('U14'!V42),"",'U14'!V42)</f>
        <v/>
      </c>
      <c r="G126" s="366" t="str">
        <f>IF(ISBLANK('U14'!W42),"",'U14'!W42)</f>
        <v/>
      </c>
      <c r="H126" s="366" t="str">
        <f>IF(ISBLANK('U14'!X42),"",'U14'!X42)</f>
        <v/>
      </c>
      <c r="I126" s="366" t="str">
        <f>IF(ISBLANK('U14'!Y42),"",'U14'!Y42)</f>
        <v/>
      </c>
      <c r="J126" s="366" t="str">
        <f>IF(ISBLANK('U14'!Z42),"",'U14'!Z42)</f>
        <v/>
      </c>
      <c r="K126" s="366" t="str">
        <f>IF(ISBLANK('U14'!AA42),"",'U14'!AA42)</f>
        <v/>
      </c>
      <c r="L126" s="367" t="str">
        <f>IF(ISBLANK('U1'!Y47),"",'U1'!Y47)</f>
        <v/>
      </c>
      <c r="M126" s="366" t="str">
        <f>IF(ISBLANK('U1'!Z47),"",'U1'!Z47)</f>
        <v/>
      </c>
      <c r="N126" s="366" t="str">
        <f>IF(ISBLANK('U1'!AA47),"",'U1'!AA47)</f>
        <v/>
      </c>
      <c r="O126" s="366" t="str">
        <f>IF(ISBLANK('U1'!AB47),"",'U1'!AB47)</f>
        <v/>
      </c>
      <c r="P126" s="366" t="str">
        <f>IF(ISBLANK('U1'!AC47),"",'U1'!AC47)</f>
        <v/>
      </c>
      <c r="Q126" s="366" t="str">
        <f>IF(ISBLANK('U1'!AD47),"",'U1'!AD47)</f>
        <v/>
      </c>
      <c r="R126" s="368" t="str">
        <f>IF(ISBLANK('U8'!V47),"",'U8'!V47)</f>
        <v/>
      </c>
      <c r="S126" s="367" t="str">
        <f>IF(ISBLANK('U8'!X47),"",'U8'!X47)</f>
        <v/>
      </c>
      <c r="T126" s="366" t="str">
        <f>IF(ISBLANK('U8'!Y47),"",'U8'!Y47)</f>
        <v/>
      </c>
      <c r="U126" s="366" t="str">
        <f>IF(ISBLANK('U8'!Z47),"",'U8'!Z47)</f>
        <v/>
      </c>
      <c r="V126" s="366" t="str">
        <f>IF(ISBLANK('U8'!AA47),"",'U8'!AA47)</f>
        <v/>
      </c>
      <c r="W126" s="366" t="str">
        <f>IF(ISBLANK('U8'!AB47),"",'U8'!AB47)</f>
        <v/>
      </c>
      <c r="X126" s="366" t="str">
        <f>IF(ISBLANK('U8'!AC47),"",'U8'!AC47)</f>
        <v/>
      </c>
      <c r="Y126" s="366" t="str">
        <f>IF(ISBLANK('U8'!AD47),"",'U8'!AD47)</f>
        <v/>
      </c>
      <c r="Z126" s="366" t="str">
        <f>IF(ISBLANK('U11'!AB41),"",'U11'!AB41)</f>
        <v/>
      </c>
      <c r="AA126" s="366" t="str">
        <f>IF(ISBLANK('U11'!AC41),"",'U11'!AC41)</f>
        <v/>
      </c>
      <c r="AB126" s="366" t="str">
        <f>IF(ISBLANK('U11'!AD41),"",'U11'!AD41)</f>
        <v/>
      </c>
      <c r="AC126" s="366" t="str">
        <f>IF(ISBLANK('U11'!AE41),"",'U11'!AE41)</f>
        <v/>
      </c>
      <c r="AD126" s="366" t="str">
        <f>IF(ISBLANK('U11'!AF41),"",'U11'!AF41)</f>
        <v/>
      </c>
      <c r="AE126" s="366" t="str">
        <f>IF(ISBLANK('U3'!V45),"",'U3'!V45)</f>
        <v/>
      </c>
      <c r="AF126" s="366" t="str">
        <f>IF(ISBLANK('U3'!W45),"",'U3'!W45)</f>
        <v/>
      </c>
      <c r="AG126" s="366" t="str">
        <f>IF(ISBLANK('U3'!X45),"",'U3'!X45)</f>
        <v/>
      </c>
      <c r="AH126" s="366" t="str">
        <f>IF(ISBLANK('U3'!Y45),"",'U3'!Y45)</f>
        <v/>
      </c>
      <c r="AI126" s="366" t="str">
        <f>IF(ISBLANK('U3'!Z45),"",'U3'!Z45)</f>
        <v/>
      </c>
      <c r="AJ126" s="366" t="str">
        <f>IF(ISBLANK('U3'!AA45),"",'U3'!AA45)</f>
        <v/>
      </c>
      <c r="AK126" s="366" t="str">
        <f>IF(ISBLANK('U3'!AB45),"",'U3'!AB45)</f>
        <v/>
      </c>
      <c r="AL126" s="367" t="str">
        <f>IF(ISBLANK('U4'!V43),"",'U4'!V43)</f>
        <v/>
      </c>
      <c r="AM126" s="366" t="str">
        <f>IF(ISBLANK('U4'!W43),"",'U4'!W43)</f>
        <v/>
      </c>
      <c r="AN126" s="366" t="str">
        <f>IF(ISBLANK('U4'!X43),"",'U4'!X43)</f>
        <v/>
      </c>
      <c r="AO126" s="366" t="str">
        <f>IF(ISBLANK('U4'!Y43),"",'U4'!Y43)</f>
        <v/>
      </c>
      <c r="AP126" s="366" t="str">
        <f>IF(ISBLANK('U6'!V41),"",'U6'!V41)</f>
        <v/>
      </c>
      <c r="AQ126" s="366" t="str">
        <f>IF(ISBLANK('U6'!W41),"",'U6'!W41)</f>
        <v/>
      </c>
      <c r="AR126" s="366" t="str">
        <f>IF(ISBLANK('U6'!X41),"",'U6'!X41)</f>
        <v/>
      </c>
      <c r="AS126" s="366" t="str">
        <f>IF(ISBLANK('U8'!W47),"",'U8'!W47)</f>
        <v/>
      </c>
      <c r="AT126" s="368" t="str">
        <f>IF(ISBLANK('U9'!V40),"",'U9'!V40)</f>
        <v/>
      </c>
      <c r="AU126" s="367" t="str">
        <f>IF(ISBLANK('U5'!V45),"",'U5'!V45)</f>
        <v/>
      </c>
      <c r="AV126" s="366" t="str">
        <f>IF(ISBLANK('U5'!W45),"",'U5'!W45)</f>
        <v/>
      </c>
      <c r="AW126" s="366" t="str">
        <f>IF(ISBLANK('U5'!X45),"",'U5'!X45)</f>
        <v/>
      </c>
      <c r="AX126" s="366" t="str">
        <f>IF(ISBLANK('U5'!Y45),"",'U5'!Y45)</f>
        <v/>
      </c>
      <c r="AY126" s="366" t="str">
        <f>IF(ISBLANK('U5'!Z45),"",'U5'!Z45)</f>
        <v/>
      </c>
      <c r="AZ126" s="366" t="str">
        <f>IF(ISBLANK('U10'!V41),"",'U10'!V41)</f>
        <v/>
      </c>
      <c r="BA126" s="366" t="str">
        <f>IF(ISBLANK('U10'!W41),"",'U10'!W41)</f>
        <v/>
      </c>
      <c r="BB126" s="366" t="str">
        <f>IF(ISBLANK('U10'!X41),"",'U10'!X41)</f>
        <v/>
      </c>
      <c r="BC126" s="366" t="str">
        <f>IF(ISBLANK('U13'!V42),"",'U13'!V42)</f>
        <v/>
      </c>
      <c r="BD126" s="366" t="str">
        <f>IF(ISBLANK('U13'!W42),"",'U13'!W42)</f>
        <v/>
      </c>
      <c r="BE126" s="366" t="str">
        <f>IF(ISBLANK('U13'!X42),"",'U13'!X42)</f>
        <v/>
      </c>
      <c r="BF126" s="366" t="str">
        <f>IF(ISBLANK('U15'!V40),"",'U15'!V40)</f>
        <v/>
      </c>
      <c r="BG126" s="366" t="str">
        <f>IF(ISBLANK('U15'!W40),"",'U15'!W40)</f>
        <v/>
      </c>
      <c r="BH126" s="366" t="str">
        <f>IF(ISBLANK('U15'!X40),"",'U15'!X40)</f>
        <v/>
      </c>
      <c r="BI126" s="366" t="str">
        <f>IF(ISBLANK('U15'!Y40),"",'U15'!Y40)</f>
        <v/>
      </c>
      <c r="BJ126" s="367" t="str">
        <f>IF(ISBLANK('U5'!AA45),"",'U5'!AA45)</f>
        <v/>
      </c>
      <c r="BK126" s="366" t="str">
        <f>IF(ISBLANK('U10'!Y41),"",'U10'!Y41)</f>
        <v/>
      </c>
      <c r="BL126" s="366" t="str">
        <f>IF(ISBLANK('U13'!Y42),"",'U13'!Y42)</f>
        <v/>
      </c>
      <c r="BM126" s="366" t="str">
        <f>IF(ISBLANK('U13'!Z42),"",'U13'!Z42)</f>
        <v/>
      </c>
      <c r="BN126" s="368" t="str">
        <f>IF(ISBLANK('U16'!V41),"",'U16'!V41)</f>
        <v/>
      </c>
      <c r="BO126" s="367" t="str">
        <f>IF(ISBLANK('U7'!V40),"",'U7'!V40)</f>
        <v/>
      </c>
      <c r="BP126" s="366" t="str">
        <f>IF(ISBLANK('U7'!W40),"",'U7'!W40)</f>
        <v/>
      </c>
      <c r="BQ126" s="366" t="str">
        <f>IF(ISBLANK('U7'!X40),"",'U7'!X40)</f>
        <v/>
      </c>
      <c r="BR126" s="368" t="str">
        <f>IF(ISBLANK('U7'!Y40),"",'U7'!Y40)</f>
        <v/>
      </c>
      <c r="BS126" s="367" t="str">
        <f>IF(ISBLANK('U2'!V43),"",'U2'!V43)</f>
        <v/>
      </c>
      <c r="BT126" s="366" t="str">
        <f>IF(ISBLANK('U2'!W43),"",'U2'!W43)</f>
        <v/>
      </c>
      <c r="BU126" s="368" t="str">
        <f>IF(ISBLANK('U2'!X43),"",'U2'!X43)</f>
        <v/>
      </c>
      <c r="BV126" s="367" t="str">
        <f>IF(ISBLANK('U2'!Y43),"",'U2'!Y43)</f>
        <v/>
      </c>
      <c r="BW126" s="366" t="str">
        <f>IF(ISBLANK('U2'!Z43),"",'U2'!Z43)</f>
        <v/>
      </c>
      <c r="BX126" s="366" t="str">
        <f>IF(ISBLANK('U2'!AA43),"",'U2'!AA43)</f>
        <v/>
      </c>
      <c r="BY126" s="366" t="str">
        <f>IF(ISBLANK('U5'!AB45),"",'U5'!AB45)</f>
        <v/>
      </c>
      <c r="BZ126" s="366" t="str">
        <f>IF(ISBLANK('U12'!V44),"",'U12'!V44)</f>
        <v/>
      </c>
      <c r="CA126" s="366" t="str">
        <f>IF(ISBLANK('U12'!W44),"",'U12'!W44)</f>
        <v/>
      </c>
      <c r="CB126" s="366" t="str">
        <f>IF(ISBLANK('U12'!X44),"",'U12'!X44)</f>
        <v/>
      </c>
      <c r="CC126" s="366" t="str">
        <f>IF(ISBLANK('U12'!Y44),"",'U12'!Y44)</f>
        <v/>
      </c>
      <c r="CD126" s="366" t="str">
        <f>IF(ISBLANK('U12'!Z44),"",'U12'!Z44)</f>
        <v/>
      </c>
      <c r="CE126" s="366" t="str">
        <f>IF(ISBLANK('U12'!AA44),"",'U12'!AA44)</f>
        <v/>
      </c>
      <c r="CF126" s="366" t="str">
        <f>IF(ISBLANK('U12'!AB44),"",'U12'!AB44)</f>
        <v/>
      </c>
      <c r="CG126" s="84"/>
      <c r="CH126" s="43"/>
    </row>
    <row r="127" spans="1:86" s="116" customFormat="1" x14ac:dyDescent="0.25">
      <c r="A127" s="116" t="str">
        <f>'Pilotage de Ma Classe'!A35&amp;" "&amp;'Pilotage de Ma Classe'!B35</f>
        <v>AEA aea</v>
      </c>
      <c r="B127" s="117">
        <v>0</v>
      </c>
      <c r="C127" s="367" t="str">
        <f>IF(ISBLANK('U1'!V48),"",'U1'!V48)</f>
        <v/>
      </c>
      <c r="D127" s="366" t="str">
        <f>IF(ISBLANK('U1'!W48),"",'U1'!W48)</f>
        <v/>
      </c>
      <c r="E127" s="366" t="str">
        <f>IF(ISBLANK('U1'!X48),"",'U1'!X48)</f>
        <v/>
      </c>
      <c r="F127" s="366" t="str">
        <f>IF(ISBLANK('U14'!V43),"",'U14'!V43)</f>
        <v/>
      </c>
      <c r="G127" s="366" t="str">
        <f>IF(ISBLANK('U14'!W43),"",'U14'!W43)</f>
        <v/>
      </c>
      <c r="H127" s="366" t="str">
        <f>IF(ISBLANK('U14'!X43),"",'U14'!X43)</f>
        <v/>
      </c>
      <c r="I127" s="366" t="str">
        <f>IF(ISBLANK('U14'!Y43),"",'U14'!Y43)</f>
        <v/>
      </c>
      <c r="J127" s="366" t="str">
        <f>IF(ISBLANK('U14'!Z43),"",'U14'!Z43)</f>
        <v/>
      </c>
      <c r="K127" s="366" t="str">
        <f>IF(ISBLANK('U14'!AA43),"",'U14'!AA43)</f>
        <v/>
      </c>
      <c r="L127" s="367" t="str">
        <f>IF(ISBLANK('U1'!Y48),"",'U1'!Y48)</f>
        <v/>
      </c>
      <c r="M127" s="366" t="str">
        <f>IF(ISBLANK('U1'!Z48),"",'U1'!Z48)</f>
        <v/>
      </c>
      <c r="N127" s="366" t="str">
        <f>IF(ISBLANK('U1'!AA48),"",'U1'!AA48)</f>
        <v/>
      </c>
      <c r="O127" s="366" t="str">
        <f>IF(ISBLANK('U1'!AB48),"",'U1'!AB48)</f>
        <v/>
      </c>
      <c r="P127" s="366" t="str">
        <f>IF(ISBLANK('U1'!AC48),"",'U1'!AC48)</f>
        <v/>
      </c>
      <c r="Q127" s="366" t="str">
        <f>IF(ISBLANK('U1'!AD48),"",'U1'!AD48)</f>
        <v/>
      </c>
      <c r="R127" s="368" t="str">
        <f>IF(ISBLANK('U8'!V48),"",'U8'!V48)</f>
        <v/>
      </c>
      <c r="S127" s="367" t="str">
        <f>IF(ISBLANK('U8'!X48),"",'U8'!X48)</f>
        <v/>
      </c>
      <c r="T127" s="366" t="str">
        <f>IF(ISBLANK('U8'!Y48),"",'U8'!Y48)</f>
        <v/>
      </c>
      <c r="U127" s="366" t="str">
        <f>IF(ISBLANK('U8'!Z48),"",'U8'!Z48)</f>
        <v/>
      </c>
      <c r="V127" s="366" t="str">
        <f>IF(ISBLANK('U8'!AA48),"",'U8'!AA48)</f>
        <v/>
      </c>
      <c r="W127" s="366" t="str">
        <f>IF(ISBLANK('U8'!AB48),"",'U8'!AB48)</f>
        <v/>
      </c>
      <c r="X127" s="366" t="str">
        <f>IF(ISBLANK('U8'!AC48),"",'U8'!AC48)</f>
        <v/>
      </c>
      <c r="Y127" s="366" t="str">
        <f>IF(ISBLANK('U8'!AD48),"",'U8'!AD48)</f>
        <v/>
      </c>
      <c r="Z127" s="366" t="str">
        <f>IF(ISBLANK('U11'!AB42),"",'U11'!AB42)</f>
        <v/>
      </c>
      <c r="AA127" s="366" t="str">
        <f>IF(ISBLANK('U11'!AC42),"",'U11'!AC42)</f>
        <v/>
      </c>
      <c r="AB127" s="366" t="str">
        <f>IF(ISBLANK('U11'!AD42),"",'U11'!AD42)</f>
        <v/>
      </c>
      <c r="AC127" s="366" t="str">
        <f>IF(ISBLANK('U11'!AE42),"",'U11'!AE42)</f>
        <v/>
      </c>
      <c r="AD127" s="366" t="str">
        <f>IF(ISBLANK('U11'!AF42),"",'U11'!AF42)</f>
        <v/>
      </c>
      <c r="AE127" s="366" t="str">
        <f>IF(ISBLANK('U3'!V46),"",'U3'!V46)</f>
        <v/>
      </c>
      <c r="AF127" s="366" t="str">
        <f>IF(ISBLANK('U3'!W46),"",'U3'!W46)</f>
        <v/>
      </c>
      <c r="AG127" s="366" t="str">
        <f>IF(ISBLANK('U3'!X46),"",'U3'!X46)</f>
        <v/>
      </c>
      <c r="AH127" s="366" t="str">
        <f>IF(ISBLANK('U3'!Y46),"",'U3'!Y46)</f>
        <v/>
      </c>
      <c r="AI127" s="366" t="str">
        <f>IF(ISBLANK('U3'!Z46),"",'U3'!Z46)</f>
        <v/>
      </c>
      <c r="AJ127" s="366" t="str">
        <f>IF(ISBLANK('U3'!AA46),"",'U3'!AA46)</f>
        <v/>
      </c>
      <c r="AK127" s="366" t="str">
        <f>IF(ISBLANK('U3'!AB46),"",'U3'!AB46)</f>
        <v/>
      </c>
      <c r="AL127" s="367" t="str">
        <f>IF(ISBLANK('U4'!V44),"",'U4'!V44)</f>
        <v/>
      </c>
      <c r="AM127" s="366" t="str">
        <f>IF(ISBLANK('U4'!W44),"",'U4'!W44)</f>
        <v/>
      </c>
      <c r="AN127" s="366" t="str">
        <f>IF(ISBLANK('U4'!X44),"",'U4'!X44)</f>
        <v/>
      </c>
      <c r="AO127" s="366" t="str">
        <f>IF(ISBLANK('U4'!Y44),"",'U4'!Y44)</f>
        <v/>
      </c>
      <c r="AP127" s="366" t="str">
        <f>IF(ISBLANK('U6'!V42),"",'U6'!V42)</f>
        <v/>
      </c>
      <c r="AQ127" s="366" t="str">
        <f>IF(ISBLANK('U6'!W42),"",'U6'!W42)</f>
        <v/>
      </c>
      <c r="AR127" s="366" t="str">
        <f>IF(ISBLANK('U6'!X42),"",'U6'!X42)</f>
        <v/>
      </c>
      <c r="AS127" s="366" t="str">
        <f>IF(ISBLANK('U8'!W48),"",'U8'!W48)</f>
        <v/>
      </c>
      <c r="AT127" s="368" t="str">
        <f>IF(ISBLANK('U9'!V41),"",'U9'!V41)</f>
        <v/>
      </c>
      <c r="AU127" s="367" t="str">
        <f>IF(ISBLANK('U5'!V46),"",'U5'!V46)</f>
        <v/>
      </c>
      <c r="AV127" s="366" t="str">
        <f>IF(ISBLANK('U5'!W46),"",'U5'!W46)</f>
        <v/>
      </c>
      <c r="AW127" s="366" t="str">
        <f>IF(ISBLANK('U5'!X46),"",'U5'!X46)</f>
        <v/>
      </c>
      <c r="AX127" s="366" t="str">
        <f>IF(ISBLANK('U5'!Y46),"",'U5'!Y46)</f>
        <v/>
      </c>
      <c r="AY127" s="366" t="str">
        <f>IF(ISBLANK('U5'!Z46),"",'U5'!Z46)</f>
        <v/>
      </c>
      <c r="AZ127" s="366" t="str">
        <f>IF(ISBLANK('U10'!V42),"",'U10'!V42)</f>
        <v/>
      </c>
      <c r="BA127" s="366" t="str">
        <f>IF(ISBLANK('U10'!W42),"",'U10'!W42)</f>
        <v/>
      </c>
      <c r="BB127" s="366" t="str">
        <f>IF(ISBLANK('U10'!X42),"",'U10'!X42)</f>
        <v/>
      </c>
      <c r="BC127" s="366" t="str">
        <f>IF(ISBLANK('U13'!V43),"",'U13'!V43)</f>
        <v/>
      </c>
      <c r="BD127" s="366" t="str">
        <f>IF(ISBLANK('U13'!W43),"",'U13'!W43)</f>
        <v/>
      </c>
      <c r="BE127" s="366" t="str">
        <f>IF(ISBLANK('U13'!X43),"",'U13'!X43)</f>
        <v/>
      </c>
      <c r="BF127" s="366" t="str">
        <f>IF(ISBLANK('U15'!V41),"",'U15'!V41)</f>
        <v/>
      </c>
      <c r="BG127" s="366" t="str">
        <f>IF(ISBLANK('U15'!W41),"",'U15'!W41)</f>
        <v/>
      </c>
      <c r="BH127" s="366" t="str">
        <f>IF(ISBLANK('U15'!X41),"",'U15'!X41)</f>
        <v/>
      </c>
      <c r="BI127" s="366" t="str">
        <f>IF(ISBLANK('U15'!Y41),"",'U15'!Y41)</f>
        <v/>
      </c>
      <c r="BJ127" s="367" t="str">
        <f>IF(ISBLANK('U5'!AA46),"",'U5'!AA46)</f>
        <v/>
      </c>
      <c r="BK127" s="366" t="str">
        <f>IF(ISBLANK('U10'!Y42),"",'U10'!Y42)</f>
        <v/>
      </c>
      <c r="BL127" s="366" t="str">
        <f>IF(ISBLANK('U13'!Y43),"",'U13'!Y43)</f>
        <v/>
      </c>
      <c r="BM127" s="366" t="str">
        <f>IF(ISBLANK('U13'!Z43),"",'U13'!Z43)</f>
        <v/>
      </c>
      <c r="BN127" s="368" t="str">
        <f>IF(ISBLANK('U16'!V42),"",'U16'!V42)</f>
        <v/>
      </c>
      <c r="BO127" s="367" t="str">
        <f>IF(ISBLANK('U7'!V41),"",'U7'!V41)</f>
        <v/>
      </c>
      <c r="BP127" s="366" t="str">
        <f>IF(ISBLANK('U7'!W41),"",'U7'!W41)</f>
        <v/>
      </c>
      <c r="BQ127" s="366" t="str">
        <f>IF(ISBLANK('U7'!X41),"",'U7'!X41)</f>
        <v/>
      </c>
      <c r="BR127" s="368" t="str">
        <f>IF(ISBLANK('U7'!Y41),"",'U7'!Y41)</f>
        <v/>
      </c>
      <c r="BS127" s="367" t="str">
        <f>IF(ISBLANK('U2'!V44),"",'U2'!V44)</f>
        <v/>
      </c>
      <c r="BT127" s="366" t="str">
        <f>IF(ISBLANK('U2'!W44),"",'U2'!W44)</f>
        <v/>
      </c>
      <c r="BU127" s="368" t="str">
        <f>IF(ISBLANK('U2'!X44),"",'U2'!X44)</f>
        <v/>
      </c>
      <c r="BV127" s="367" t="str">
        <f>IF(ISBLANK('U2'!Y44),"",'U2'!Y44)</f>
        <v/>
      </c>
      <c r="BW127" s="366" t="str">
        <f>IF(ISBLANK('U2'!Z44),"",'U2'!Z44)</f>
        <v/>
      </c>
      <c r="BX127" s="366" t="str">
        <f>IF(ISBLANK('U2'!AA44),"",'U2'!AA44)</f>
        <v/>
      </c>
      <c r="BY127" s="366" t="str">
        <f>IF(ISBLANK('U5'!AB46),"",'U5'!AB46)</f>
        <v/>
      </c>
      <c r="BZ127" s="366" t="str">
        <f>IF(ISBLANK('U12'!V45),"",'U12'!V45)</f>
        <v/>
      </c>
      <c r="CA127" s="366" t="str">
        <f>IF(ISBLANK('U12'!W45),"",'U12'!W45)</f>
        <v/>
      </c>
      <c r="CB127" s="366" t="str">
        <f>IF(ISBLANK('U12'!X45),"",'U12'!X45)</f>
        <v/>
      </c>
      <c r="CC127" s="366" t="str">
        <f>IF(ISBLANK('U12'!Y45),"",'U12'!Y45)</f>
        <v/>
      </c>
      <c r="CD127" s="366" t="str">
        <f>IF(ISBLANK('U12'!Z45),"",'U12'!Z45)</f>
        <v/>
      </c>
      <c r="CE127" s="366" t="str">
        <f>IF(ISBLANK('U12'!AA45),"",'U12'!AA45)</f>
        <v/>
      </c>
      <c r="CF127" s="366" t="str">
        <f>IF(ISBLANK('U12'!AB45),"",'U12'!AB45)</f>
        <v/>
      </c>
      <c r="CG127" s="84"/>
      <c r="CH127" s="43"/>
    </row>
  </sheetData>
  <sheetProtection algorithmName="SHA-512" hashValue="ueT0npk+3AfyDCq0cgoB1WB197p9F15hN9hNyWFw54cajf/m3v2u72zoTKuhsvcqbdA8ZG4+lRYXfNBtl+hEcA==" saltValue="fsmiA2H9P55BHFTHitEhRQ==" spinCount="100000" sheet="1" selectLockedCells="1" selectUnlockedCells="1"/>
  <mergeCells count="45">
    <mergeCell ref="BV22:CF22"/>
    <mergeCell ref="BO21:CF21"/>
    <mergeCell ref="BJ96:BN96"/>
    <mergeCell ref="BO96:BR96"/>
    <mergeCell ref="BO58:CF58"/>
    <mergeCell ref="BS96:BU96"/>
    <mergeCell ref="BV96:CF96"/>
    <mergeCell ref="BS59:BU59"/>
    <mergeCell ref="BV59:CF59"/>
    <mergeCell ref="AL58:AT58"/>
    <mergeCell ref="AU58:BN58"/>
    <mergeCell ref="L59:R59"/>
    <mergeCell ref="BO22:BR22"/>
    <mergeCell ref="BS22:BU22"/>
    <mergeCell ref="AL59:AT59"/>
    <mergeCell ref="AU59:BI59"/>
    <mergeCell ref="BJ59:BN59"/>
    <mergeCell ref="BO59:BR59"/>
    <mergeCell ref="S21:AK21"/>
    <mergeCell ref="S22:AK22"/>
    <mergeCell ref="C96:K96"/>
    <mergeCell ref="L96:R96"/>
    <mergeCell ref="S96:AK96"/>
    <mergeCell ref="C95:R95"/>
    <mergeCell ref="S95:AK95"/>
    <mergeCell ref="C59:K59"/>
    <mergeCell ref="C58:R58"/>
    <mergeCell ref="S58:AK58"/>
    <mergeCell ref="S59:AK59"/>
    <mergeCell ref="B17:E19"/>
    <mergeCell ref="B55:D56"/>
    <mergeCell ref="B92:C93"/>
    <mergeCell ref="C22:K22"/>
    <mergeCell ref="L22:R22"/>
    <mergeCell ref="C21:R21"/>
    <mergeCell ref="AL21:AT21"/>
    <mergeCell ref="AL22:AT22"/>
    <mergeCell ref="AU22:BI22"/>
    <mergeCell ref="AU21:BN21"/>
    <mergeCell ref="BJ22:BN22"/>
    <mergeCell ref="AL96:AT96"/>
    <mergeCell ref="AU96:BI96"/>
    <mergeCell ref="AL95:AT95"/>
    <mergeCell ref="AU95:BN95"/>
    <mergeCell ref="BO95:CF95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EA37-C4AB-4D34-846C-8874859EB5C7}">
  <sheetPr codeName="Feuil3">
    <tabColor theme="0"/>
  </sheetPr>
  <dimension ref="A1:Z35"/>
  <sheetViews>
    <sheetView showGridLines="0" workbookViewId="0">
      <selection sqref="A1:V1"/>
    </sheetView>
  </sheetViews>
  <sheetFormatPr baseColWidth="10" defaultRowHeight="15" x14ac:dyDescent="0.25"/>
  <cols>
    <col min="1" max="1" width="23.7109375" customWidth="1"/>
    <col min="2" max="2" width="23.140625" customWidth="1"/>
    <col min="3" max="3" width="21" style="3" customWidth="1"/>
    <col min="4" max="4" width="4.140625" customWidth="1"/>
    <col min="5" max="5" width="6.42578125" customWidth="1"/>
    <col min="6" max="6" width="5.85546875" customWidth="1"/>
    <col min="7" max="8" width="16.7109375" style="23" customWidth="1"/>
    <col min="9" max="22" width="16.7109375" customWidth="1"/>
  </cols>
  <sheetData>
    <row r="1" spans="1:26" ht="45" customHeight="1" thickBot="1" x14ac:dyDescent="0.3">
      <c r="A1" s="477" t="s">
        <v>239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</row>
    <row r="2" spans="1:26" ht="32.25" customHeight="1" x14ac:dyDescent="0.4">
      <c r="A2" s="470" t="s">
        <v>167</v>
      </c>
      <c r="B2" s="471" t="s">
        <v>242</v>
      </c>
      <c r="C2" s="6"/>
      <c r="D2" s="7"/>
      <c r="E2" s="7"/>
      <c r="F2" s="7"/>
      <c r="G2" s="478" t="s">
        <v>364</v>
      </c>
      <c r="H2" s="480" t="s">
        <v>365</v>
      </c>
      <c r="I2" s="482" t="s">
        <v>366</v>
      </c>
      <c r="J2" s="482" t="s">
        <v>367</v>
      </c>
      <c r="K2" s="482" t="s">
        <v>368</v>
      </c>
      <c r="L2" s="482" t="s">
        <v>369</v>
      </c>
      <c r="M2" s="482" t="s">
        <v>370</v>
      </c>
      <c r="N2" s="482" t="s">
        <v>371</v>
      </c>
      <c r="O2" s="482" t="s">
        <v>372</v>
      </c>
      <c r="P2" s="482" t="s">
        <v>195</v>
      </c>
      <c r="Q2" s="482" t="s">
        <v>373</v>
      </c>
      <c r="R2" s="482" t="s">
        <v>374</v>
      </c>
      <c r="S2" s="482" t="s">
        <v>375</v>
      </c>
      <c r="T2" s="482" t="s">
        <v>376</v>
      </c>
      <c r="U2" s="482" t="s">
        <v>377</v>
      </c>
      <c r="V2" s="472" t="s">
        <v>378</v>
      </c>
    </row>
    <row r="3" spans="1:26" s="23" customFormat="1" ht="34.5" customHeight="1" x14ac:dyDescent="0.4">
      <c r="A3" s="470"/>
      <c r="B3" s="471"/>
      <c r="C3" s="42"/>
      <c r="D3" s="474" t="s">
        <v>194</v>
      </c>
      <c r="E3" s="474"/>
      <c r="F3" s="475"/>
      <c r="G3" s="479"/>
      <c r="H3" s="481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73"/>
      <c r="W3" s="43"/>
      <c r="X3" s="43"/>
      <c r="Y3" s="51"/>
      <c r="Z3" s="51"/>
    </row>
    <row r="4" spans="1:26" ht="13.5" customHeight="1" thickBot="1" x14ac:dyDescent="0.3">
      <c r="D4" s="474"/>
      <c r="E4" s="474"/>
      <c r="F4" s="475"/>
      <c r="G4" s="479"/>
      <c r="H4" s="481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73"/>
      <c r="W4" s="43"/>
      <c r="X4" s="43"/>
      <c r="Y4" s="51"/>
      <c r="Z4" s="51"/>
    </row>
    <row r="5" spans="1:26" s="4" customFormat="1" ht="33.75" customHeight="1" x14ac:dyDescent="0.3">
      <c r="A5" s="148" t="s">
        <v>110</v>
      </c>
      <c r="B5" s="149" t="s">
        <v>111</v>
      </c>
      <c r="C5" s="150" t="s">
        <v>112</v>
      </c>
      <c r="D5" s="474"/>
      <c r="E5" s="474"/>
      <c r="F5" s="476"/>
      <c r="G5" s="133" t="str">
        <f>IFERROR(AVERAGE(G6:G35),"")</f>
        <v/>
      </c>
      <c r="H5" s="123" t="str">
        <f t="shared" ref="H5:V5" si="0">IFERROR(AVERAGE(H6:H35),"")</f>
        <v/>
      </c>
      <c r="I5" s="123" t="str">
        <f t="shared" si="0"/>
        <v/>
      </c>
      <c r="J5" s="123" t="str">
        <f t="shared" si="0"/>
        <v/>
      </c>
      <c r="K5" s="123" t="str">
        <f t="shared" si="0"/>
        <v/>
      </c>
      <c r="L5" s="123" t="str">
        <f t="shared" si="0"/>
        <v/>
      </c>
      <c r="M5" s="123" t="str">
        <f t="shared" si="0"/>
        <v/>
      </c>
      <c r="N5" s="123" t="str">
        <f t="shared" si="0"/>
        <v/>
      </c>
      <c r="O5" s="123" t="str">
        <f t="shared" si="0"/>
        <v/>
      </c>
      <c r="P5" s="123" t="str">
        <f t="shared" si="0"/>
        <v/>
      </c>
      <c r="Q5" s="123" t="str">
        <f t="shared" si="0"/>
        <v/>
      </c>
      <c r="R5" s="123" t="str">
        <f t="shared" si="0"/>
        <v/>
      </c>
      <c r="S5" s="123" t="str">
        <f t="shared" si="0"/>
        <v/>
      </c>
      <c r="T5" s="123" t="str">
        <f t="shared" si="0"/>
        <v/>
      </c>
      <c r="U5" s="123" t="str">
        <f t="shared" si="0"/>
        <v/>
      </c>
      <c r="V5" s="134" t="str">
        <f t="shared" si="0"/>
        <v/>
      </c>
      <c r="W5" s="146"/>
      <c r="X5" s="146"/>
      <c r="Y5" s="147"/>
      <c r="Z5" s="147"/>
    </row>
    <row r="6" spans="1:26" ht="27" customHeight="1" x14ac:dyDescent="0.3">
      <c r="A6" s="151" t="s">
        <v>244</v>
      </c>
      <c r="B6" s="124" t="s">
        <v>245</v>
      </c>
      <c r="C6" s="152" t="s">
        <v>251</v>
      </c>
      <c r="G6" s="135" t="str">
        <f>IF(COUNTBLANK('U1'!B19:AD19)=29,"Non évalué",AVERAGE('U1'!B19:J19,'U1'!L19:T19,'U1'!V19:AD19))</f>
        <v>Non évalué</v>
      </c>
      <c r="H6" s="127" t="str">
        <f>IF(COUNTBLANK('U2'!B15:AD15)=29,"Non évalué",AVERAGE('U2'!B15:J15,'U2'!L15:T15,'U2'!V15:AD15))</f>
        <v>Non évalué</v>
      </c>
      <c r="I6" s="128" t="str">
        <f>IF(COUNTBLANK('U3'!B17:AD17)=29,"Non évalué",AVERAGE('U3'!B17:J17,'U3'!L17:T17,'U3'!V17:AD17))</f>
        <v>Non évalué</v>
      </c>
      <c r="J6" s="128" t="str">
        <f>IF(COUNTBLANK('U4'!B15:AD15)=29,"Non évalué",AVERAGE('U4'!B15:J15,'U4'!L15:T15,'U4'!V15:AD15))</f>
        <v>Non évalué</v>
      </c>
      <c r="K6" s="128" t="str">
        <f>IF(COUNTBLANK('U5'!B17:AD17)=29,"Non évalué",AVERAGE('U5'!B17:J17,'U5'!L17:T17,'U5'!V17:AD17))</f>
        <v>Non évalué</v>
      </c>
      <c r="L6" s="129" t="str">
        <f>IF(COUNTBLANK('U6'!B13:AD13)=29,"Non évalué",AVERAGE('U6'!B13:J13,'U6'!L13:T13,'U6'!V13:AD13))</f>
        <v>Non évalué</v>
      </c>
      <c r="M6" s="129" t="str">
        <f>IF(COUNTBLANK('U7'!B12:AD12)=29,"Non évalué",AVERAGE('U7'!B12:J12,'U7'!L12:T12,'U7'!V12:AD12))</f>
        <v>Non évalué</v>
      </c>
      <c r="N6" s="129" t="str">
        <f>IF(COUNTBLANK('U8'!B19:AD19)=29,"Non évalué",AVERAGE('U8'!B19:J19,'U8'!L19:T19,'U8'!V19:AD19))</f>
        <v>Non évalué</v>
      </c>
      <c r="O6" s="129" t="str">
        <f>IF(COUNTBLANK('U9'!B12:AD12)=29,"Non évalué",AVERAGE('U9'!B12:J12,'U9'!L12:T12,'U8'!V19:AD19))</f>
        <v>Non évalué</v>
      </c>
      <c r="P6" s="129" t="str">
        <f>IF(COUNTBLANK('U10'!B13:AD13)=29,"Non évalué",AVERAGE('U10'!B13:J13,'U10'!L13:T13,'U10'!V13:AD13))</f>
        <v>Non évalué</v>
      </c>
      <c r="Q6" s="129" t="str">
        <f>IF(COUNTBLANK('U11'!B13:AM13)=38,"Non évalué",AVERAGE('U11'!B13:M13,'U11'!O13:Z13,'U11'!AB13:AM13))</f>
        <v>Non évalué</v>
      </c>
      <c r="R6" s="129" t="str">
        <f>IF(COUNTBLANK('U12'!B16:AD16)=29,"Non évalué",AVERAGE('U12'!B16:J16,'U12'!L16:T16,'U12'!V16:AD16))</f>
        <v>Non évalué</v>
      </c>
      <c r="S6" s="129" t="str">
        <f>IF(COUNTBLANK('U13'!B14:AD14)=29,"Non évalué",AVERAGE('U13'!B14:J14,'U13'!L14:T14,'U13'!V14:AD14))</f>
        <v>Non évalué</v>
      </c>
      <c r="T6" s="129" t="str">
        <f>IF(COUNTBLANK('U14'!B14:AD14)=29,"Non évalué",AVERAGE('U14'!B14:J14,'U14'!L14:T14,'U14'!V14:AD14))</f>
        <v>Non évalué</v>
      </c>
      <c r="U6" s="129" t="str">
        <f>IF(COUNTBLANK('U15'!B12:AD12)=29,"Non évalué",AVERAGE('U15'!B12:J12,'U15'!L12:T12,'U15'!V12:AD12))</f>
        <v>Non évalué</v>
      </c>
      <c r="V6" s="136" t="str">
        <f>IF(COUNTBLANK('U16'!B13:AD13)=29,"Non évalué",AVERAGE('U16'!B13:J13,'U16'!L13:T13,'U16'!V13:AD13))</f>
        <v>Non évalué</v>
      </c>
      <c r="W6" s="43"/>
      <c r="X6" s="43"/>
      <c r="Y6" s="51"/>
      <c r="Z6" s="51"/>
    </row>
    <row r="7" spans="1:26" ht="27" customHeight="1" x14ac:dyDescent="0.3">
      <c r="A7" s="153" t="s">
        <v>246</v>
      </c>
      <c r="B7" s="125" t="s">
        <v>247</v>
      </c>
      <c r="C7" s="154" t="s">
        <v>251</v>
      </c>
      <c r="G7" s="137" t="str">
        <f>IF(COUNTBLANK('U1'!B20:AD20)=29,"Non évalué",AVERAGE('U1'!B20:J20,'U1'!L20:T20,'U1'!V20:AD20))</f>
        <v>Non évalué</v>
      </c>
      <c r="H7" s="130" t="str">
        <f>IF(COUNTBLANK('U2'!B16:AD16)=29,"Non évalué",AVERAGE('U2'!B16:J16,'U2'!L16:T16,'U2'!V16:AD16))</f>
        <v>Non évalué</v>
      </c>
      <c r="I7" s="131" t="str">
        <f>IF(COUNTBLANK('U3'!B18:AD18)=29,"Non évalué",AVERAGE('U3'!B18:J18,'U3'!L18:T18,'U3'!V18:AD18))</f>
        <v>Non évalué</v>
      </c>
      <c r="J7" s="131" t="str">
        <f>IF(COUNTBLANK('U4'!B16:AD16)=29,"Non évalué",AVERAGE('U4'!B16:J16,'U4'!L16:T16,'U4'!V16:AD16))</f>
        <v>Non évalué</v>
      </c>
      <c r="K7" s="131" t="str">
        <f>IF(COUNTBLANK('U5'!B18:AD18)=29,"Non évalué",AVERAGE('U5'!B18:J18,'U5'!L18:T18,'U5'!V18:AD18))</f>
        <v>Non évalué</v>
      </c>
      <c r="L7" s="132" t="str">
        <f>IF(COUNTBLANK('U6'!B14:AD14)=29,"Non évalué",AVERAGE('U6'!B14:J14,'U6'!L14:T14,'U6'!V14:AD14))</f>
        <v>Non évalué</v>
      </c>
      <c r="M7" s="132" t="str">
        <f>IF(COUNTBLANK('U7'!B13:AD13)=29,"Non évalué",AVERAGE('U7'!B13:J13,'U7'!L13:T13,'U7'!V13:AD13))</f>
        <v>Non évalué</v>
      </c>
      <c r="N7" s="132" t="str">
        <f>IF(COUNTBLANK('U8'!B20:AD20)=29,"Non évalué",AVERAGE('U8'!B20:J20,'U8'!L20:T20,'U8'!V20:AD20))</f>
        <v>Non évalué</v>
      </c>
      <c r="O7" s="132" t="str">
        <f>IF(COUNTBLANK('U9'!B13:AD13)=29,"Non évalué",AVERAGE('U9'!B13:J13,'U9'!L13:T13,'U8'!V20:AD20))</f>
        <v>Non évalué</v>
      </c>
      <c r="P7" s="132" t="str">
        <f>IF(COUNTBLANK('U10'!B14:AD14)=29,"Non évalué",AVERAGE('U10'!B14:J14,'U10'!L14:T14,'U10'!V14:AD14))</f>
        <v>Non évalué</v>
      </c>
      <c r="Q7" s="132" t="str">
        <f>IF(COUNTBLANK('U11'!B14:AM14)=38,"Non évalué",AVERAGE('U11'!B14:M14,'U11'!O14:Z14,'U11'!AB14:AM14))</f>
        <v>Non évalué</v>
      </c>
      <c r="R7" s="132" t="str">
        <f>IF(COUNTBLANK('U12'!B17:AD17)=29,"Non évalué",AVERAGE('U12'!B17:J17,'U12'!L17:T17,'U12'!V17:AD17))</f>
        <v>Non évalué</v>
      </c>
      <c r="S7" s="132" t="str">
        <f>IF(COUNTBLANK('U13'!B15:AD15)=29,"Non évalué",AVERAGE('U13'!B15:J15,'U13'!L15:T15,'U13'!V15:AD15))</f>
        <v>Non évalué</v>
      </c>
      <c r="T7" s="132" t="str">
        <f>IF(COUNTBLANK('U14'!B15:AD15)=29,"Non évalué",AVERAGE('U14'!B15:J15,'U14'!L15:T15,'U14'!V15:AD15))</f>
        <v>Non évalué</v>
      </c>
      <c r="U7" s="132" t="str">
        <f>IF(COUNTBLANK('U15'!B13:AD13)=29,"Non évalué",AVERAGE('U15'!B13:J13,'U15'!L13:T13,'U15'!V13:AD13))</f>
        <v>Non évalué</v>
      </c>
      <c r="V7" s="138" t="str">
        <f>IF(COUNTBLANK('U16'!B14:AD14)=29,"Non évalué",AVERAGE('U16'!B14:J14,'U16'!L14:T14,'U16'!V14:AD14))</f>
        <v>Non évalué</v>
      </c>
      <c r="W7" s="43"/>
      <c r="X7" s="43"/>
      <c r="Y7" s="51"/>
      <c r="Z7" s="51"/>
    </row>
    <row r="8" spans="1:26" ht="27" customHeight="1" x14ac:dyDescent="0.3">
      <c r="A8" s="155" t="s">
        <v>248</v>
      </c>
      <c r="B8" s="126" t="s">
        <v>249</v>
      </c>
      <c r="C8" s="156" t="s">
        <v>251</v>
      </c>
      <c r="G8" s="139" t="str">
        <f>IF(COUNTBLANK('U1'!B21:AD21)=29,"Non évalué",AVERAGE('U1'!B21:J21,'U1'!L21:T21,'U1'!V21:AD21))</f>
        <v>Non évalué</v>
      </c>
      <c r="H8" s="122" t="str">
        <f>IF(COUNTBLANK('U2'!B17:AD17)=29,"Non évalué",AVERAGE('U2'!B17:J17,'U2'!L17:T17,'U2'!V17:AD17))</f>
        <v>Non évalué</v>
      </c>
      <c r="I8" s="120" t="str">
        <f>IF(COUNTBLANK('U3'!B19:AD19)=29,"Non évalué",AVERAGE('U3'!B19:J19,'U3'!L19:T19,'U3'!V19:AD19))</f>
        <v>Non évalué</v>
      </c>
      <c r="J8" s="120" t="str">
        <f>IF(COUNTBLANK('U4'!B17:AD17)=29,"Non évalué",AVERAGE('U4'!B17:J17,'U4'!L17:T17,'U4'!V17:AD17))</f>
        <v>Non évalué</v>
      </c>
      <c r="K8" s="120" t="str">
        <f>IF(COUNTBLANK('U5'!B19:AD19)=29,"Non évalué",AVERAGE('U5'!B19:J19,'U5'!L19:T19,'U5'!V19:AD19))</f>
        <v>Non évalué</v>
      </c>
      <c r="L8" s="121" t="str">
        <f>IF(COUNTBLANK('U6'!B15:AD15)=29,"Non évalué",AVERAGE('U6'!B15:J15,'U6'!L15:T15,'U6'!V15:AD15))</f>
        <v>Non évalué</v>
      </c>
      <c r="M8" s="121" t="str">
        <f>IF(COUNTBLANK('U7'!B14:AD14)=29,"Non évalué",AVERAGE('U7'!B14:J14,'U7'!L14:T14,'U7'!V14:AD14))</f>
        <v>Non évalué</v>
      </c>
      <c r="N8" s="121" t="str">
        <f>IF(COUNTBLANK('U8'!B21:AD21)=29,"Non évalué",AVERAGE('U8'!B21:J21,'U8'!L21:T21,'U8'!V21:AD21))</f>
        <v>Non évalué</v>
      </c>
      <c r="O8" s="121" t="str">
        <f>IF(COUNTBLANK('U9'!B14:AD14)=29,"Non évalué",AVERAGE('U9'!B14:J14,'U9'!L14:T14,'U8'!V21:AD21))</f>
        <v>Non évalué</v>
      </c>
      <c r="P8" s="121" t="str">
        <f>IF(COUNTBLANK('U10'!B15:AD15)=29,"Non évalué",AVERAGE('U10'!B15:J15,'U10'!L15:T15,'U10'!V15:AD15))</f>
        <v>Non évalué</v>
      </c>
      <c r="Q8" s="121" t="str">
        <f>IF(COUNTBLANK('U11'!B15:AM15)=38,"Non évalué",AVERAGE('U11'!B15:M15,'U11'!O15:Z15,'U11'!AB15:AM15))</f>
        <v>Non évalué</v>
      </c>
      <c r="R8" s="121" t="str">
        <f>IF(COUNTBLANK('U12'!B18:AD18)=29,"Non évalué",AVERAGE('U12'!B18:J18,'U12'!L18:T18,'U12'!V18:AD18))</f>
        <v>Non évalué</v>
      </c>
      <c r="S8" s="121" t="str">
        <f>IF(COUNTBLANK('U13'!B16:AD16)=29,"Non évalué",AVERAGE('U13'!B16:J16,'U13'!L16:T16,'U13'!V16:AD16))</f>
        <v>Non évalué</v>
      </c>
      <c r="T8" s="121" t="str">
        <f>IF(COUNTBLANK('U14'!B16:AD16)=29,"Non évalué",AVERAGE('U14'!B16:J16,'U14'!L16:T16,'U14'!V16:AD16))</f>
        <v>Non évalué</v>
      </c>
      <c r="U8" s="121" t="str">
        <f>IF(COUNTBLANK('U15'!B14:AD14)=29,"Non évalué",AVERAGE('U15'!B14:J14,'U15'!L14:T14,'U15'!V14:AD14))</f>
        <v>Non évalué</v>
      </c>
      <c r="V8" s="140" t="str">
        <f>IF(COUNTBLANK('U16'!B15:AD15)=29,"Non évalué",AVERAGE('U16'!B15:J15,'U16'!L15:T15,'U16'!V15:AD15))</f>
        <v>Non évalué</v>
      </c>
      <c r="W8" s="43"/>
      <c r="X8" s="43"/>
      <c r="Y8" s="51"/>
      <c r="Z8" s="51"/>
    </row>
    <row r="9" spans="1:26" ht="27" customHeight="1" x14ac:dyDescent="0.3">
      <c r="A9" s="153" t="s">
        <v>113</v>
      </c>
      <c r="B9" s="125" t="s">
        <v>140</v>
      </c>
      <c r="C9" s="157" t="s">
        <v>251</v>
      </c>
      <c r="G9" s="137" t="str">
        <f>IF(COUNTBLANK('U1'!B22:AD22)=29,"Non évalué",AVERAGE('U1'!B22:J22,'U1'!L22:T22,'U1'!V22:AD22))</f>
        <v>Non évalué</v>
      </c>
      <c r="H9" s="130" t="str">
        <f>IF(COUNTBLANK('U2'!B18:AD18)=29,"Non évalué",AVERAGE('U2'!B18:J18,'U2'!L18:T18,'U2'!V18:AD18))</f>
        <v>Non évalué</v>
      </c>
      <c r="I9" s="131" t="str">
        <f>IF(COUNTBLANK('U3'!B20:AD20)=29,"Non évalué",AVERAGE('U3'!B20:J20,'U3'!L20:T20,'U3'!V20:AD20))</f>
        <v>Non évalué</v>
      </c>
      <c r="J9" s="131" t="str">
        <f>IF(COUNTBLANK('U4'!B18:AD18)=29,"Non évalué",AVERAGE('U4'!B18:J18,'U4'!L18:T18,'U4'!V18:AD18))</f>
        <v>Non évalué</v>
      </c>
      <c r="K9" s="131" t="str">
        <f>IF(COUNTBLANK('U5'!B20:AD20)=29,"Non évalué",AVERAGE('U5'!B20:J20,'U5'!L20:T20,'U5'!V20:AD20))</f>
        <v>Non évalué</v>
      </c>
      <c r="L9" s="132" t="str">
        <f>IF(COUNTBLANK('U6'!B16:AD16)=29,"Non évalué",AVERAGE('U6'!B16:J16,'U6'!L16:T16,'U6'!V16:AD16))</f>
        <v>Non évalué</v>
      </c>
      <c r="M9" s="132" t="str">
        <f>IF(COUNTBLANK('U7'!B15:AD15)=29,"Non évalué",AVERAGE('U7'!B15:J15,'U7'!L15:T15,'U7'!V15:AD15))</f>
        <v>Non évalué</v>
      </c>
      <c r="N9" s="132" t="str">
        <f>IF(COUNTBLANK('U8'!B22:AD22)=29,"Non évalué",AVERAGE('U8'!B22:J22,'U8'!L22:T22,'U8'!V22:AD22))</f>
        <v>Non évalué</v>
      </c>
      <c r="O9" s="132" t="str">
        <f>IF(COUNTBLANK('U9'!B15:AD15)=29,"Non évalué",AVERAGE('U9'!B15:J15,'U9'!L15:T15,'U8'!V22:AD22))</f>
        <v>Non évalué</v>
      </c>
      <c r="P9" s="132" t="str">
        <f>IF(COUNTBLANK('U10'!B16:AD16)=29,"Non évalué",AVERAGE('U10'!B16:J16,'U10'!L16:T16,'U10'!V16:AD16))</f>
        <v>Non évalué</v>
      </c>
      <c r="Q9" s="132" t="str">
        <f>IF(COUNTBLANK('U11'!B16:AM16)=38,"Non évalué",AVERAGE('U11'!B16:M16,'U11'!O16:Z16,'U11'!AB16:AM16))</f>
        <v>Non évalué</v>
      </c>
      <c r="R9" s="132" t="str">
        <f>IF(COUNTBLANK('U12'!B19:AD19)=29,"Non évalué",AVERAGE('U12'!B19:J19,'U12'!L19:T19,'U12'!V19:AD19))</f>
        <v>Non évalué</v>
      </c>
      <c r="S9" s="132" t="str">
        <f>IF(COUNTBLANK('U13'!B17:AD17)=29,"Non évalué",AVERAGE('U13'!B17:J17,'U13'!L17:T17,'U13'!V17:AD17))</f>
        <v>Non évalué</v>
      </c>
      <c r="T9" s="132" t="str">
        <f>IF(COUNTBLANK('U14'!B17:AD17)=29,"Non évalué",AVERAGE('U14'!B17:J17,'U14'!L17:T17,'U14'!V17:AD17))</f>
        <v>Non évalué</v>
      </c>
      <c r="U9" s="132" t="str">
        <f>IF(COUNTBLANK('U15'!B15:AD15)=29,"Non évalué",AVERAGE('U15'!B15:J15,'U15'!L15:T15,'U15'!V15:AD15))</f>
        <v>Non évalué</v>
      </c>
      <c r="V9" s="138" t="str">
        <f>IF(COUNTBLANK('U16'!B16:AD16)=29,"Non évalué",AVERAGE('U16'!B16:J16,'U16'!L16:T16,'U16'!V16:AD16))</f>
        <v>Non évalué</v>
      </c>
      <c r="W9" s="43"/>
      <c r="X9" s="43"/>
      <c r="Y9" s="51"/>
      <c r="Z9" s="51"/>
    </row>
    <row r="10" spans="1:26" ht="27" customHeight="1" x14ac:dyDescent="0.3">
      <c r="A10" s="155" t="s">
        <v>114</v>
      </c>
      <c r="B10" s="126" t="s">
        <v>141</v>
      </c>
      <c r="C10" s="158" t="s">
        <v>251</v>
      </c>
      <c r="G10" s="139" t="str">
        <f>IF(COUNTBLANK('U1'!B23:AD23)=29,"Non évalué",AVERAGE('U1'!B23:J23,'U1'!L23:T23,'U1'!V23:AD23))</f>
        <v>Non évalué</v>
      </c>
      <c r="H10" s="122" t="str">
        <f>IF(COUNTBLANK('U2'!B19:AD19)=29,"Non évalué",AVERAGE('U2'!B19:J19,'U2'!L19:T19,'U2'!V19:AD19))</f>
        <v>Non évalué</v>
      </c>
      <c r="I10" s="120" t="str">
        <f>IF(COUNTBLANK('U3'!B21:AD21)=29,"Non évalué",AVERAGE('U3'!B21:J21,'U3'!L21:T21,'U3'!V21:AD21))</f>
        <v>Non évalué</v>
      </c>
      <c r="J10" s="120" t="str">
        <f>IF(COUNTBLANK('U4'!B19:AD19)=29,"Non évalué",AVERAGE('U4'!B19:J19,'U4'!L19:T19,'U4'!V19:AD19))</f>
        <v>Non évalué</v>
      </c>
      <c r="K10" s="120" t="str">
        <f>IF(COUNTBLANK('U5'!B21:AD21)=29,"Non évalué",AVERAGE('U5'!B21:J21,'U5'!L21:T21,'U5'!V21:AD21))</f>
        <v>Non évalué</v>
      </c>
      <c r="L10" s="121" t="str">
        <f>IF(COUNTBLANK('U6'!B17:AD17)=29,"Non évalué",AVERAGE('U6'!B17:J17,'U6'!L17:T17,'U6'!V17:AD17))</f>
        <v>Non évalué</v>
      </c>
      <c r="M10" s="121" t="str">
        <f>IF(COUNTBLANK('U7'!B16:AD16)=29,"Non évalué",AVERAGE('U7'!B16:J16,'U7'!L16:T16,'U7'!V16:AD16))</f>
        <v>Non évalué</v>
      </c>
      <c r="N10" s="121" t="str">
        <f>IF(COUNTBLANK('U8'!B23:AD23)=29,"Non évalué",AVERAGE('U8'!B23:J23,'U8'!L23:T23,'U8'!V23:AD23))</f>
        <v>Non évalué</v>
      </c>
      <c r="O10" s="121" t="str">
        <f>IF(COUNTBLANK('U9'!B16:AD16)=29,"Non évalué",AVERAGE('U9'!B16:J16,'U9'!L16:T16,'U8'!V23:AD23))</f>
        <v>Non évalué</v>
      </c>
      <c r="P10" s="121" t="str">
        <f>IF(COUNTBLANK('U10'!B17:AD17)=29,"Non évalué",AVERAGE('U10'!B17:J17,'U10'!L17:T17,'U10'!V17:AD17))</f>
        <v>Non évalué</v>
      </c>
      <c r="Q10" s="121" t="str">
        <f>IF(COUNTBLANK('U11'!B17:AM17)=38,"Non évalué",AVERAGE('U11'!B17:M17,'U11'!O17:Z17,'U11'!AB17:AM17))</f>
        <v>Non évalué</v>
      </c>
      <c r="R10" s="121" t="str">
        <f>IF(COUNTBLANK('U12'!B20:AD20)=29,"Non évalué",AVERAGE('U12'!B20:J20,'U12'!L20:T20,'U12'!V20:AD20))</f>
        <v>Non évalué</v>
      </c>
      <c r="S10" s="121" t="str">
        <f>IF(COUNTBLANK('U13'!B18:AD18)=29,"Non évalué",AVERAGE('U13'!B18:J18,'U13'!L18:T18,'U13'!V18:AD18))</f>
        <v>Non évalué</v>
      </c>
      <c r="T10" s="121" t="str">
        <f>IF(COUNTBLANK('U14'!B18:AD18)=29,"Non évalué",AVERAGE('U14'!B18:J18,'U14'!L18:T18,'U14'!V18:AD18))</f>
        <v>Non évalué</v>
      </c>
      <c r="U10" s="121" t="str">
        <f>IF(COUNTBLANK('U15'!B16:AD16)=29,"Non évalué",AVERAGE('U15'!B16:J16,'U15'!L16:T16,'U15'!V16:AD16))</f>
        <v>Non évalué</v>
      </c>
      <c r="V10" s="140" t="str">
        <f>IF(COUNTBLANK('U16'!B17:AD17)=29,"Non évalué",AVERAGE('U16'!B17:J17,'U16'!L17:T17,'U16'!V17:AD17))</f>
        <v>Non évalué</v>
      </c>
      <c r="W10" s="43"/>
      <c r="X10" s="43"/>
      <c r="Y10" s="51"/>
      <c r="Z10" s="51"/>
    </row>
    <row r="11" spans="1:26" ht="27" customHeight="1" x14ac:dyDescent="0.3">
      <c r="A11" s="153" t="s">
        <v>115</v>
      </c>
      <c r="B11" s="125" t="s">
        <v>142</v>
      </c>
      <c r="C11" s="157" t="s">
        <v>251</v>
      </c>
      <c r="G11" s="137" t="str">
        <f>IF(COUNTBLANK('U1'!B24:AD24)=29,"Non évalué",AVERAGE('U1'!B24:J24,'U1'!L24:T24,'U1'!V24:AD24))</f>
        <v>Non évalué</v>
      </c>
      <c r="H11" s="130" t="str">
        <f>IF(COUNTBLANK('U2'!B20:AD20)=29,"Non évalué",AVERAGE('U2'!B20:J20,'U2'!L20:T20,'U2'!V20:AD20))</f>
        <v>Non évalué</v>
      </c>
      <c r="I11" s="131" t="str">
        <f>IF(COUNTBLANK('U3'!B22:AD22)=29,"Non évalué",AVERAGE('U3'!B22:J22,'U3'!L22:T22,'U3'!V22:AD22))</f>
        <v>Non évalué</v>
      </c>
      <c r="J11" s="131" t="str">
        <f>IF(COUNTBLANK('U4'!B20:AD20)=29,"Non évalué",AVERAGE('U4'!B20:J20,'U4'!L20:T20,'U4'!V20:AD20))</f>
        <v>Non évalué</v>
      </c>
      <c r="K11" s="131" t="str">
        <f>IF(COUNTBLANK('U5'!B22:AD22)=29,"Non évalué",AVERAGE('U5'!B22:J22,'U5'!L22:T22,'U5'!V22:AD22))</f>
        <v>Non évalué</v>
      </c>
      <c r="L11" s="132" t="str">
        <f>IF(COUNTBLANK('U6'!B18:AD18)=29,"Non évalué",AVERAGE('U6'!B18:J18,'U6'!L18:T18,'U6'!V18:AD18))</f>
        <v>Non évalué</v>
      </c>
      <c r="M11" s="132" t="str">
        <f>IF(COUNTBLANK('U7'!B17:AD17)=29,"Non évalué",AVERAGE('U7'!B17:J17,'U7'!L17:T17,'U7'!V17:AD17))</f>
        <v>Non évalué</v>
      </c>
      <c r="N11" s="132" t="str">
        <f>IF(COUNTBLANK('U8'!B24:AD24)=29,"Non évalué",AVERAGE('U8'!B24:J24,'U8'!L24:T24,'U8'!V24:AD24))</f>
        <v>Non évalué</v>
      </c>
      <c r="O11" s="132" t="str">
        <f>IF(COUNTBLANK('U9'!B17:AD17)=29,"Non évalué",AVERAGE('U9'!B17:J17,'U9'!L17:T17,'U8'!V24:AD24))</f>
        <v>Non évalué</v>
      </c>
      <c r="P11" s="132" t="str">
        <f>IF(COUNTBLANK('U10'!B18:AD18)=29,"Non évalué",AVERAGE('U10'!B18:J18,'U10'!L18:T18,'U10'!V18:AD18))</f>
        <v>Non évalué</v>
      </c>
      <c r="Q11" s="132" t="str">
        <f>IF(COUNTBLANK('U11'!B18:AM18)=38,"Non évalué",AVERAGE('U11'!B18:M18,'U11'!O18:Z18,'U11'!AB18:AM18))</f>
        <v>Non évalué</v>
      </c>
      <c r="R11" s="132" t="str">
        <f>IF(COUNTBLANK('U12'!B21:AD21)=29,"Non évalué",AVERAGE('U12'!B21:J21,'U12'!L21:T21,'U12'!V21:AD21))</f>
        <v>Non évalué</v>
      </c>
      <c r="S11" s="132" t="str">
        <f>IF(COUNTBLANK('U13'!B19:AD19)=29,"Non évalué",AVERAGE('U13'!B19:J19,'U13'!L19:T19,'U13'!V19:AD19))</f>
        <v>Non évalué</v>
      </c>
      <c r="T11" s="132" t="str">
        <f>IF(COUNTBLANK('U14'!B19:AD19)=29,"Non évalué",AVERAGE('U14'!B19:J19,'U14'!L19:T19,'U14'!V19:AD19))</f>
        <v>Non évalué</v>
      </c>
      <c r="U11" s="132" t="str">
        <f>IF(COUNTBLANK('U15'!B17:AD17)=29,"Non évalué",AVERAGE('U15'!B17:J17,'U15'!L17:T17,'U15'!V17:AD17))</f>
        <v>Non évalué</v>
      </c>
      <c r="V11" s="138" t="str">
        <f>IF(COUNTBLANK('U16'!B18:AD18)=29,"Non évalué",AVERAGE('U16'!B18:J18,'U16'!L18:T18,'U16'!V18:AD18))</f>
        <v>Non évalué</v>
      </c>
      <c r="W11" s="43"/>
      <c r="X11" s="43"/>
      <c r="Y11" s="51"/>
      <c r="Z11" s="51"/>
    </row>
    <row r="12" spans="1:26" ht="27" customHeight="1" x14ac:dyDescent="0.3">
      <c r="A12" s="155" t="s">
        <v>116</v>
      </c>
      <c r="B12" s="126" t="s">
        <v>143</v>
      </c>
      <c r="C12" s="158" t="s">
        <v>251</v>
      </c>
      <c r="G12" s="139" t="str">
        <f>IF(COUNTBLANK('U1'!B25:AD25)=29,"Non évalué",AVERAGE('U1'!B25:J25,'U1'!L25:T25,'U1'!V25:AD25))</f>
        <v>Non évalué</v>
      </c>
      <c r="H12" s="122" t="str">
        <f>IF(COUNTBLANK('U2'!B21:AD21)=29,"Non évalué",AVERAGE('U2'!B21:J21,'U2'!L21:T21,'U2'!V21:AD21))</f>
        <v>Non évalué</v>
      </c>
      <c r="I12" s="120" t="str">
        <f>IF(COUNTBLANK('U3'!B23:AD23)=29,"Non évalué",AVERAGE('U3'!B23:J23,'U3'!L23:T23,'U3'!V23:AD23))</f>
        <v>Non évalué</v>
      </c>
      <c r="J12" s="120" t="str">
        <f>IF(COUNTBLANK('U4'!B21:AD21)=29,"Non évalué",AVERAGE('U4'!B21:J21,'U4'!L21:T21,'U4'!V21:AD21))</f>
        <v>Non évalué</v>
      </c>
      <c r="K12" s="120" t="str">
        <f>IF(COUNTBLANK('U5'!B23:AD23)=29,"Non évalué",AVERAGE('U5'!B23:J23,'U5'!L23:T23,'U5'!V23:AD23))</f>
        <v>Non évalué</v>
      </c>
      <c r="L12" s="121" t="str">
        <f>IF(COUNTBLANK('U6'!B19:AD19)=29,"Non évalué",AVERAGE('U6'!B19:J19,'U6'!L19:T19,'U6'!V19:AD19))</f>
        <v>Non évalué</v>
      </c>
      <c r="M12" s="121" t="str">
        <f>IF(COUNTBLANK('U7'!B18:AD18)=29,"Non évalué",AVERAGE('U7'!B18:J18,'U7'!L18:T18,'U7'!V18:AD18))</f>
        <v>Non évalué</v>
      </c>
      <c r="N12" s="121" t="str">
        <f>IF(COUNTBLANK('U8'!B25:AD25)=29,"Non évalué",AVERAGE('U8'!B25:J25,'U8'!L25:T25,'U8'!V25:AD25))</f>
        <v>Non évalué</v>
      </c>
      <c r="O12" s="121" t="str">
        <f>IF(COUNTBLANK('U9'!B18:AD18)=29,"Non évalué",AVERAGE('U9'!B18:J18,'U9'!L18:T18,'U8'!V25:AD25))</f>
        <v>Non évalué</v>
      </c>
      <c r="P12" s="121" t="str">
        <f>IF(COUNTBLANK('U10'!B19:AD19)=29,"Non évalué",AVERAGE('U10'!B19:J19,'U10'!L19:T19,'U10'!V19:AD19))</f>
        <v>Non évalué</v>
      </c>
      <c r="Q12" s="121" t="str">
        <f>IF(COUNTBLANK('U11'!B19:AM19)=38,"Non évalué",AVERAGE('U11'!B19:M19,'U11'!O19:Z19,'U11'!AB19:AM19))</f>
        <v>Non évalué</v>
      </c>
      <c r="R12" s="121" t="str">
        <f>IF(COUNTBLANK('U12'!B22:AD22)=29,"Non évalué",AVERAGE('U12'!B22:J22,'U12'!L22:T22,'U12'!V22:AD22))</f>
        <v>Non évalué</v>
      </c>
      <c r="S12" s="121" t="str">
        <f>IF(COUNTBLANK('U13'!B20:AD20)=29,"Non évalué",AVERAGE('U13'!B20:J20,'U13'!L20:T20,'U13'!V20:AD20))</f>
        <v>Non évalué</v>
      </c>
      <c r="T12" s="121" t="str">
        <f>IF(COUNTBLANK('U14'!B20:AD20)=29,"Non évalué",AVERAGE('U14'!B20:J20,'U14'!L20:T20,'U14'!V20:AD20))</f>
        <v>Non évalué</v>
      </c>
      <c r="U12" s="121" t="str">
        <f>IF(COUNTBLANK('U15'!B18:AD18)=29,"Non évalué",AVERAGE('U15'!B18:J18,'U15'!L18:T18,'U15'!V18:AD18))</f>
        <v>Non évalué</v>
      </c>
      <c r="V12" s="140" t="str">
        <f>IF(COUNTBLANK('U16'!B19:AD19)=29,"Non évalué",AVERAGE('U16'!B19:J19,'U16'!L19:T19,'U16'!V19:AD19))</f>
        <v>Non évalué</v>
      </c>
      <c r="W12" s="43"/>
      <c r="X12" s="43"/>
      <c r="Y12" s="51"/>
      <c r="Z12" s="51"/>
    </row>
    <row r="13" spans="1:26" ht="27" customHeight="1" x14ac:dyDescent="0.3">
      <c r="A13" s="153" t="s">
        <v>117</v>
      </c>
      <c r="B13" s="125" t="s">
        <v>144</v>
      </c>
      <c r="C13" s="157" t="s">
        <v>251</v>
      </c>
      <c r="G13" s="137" t="str">
        <f>IF(COUNTBLANK('U1'!B26:AD26)=29,"Non évalué",AVERAGE('U1'!B26:J26,'U1'!L26:T26,'U1'!V26:AD26))</f>
        <v>Non évalué</v>
      </c>
      <c r="H13" s="130" t="str">
        <f>IF(COUNTBLANK('U2'!B22:AD22)=29,"Non évalué",AVERAGE('U2'!B22:J22,'U2'!L22:T22,'U2'!V22:AD22))</f>
        <v>Non évalué</v>
      </c>
      <c r="I13" s="131" t="str">
        <f>IF(COUNTBLANK('U3'!B24:AD24)=29,"Non évalué",AVERAGE('U3'!B24:J24,'U3'!L24:T24,'U3'!V24:AD24))</f>
        <v>Non évalué</v>
      </c>
      <c r="J13" s="131" t="str">
        <f>IF(COUNTBLANK('U4'!B22:AD22)=29,"Non évalué",AVERAGE('U4'!B22:J22,'U4'!L22:T22,'U4'!V22:AD22))</f>
        <v>Non évalué</v>
      </c>
      <c r="K13" s="131" t="str">
        <f>IF(COUNTBLANK('U5'!B24:AD24)=29,"Non évalué",AVERAGE('U5'!B24:J24,'U5'!L24:T24,'U5'!V24:AD24))</f>
        <v>Non évalué</v>
      </c>
      <c r="L13" s="132" t="str">
        <f>IF(COUNTBLANK('U6'!B20:AD20)=29,"Non évalué",AVERAGE('U6'!B20:J20,'U6'!L20:T20,'U6'!V20:AD20))</f>
        <v>Non évalué</v>
      </c>
      <c r="M13" s="132" t="str">
        <f>IF(COUNTBLANK('U7'!B19:AD19)=29,"Non évalué",AVERAGE('U7'!B19:J19,'U7'!L19:T19,'U7'!V19:AD19))</f>
        <v>Non évalué</v>
      </c>
      <c r="N13" s="132" t="str">
        <f>IF(COUNTBLANK('U8'!B26:AD26)=29,"Non évalué",AVERAGE('U8'!B26:J26,'U8'!L26:T26,'U8'!V26:AD26))</f>
        <v>Non évalué</v>
      </c>
      <c r="O13" s="132" t="str">
        <f>IF(COUNTBLANK('U9'!B19:AD19)=29,"Non évalué",AVERAGE('U9'!B19:J19,'U9'!L19:T19,'U8'!V26:AD26))</f>
        <v>Non évalué</v>
      </c>
      <c r="P13" s="132" t="str">
        <f>IF(COUNTBLANK('U10'!B20:AD20)=29,"Non évalué",AVERAGE('U10'!B20:J20,'U10'!L20:T20,'U10'!V20:AD20))</f>
        <v>Non évalué</v>
      </c>
      <c r="Q13" s="132" t="str">
        <f>IF(COUNTBLANK('U11'!B20:AM20)=38,"Non évalué",AVERAGE('U11'!B20:M20,'U11'!O20:Z20,'U11'!AB20:AM20))</f>
        <v>Non évalué</v>
      </c>
      <c r="R13" s="132" t="str">
        <f>IF(COUNTBLANK('U12'!B23:AD23)=29,"Non évalué",AVERAGE('U12'!B23:J23,'U12'!L23:T23,'U12'!V23:AD23))</f>
        <v>Non évalué</v>
      </c>
      <c r="S13" s="132" t="str">
        <f>IF(COUNTBLANK('U13'!B21:AD21)=29,"Non évalué",AVERAGE('U13'!B21:J21,'U13'!L21:T21,'U13'!V21:AD21))</f>
        <v>Non évalué</v>
      </c>
      <c r="T13" s="132" t="str">
        <f>IF(COUNTBLANK('U14'!B21:AD21)=29,"Non évalué",AVERAGE('U14'!B21:J21,'U14'!L21:T21,'U14'!V21:AD21))</f>
        <v>Non évalué</v>
      </c>
      <c r="U13" s="132" t="str">
        <f>IF(COUNTBLANK('U15'!B19:AD19)=29,"Non évalué",AVERAGE('U15'!B19:J19,'U15'!L19:T19,'U15'!V19:AD19))</f>
        <v>Non évalué</v>
      </c>
      <c r="V13" s="138" t="str">
        <f>IF(COUNTBLANK('U16'!B20:AD20)=29,"Non évalué",AVERAGE('U16'!B20:J20,'U16'!L20:T20,'U16'!V20:AD20))</f>
        <v>Non évalué</v>
      </c>
      <c r="W13" s="43"/>
      <c r="X13" s="43"/>
      <c r="Y13" s="51"/>
      <c r="Z13" s="51"/>
    </row>
    <row r="14" spans="1:26" ht="27" customHeight="1" x14ac:dyDescent="0.3">
      <c r="A14" s="155" t="s">
        <v>118</v>
      </c>
      <c r="B14" s="126" t="s">
        <v>145</v>
      </c>
      <c r="C14" s="158" t="s">
        <v>251</v>
      </c>
      <c r="G14" s="139" t="str">
        <f>IF(COUNTBLANK('U1'!B27:AD27)=29,"Non évalué",AVERAGE('U1'!B27:J27,'U1'!L27:T27,'U1'!V27:AD27))</f>
        <v>Non évalué</v>
      </c>
      <c r="H14" s="122" t="str">
        <f>IF(COUNTBLANK('U2'!B23:AD23)=29,"Non évalué",AVERAGE('U2'!B23:J23,'U2'!L23:T23,'U2'!V23:AD23))</f>
        <v>Non évalué</v>
      </c>
      <c r="I14" s="120" t="str">
        <f>IF(COUNTBLANK('U3'!B25:AD25)=29,"Non évalué",AVERAGE('U3'!B25:J25,'U3'!L25:T25,'U3'!V25:AD25))</f>
        <v>Non évalué</v>
      </c>
      <c r="J14" s="120" t="str">
        <f>IF(COUNTBLANK('U4'!B23:AD23)=29,"Non évalué",AVERAGE('U4'!B23:J23,'U4'!L23:T23,'U4'!V23:AD23))</f>
        <v>Non évalué</v>
      </c>
      <c r="K14" s="120" t="str">
        <f>IF(COUNTBLANK('U5'!B25:AD25)=29,"Non évalué",AVERAGE('U5'!B25:J25,'U5'!L25:T25,'U5'!V25:AD25))</f>
        <v>Non évalué</v>
      </c>
      <c r="L14" s="121" t="str">
        <f>IF(COUNTBLANK('U6'!B21:AD21)=29,"Non évalué",AVERAGE('U6'!B21:J21,'U6'!L21:T21,'U6'!V21:AD21))</f>
        <v>Non évalué</v>
      </c>
      <c r="M14" s="121" t="str">
        <f>IF(COUNTBLANK('U7'!B20:AD20)=29,"Non évalué",AVERAGE('U7'!B20:J20,'U7'!L20:T20,'U7'!V20:AD20))</f>
        <v>Non évalué</v>
      </c>
      <c r="N14" s="121" t="str">
        <f>IF(COUNTBLANK('U8'!B27:AD27)=29,"Non évalué",AVERAGE('U8'!B27:J27,'U8'!L27:T27,'U8'!V27:AD27))</f>
        <v>Non évalué</v>
      </c>
      <c r="O14" s="121" t="str">
        <f>IF(COUNTBLANK('U9'!B20:AD20)=29,"Non évalué",AVERAGE('U9'!B20:J20,'U9'!L20:T20,'U8'!V27:AD27))</f>
        <v>Non évalué</v>
      </c>
      <c r="P14" s="121" t="str">
        <f>IF(COUNTBLANK('U10'!B21:AD21)=29,"Non évalué",AVERAGE('U10'!B21:J21,'U10'!L21:T21,'U10'!V21:AD21))</f>
        <v>Non évalué</v>
      </c>
      <c r="Q14" s="121" t="str">
        <f>IF(COUNTBLANK('U11'!B21:AM21)=38,"Non évalué",AVERAGE('U11'!B21:M21,'U11'!O21:Z21,'U11'!AB21:AM21))</f>
        <v>Non évalué</v>
      </c>
      <c r="R14" s="121" t="str">
        <f>IF(COUNTBLANK('U12'!B24:AD24)=29,"Non évalué",AVERAGE('U12'!B24:J24,'U12'!L24:T24,'U12'!V24:AD24))</f>
        <v>Non évalué</v>
      </c>
      <c r="S14" s="121" t="str">
        <f>IF(COUNTBLANK('U13'!B22:AD22)=29,"Non évalué",AVERAGE('U13'!B22:J22,'U13'!L22:T22,'U13'!V22:AD22))</f>
        <v>Non évalué</v>
      </c>
      <c r="T14" s="121" t="str">
        <f>IF(COUNTBLANK('U14'!B22:AD22)=29,"Non évalué",AVERAGE('U14'!B22:J22,'U14'!L22:T22,'U14'!V22:AD22))</f>
        <v>Non évalué</v>
      </c>
      <c r="U14" s="121" t="str">
        <f>IF(COUNTBLANK('U15'!B20:AD20)=29,"Non évalué",AVERAGE('U15'!B20:J20,'U15'!L20:T20,'U15'!V20:AD20))</f>
        <v>Non évalué</v>
      </c>
      <c r="V14" s="140" t="str">
        <f>IF(COUNTBLANK('U16'!B21:AD21)=29,"Non évalué",AVERAGE('U16'!B21:J21,'U16'!L21:T21,'U16'!V21:AD21))</f>
        <v>Non évalué</v>
      </c>
      <c r="W14" s="43"/>
      <c r="X14" s="43"/>
      <c r="Y14" s="51"/>
      <c r="Z14" s="51"/>
    </row>
    <row r="15" spans="1:26" ht="27" customHeight="1" x14ac:dyDescent="0.3">
      <c r="A15" s="153" t="s">
        <v>119</v>
      </c>
      <c r="B15" s="125" t="s">
        <v>146</v>
      </c>
      <c r="C15" s="157" t="s">
        <v>251</v>
      </c>
      <c r="G15" s="137" t="str">
        <f>IF(COUNTBLANK('U1'!B28:AD28)=29,"Non évalué",AVERAGE('U1'!B28:J28,'U1'!L28:T28,'U1'!V28:AD28))</f>
        <v>Non évalué</v>
      </c>
      <c r="H15" s="130" t="str">
        <f>IF(COUNTBLANK('U2'!B24:AD24)=29,"Non évalué",AVERAGE('U2'!B24:J24,'U2'!L24:T24,'U2'!V24:AD24))</f>
        <v>Non évalué</v>
      </c>
      <c r="I15" s="131" t="str">
        <f>IF(COUNTBLANK('U3'!B26:AD26)=29,"Non évalué",AVERAGE('U3'!B26:J26,'U3'!L26:T26,'U3'!V26:AD26))</f>
        <v>Non évalué</v>
      </c>
      <c r="J15" s="131" t="str">
        <f>IF(COUNTBLANK('U4'!B24:AD24)=29,"Non évalué",AVERAGE('U4'!B24:J24,'U4'!L24:T24,'U4'!V24:AD24))</f>
        <v>Non évalué</v>
      </c>
      <c r="K15" s="131" t="str">
        <f>IF(COUNTBLANK('U5'!B26:AD26)=29,"Non évalué",AVERAGE('U5'!B26:J26,'U5'!L26:T26,'U5'!V26:AD26))</f>
        <v>Non évalué</v>
      </c>
      <c r="L15" s="132" t="str">
        <f>IF(COUNTBLANK('U6'!B22:AD22)=29,"Non évalué",AVERAGE('U6'!B22:J22,'U6'!L22:T22,'U6'!V22:AD22))</f>
        <v>Non évalué</v>
      </c>
      <c r="M15" s="132" t="str">
        <f>IF(COUNTBLANK('U7'!B21:AD21)=29,"Non évalué",AVERAGE('U7'!B21:J21,'U7'!L21:T21,'U7'!V21:AD21))</f>
        <v>Non évalué</v>
      </c>
      <c r="N15" s="132" t="str">
        <f>IF(COUNTBLANK('U8'!B28:AD28)=29,"Non évalué",AVERAGE('U8'!B28:J28,'U8'!L28:T28,'U8'!V28:AD28))</f>
        <v>Non évalué</v>
      </c>
      <c r="O15" s="132" t="str">
        <f>IF(COUNTBLANK('U9'!B21:AD21)=29,"Non évalué",AVERAGE('U9'!B21:J21,'U9'!L21:T21,'U8'!V28:AD28))</f>
        <v>Non évalué</v>
      </c>
      <c r="P15" s="132" t="str">
        <f>IF(COUNTBLANK('U10'!B22:AD22)=29,"Non évalué",AVERAGE('U10'!B22:J22,'U10'!L22:T22,'U10'!V22:AD22))</f>
        <v>Non évalué</v>
      </c>
      <c r="Q15" s="132" t="str">
        <f>IF(COUNTBLANK('U11'!B22:AM22)=38,"Non évalué",AVERAGE('U11'!B22:M22,'U11'!O22:Z22,'U11'!AB22:AM22))</f>
        <v>Non évalué</v>
      </c>
      <c r="R15" s="132" t="str">
        <f>IF(COUNTBLANK('U12'!B25:AD25)=29,"Non évalué",AVERAGE('U12'!B25:J25,'U12'!L25:T25,'U12'!V25:AD25))</f>
        <v>Non évalué</v>
      </c>
      <c r="S15" s="132" t="str">
        <f>IF(COUNTBLANK('U13'!B23:AD23)=29,"Non évalué",AVERAGE('U13'!B23:J23,'U13'!L23:T23,'U13'!V23:AD23))</f>
        <v>Non évalué</v>
      </c>
      <c r="T15" s="132" t="str">
        <f>IF(COUNTBLANK('U14'!B23:AD23)=29,"Non évalué",AVERAGE('U14'!B23:J23,'U14'!L23:T23,'U14'!V23:AD23))</f>
        <v>Non évalué</v>
      </c>
      <c r="U15" s="132" t="str">
        <f>IF(COUNTBLANK('U15'!B21:AD21)=29,"Non évalué",AVERAGE('U15'!B21:J21,'U15'!L21:T21,'U15'!V21:AD21))</f>
        <v>Non évalué</v>
      </c>
      <c r="V15" s="138" t="str">
        <f>IF(COUNTBLANK('U16'!B22:AD22)=29,"Non évalué",AVERAGE('U16'!B22:J22,'U16'!L22:T22,'U16'!V22:AD22))</f>
        <v>Non évalué</v>
      </c>
      <c r="W15" s="43"/>
      <c r="X15" s="43"/>
      <c r="Y15" s="51"/>
      <c r="Z15" s="51"/>
    </row>
    <row r="16" spans="1:26" ht="27" customHeight="1" x14ac:dyDescent="0.3">
      <c r="A16" s="155" t="s">
        <v>120</v>
      </c>
      <c r="B16" s="126" t="s">
        <v>147</v>
      </c>
      <c r="C16" s="158" t="s">
        <v>251</v>
      </c>
      <c r="G16" s="139" t="str">
        <f>IF(COUNTBLANK('U1'!B29:AD29)=29,"Non évalué",AVERAGE('U1'!B29:J29,'U1'!L29:T29,'U1'!V29:AD29))</f>
        <v>Non évalué</v>
      </c>
      <c r="H16" s="122" t="str">
        <f>IF(COUNTBLANK('U2'!B25:AD25)=29,"Non évalué",AVERAGE('U2'!B25:J25,'U2'!L25:T25,'U2'!V25:AD25))</f>
        <v>Non évalué</v>
      </c>
      <c r="I16" s="120" t="str">
        <f>IF(COUNTBLANK('U3'!B27:AD27)=29,"Non évalué",AVERAGE('U3'!B27:J27,'U3'!L27:T27,'U3'!V27:AD27))</f>
        <v>Non évalué</v>
      </c>
      <c r="J16" s="120" t="str">
        <f>IF(COUNTBLANK('U4'!B25:AD25)=29,"Non évalué",AVERAGE('U4'!B25:J25,'U4'!L25:T25,'U4'!V25:AD25))</f>
        <v>Non évalué</v>
      </c>
      <c r="K16" s="120" t="str">
        <f>IF(COUNTBLANK('U5'!B27:AD27)=29,"Non évalué",AVERAGE('U5'!B27:J27,'U5'!L27:T27,'U5'!V27:AD27))</f>
        <v>Non évalué</v>
      </c>
      <c r="L16" s="121" t="str">
        <f>IF(COUNTBLANK('U6'!B23:AD23)=29,"Non évalué",AVERAGE('U6'!B23:J23,'U6'!L23:T23,'U6'!V23:AD23))</f>
        <v>Non évalué</v>
      </c>
      <c r="M16" s="121" t="str">
        <f>IF(COUNTBLANK('U7'!B22:AD22)=29,"Non évalué",AVERAGE('U7'!B22:J22,'U7'!L22:T22,'U7'!V22:AD22))</f>
        <v>Non évalué</v>
      </c>
      <c r="N16" s="121" t="str">
        <f>IF(COUNTBLANK('U8'!B29:AD29)=29,"Non évalué",AVERAGE('U8'!B29:J29,'U8'!L29:T29,'U8'!V29:AD29))</f>
        <v>Non évalué</v>
      </c>
      <c r="O16" s="121" t="str">
        <f>IF(COUNTBLANK('U9'!B22:AD22)=29,"Non évalué",AVERAGE('U9'!B22:J22,'U9'!L22:T22,'U8'!V29:AD29))</f>
        <v>Non évalué</v>
      </c>
      <c r="P16" s="121" t="str">
        <f>IF(COUNTBLANK('U10'!B23:AD23)=29,"Non évalué",AVERAGE('U10'!B23:J23,'U10'!L23:T23,'U10'!V23:AD23))</f>
        <v>Non évalué</v>
      </c>
      <c r="Q16" s="121" t="str">
        <f>IF(COUNTBLANK('U11'!B23:AM23)=38,"Non évalué",AVERAGE('U11'!B23:M23,'U11'!O23:Z23,'U11'!AB23:AM23))</f>
        <v>Non évalué</v>
      </c>
      <c r="R16" s="121" t="str">
        <f>IF(COUNTBLANK('U12'!B26:AD26)=29,"Non évalué",AVERAGE('U12'!B26:J26,'U12'!L26:T26,'U12'!V26:AD26))</f>
        <v>Non évalué</v>
      </c>
      <c r="S16" s="121" t="str">
        <f>IF(COUNTBLANK('U13'!B24:AD24)=29,"Non évalué",AVERAGE('U13'!B24:J24,'U13'!L24:T24,'U13'!V24:AD24))</f>
        <v>Non évalué</v>
      </c>
      <c r="T16" s="121" t="str">
        <f>IF(COUNTBLANK('U14'!B24:AD24)=29,"Non évalué",AVERAGE('U14'!B24:J24,'U14'!L24:T24,'U14'!V24:AD24))</f>
        <v>Non évalué</v>
      </c>
      <c r="U16" s="121" t="str">
        <f>IF(COUNTBLANK('U15'!B22:AD22)=29,"Non évalué",AVERAGE('U15'!B22:J22,'U15'!L22:T22,'U15'!V22:AD22))</f>
        <v>Non évalué</v>
      </c>
      <c r="V16" s="140" t="str">
        <f>IF(COUNTBLANK('U16'!B23:AD23)=29,"Non évalué",AVERAGE('U16'!B23:J23,'U16'!L23:T23,'U16'!V23:AD23))</f>
        <v>Non évalué</v>
      </c>
      <c r="W16" s="51"/>
      <c r="X16" s="51"/>
      <c r="Y16" s="51"/>
      <c r="Z16" s="51"/>
    </row>
    <row r="17" spans="1:26" ht="27" customHeight="1" x14ac:dyDescent="0.3">
      <c r="A17" s="153" t="s">
        <v>121</v>
      </c>
      <c r="B17" s="125" t="s">
        <v>148</v>
      </c>
      <c r="C17" s="157" t="s">
        <v>251</v>
      </c>
      <c r="G17" s="137" t="str">
        <f>IF(COUNTBLANK('U1'!B30:AD30)=29,"Non évalué",AVERAGE('U1'!B30:J30,'U1'!L30:T30,'U1'!V30:AD30))</f>
        <v>Non évalué</v>
      </c>
      <c r="H17" s="130" t="str">
        <f>IF(COUNTBLANK('U2'!B26:AD26)=29,"Non évalué",AVERAGE('U2'!B26:J26,'U2'!L26:T26,'U2'!V26:AD26))</f>
        <v>Non évalué</v>
      </c>
      <c r="I17" s="131" t="str">
        <f>IF(COUNTBLANK('U3'!B28:AD28)=29,"Non évalué",AVERAGE('U3'!B28:J28,'U3'!L28:T28,'U3'!V28:AD28))</f>
        <v>Non évalué</v>
      </c>
      <c r="J17" s="131" t="str">
        <f>IF(COUNTBLANK('U4'!B26:AD26)=29,"Non évalué",AVERAGE('U4'!B26:J26,'U4'!L26:T26,'U4'!V26:AD26))</f>
        <v>Non évalué</v>
      </c>
      <c r="K17" s="131" t="str">
        <f>IF(COUNTBLANK('U5'!B28:AD28)=29,"Non évalué",AVERAGE('U5'!B28:J28,'U5'!L28:T28,'U5'!V28:AD28))</f>
        <v>Non évalué</v>
      </c>
      <c r="L17" s="132" t="str">
        <f>IF(COUNTBLANK('U6'!B24:AD24)=29,"Non évalué",AVERAGE('U6'!B24:J24,'U6'!L24:T24,'U6'!V24:AD24))</f>
        <v>Non évalué</v>
      </c>
      <c r="M17" s="132" t="str">
        <f>IF(COUNTBLANK('U7'!B23:AD23)=29,"Non évalué",AVERAGE('U7'!B23:J23,'U7'!L23:T23,'U7'!V23:AD23))</f>
        <v>Non évalué</v>
      </c>
      <c r="N17" s="132" t="str">
        <f>IF(COUNTBLANK('U8'!B30:AD30)=29,"Non évalué",AVERAGE('U8'!B30:J30,'U8'!L30:T30,'U8'!V30:AD30))</f>
        <v>Non évalué</v>
      </c>
      <c r="O17" s="132" t="str">
        <f>IF(COUNTBLANK('U9'!B23:AD23)=29,"Non évalué",AVERAGE('U9'!B23:J23,'U9'!L23:T23,'U8'!V30:AD30))</f>
        <v>Non évalué</v>
      </c>
      <c r="P17" s="132" t="str">
        <f>IF(COUNTBLANK('U10'!B24:AD24)=29,"Non évalué",AVERAGE('U10'!B24:J24,'U10'!L24:T24,'U10'!V24:AD24))</f>
        <v>Non évalué</v>
      </c>
      <c r="Q17" s="132" t="str">
        <f>IF(COUNTBLANK('U11'!B24:AM24)=38,"Non évalué",AVERAGE('U11'!B24:M24,'U11'!O24:Z24,'U11'!AB24:AM24))</f>
        <v>Non évalué</v>
      </c>
      <c r="R17" s="132" t="str">
        <f>IF(COUNTBLANK('U12'!B27:AD27)=29,"Non évalué",AVERAGE('U12'!B27:J27,'U12'!L27:T27,'U12'!V27:AD27))</f>
        <v>Non évalué</v>
      </c>
      <c r="S17" s="132" t="str">
        <f>IF(COUNTBLANK('U13'!B25:AD25)=29,"Non évalué",AVERAGE('U13'!B25:J25,'U13'!L25:T25,'U13'!V25:AD25))</f>
        <v>Non évalué</v>
      </c>
      <c r="T17" s="132" t="str">
        <f>IF(COUNTBLANK('U14'!B25:AD25)=29,"Non évalué",AVERAGE('U14'!B25:J25,'U14'!L25:T25,'U14'!V25:AD25))</f>
        <v>Non évalué</v>
      </c>
      <c r="U17" s="132" t="str">
        <f>IF(COUNTBLANK('U15'!B23:AD23)=29,"Non évalué",AVERAGE('U15'!B23:J23,'U15'!L23:T23,'U15'!V23:AD23))</f>
        <v>Non évalué</v>
      </c>
      <c r="V17" s="138" t="str">
        <f>IF(COUNTBLANK('U16'!B24:AD24)=29,"Non évalué",AVERAGE('U16'!B24:J24,'U16'!L24:T24,'U16'!V24:AD24))</f>
        <v>Non évalué</v>
      </c>
      <c r="W17" s="51"/>
      <c r="X17" s="51"/>
      <c r="Y17" s="51"/>
      <c r="Z17" s="51"/>
    </row>
    <row r="18" spans="1:26" ht="27" customHeight="1" x14ac:dyDescent="0.3">
      <c r="A18" s="155" t="s">
        <v>122</v>
      </c>
      <c r="B18" s="126" t="s">
        <v>149</v>
      </c>
      <c r="C18" s="158" t="s">
        <v>251</v>
      </c>
      <c r="G18" s="139" t="str">
        <f>IF(COUNTBLANK('U1'!B31:AD31)=29,"Non évalué",AVERAGE('U1'!B31:J31,'U1'!L31:T31,'U1'!V31:AD31))</f>
        <v>Non évalué</v>
      </c>
      <c r="H18" s="122" t="str">
        <f>IF(COUNTBLANK('U2'!B27:AD27)=29,"Non évalué",AVERAGE('U2'!B27:J27,'U2'!L27:T27,'U2'!V27:AD27))</f>
        <v>Non évalué</v>
      </c>
      <c r="I18" s="120" t="str">
        <f>IF(COUNTBLANK('U3'!B29:AD29)=29,"Non évalué",AVERAGE('U3'!B29:J29,'U3'!L29:T29,'U3'!V29:AD29))</f>
        <v>Non évalué</v>
      </c>
      <c r="J18" s="120" t="str">
        <f>IF(COUNTBLANK('U4'!B27:AD27)=29,"Non évalué",AVERAGE('U4'!B27:J27,'U4'!L27:T27,'U4'!V27:AD27))</f>
        <v>Non évalué</v>
      </c>
      <c r="K18" s="120" t="str">
        <f>IF(COUNTBLANK('U5'!B29:AD29)=29,"Non évalué",AVERAGE('U5'!B29:J29,'U5'!L29:T29,'U5'!V29:AD29))</f>
        <v>Non évalué</v>
      </c>
      <c r="L18" s="121" t="str">
        <f>IF(COUNTBLANK('U6'!B25:AD25)=29,"Non évalué",AVERAGE('U6'!B25:J25,'U6'!L25:T25,'U6'!V25:AD25))</f>
        <v>Non évalué</v>
      </c>
      <c r="M18" s="121" t="str">
        <f>IF(COUNTBLANK('U7'!B24:AD24)=29,"Non évalué",AVERAGE('U7'!B24:J24,'U7'!L24:T24,'U7'!V24:AD24))</f>
        <v>Non évalué</v>
      </c>
      <c r="N18" s="121" t="str">
        <f>IF(COUNTBLANK('U8'!B31:AD31)=29,"Non évalué",AVERAGE('U8'!B31:J31,'U8'!L31:T31,'U8'!V31:AD31))</f>
        <v>Non évalué</v>
      </c>
      <c r="O18" s="121" t="str">
        <f>IF(COUNTBLANK('U9'!B24:AD24)=29,"Non évalué",AVERAGE('U9'!B24:J24,'U9'!L24:T24,'U8'!V31:AD31))</f>
        <v>Non évalué</v>
      </c>
      <c r="P18" s="121" t="str">
        <f>IF(COUNTBLANK('U10'!B25:AD25)=29,"Non évalué",AVERAGE('U10'!B25:J25,'U10'!L25:T25,'U10'!V25:AD25))</f>
        <v>Non évalué</v>
      </c>
      <c r="Q18" s="121" t="str">
        <f>IF(COUNTBLANK('U11'!B25:AM25)=38,"Non évalué",AVERAGE('U11'!B25:M25,'U11'!O25:Z25,'U11'!AB25:AM25))</f>
        <v>Non évalué</v>
      </c>
      <c r="R18" s="121" t="str">
        <f>IF(COUNTBLANK('U12'!B28:AD28)=29,"Non évalué",AVERAGE('U12'!B28:J28,'U12'!L28:T28,'U12'!V28:AD28))</f>
        <v>Non évalué</v>
      </c>
      <c r="S18" s="121" t="str">
        <f>IF(COUNTBLANK('U13'!B26:AD26)=29,"Non évalué",AVERAGE('U13'!B26:J26,'U13'!L26:T26,'U13'!V26:AD26))</f>
        <v>Non évalué</v>
      </c>
      <c r="T18" s="121" t="str">
        <f>IF(COUNTBLANK('U14'!B26:AD26)=29,"Non évalué",AVERAGE('U14'!B26:J26,'U14'!L26:T26,'U14'!V26:AD26))</f>
        <v>Non évalué</v>
      </c>
      <c r="U18" s="121" t="str">
        <f>IF(COUNTBLANK('U15'!B24:AD24)=29,"Non évalué",AVERAGE('U15'!B24:J24,'U15'!L24:T24,'U15'!V24:AD24))</f>
        <v>Non évalué</v>
      </c>
      <c r="V18" s="140" t="str">
        <f>IF(COUNTBLANK('U16'!B25:AD25)=29,"Non évalué",AVERAGE('U16'!B25:J25,'U16'!L25:T25,'U16'!V25:AD25))</f>
        <v>Non évalué</v>
      </c>
      <c r="W18" s="51"/>
      <c r="X18" s="51"/>
      <c r="Y18" s="51"/>
      <c r="Z18" s="51"/>
    </row>
    <row r="19" spans="1:26" ht="27" customHeight="1" x14ac:dyDescent="0.3">
      <c r="A19" s="153" t="s">
        <v>123</v>
      </c>
      <c r="B19" s="125" t="s">
        <v>150</v>
      </c>
      <c r="C19" s="157" t="s">
        <v>251</v>
      </c>
      <c r="G19" s="137" t="str">
        <f>IF(COUNTBLANK('U1'!B32:AD32)=29,"Non évalué",AVERAGE('U1'!B32:J32,'U1'!L32:T32,'U1'!V32:AD32))</f>
        <v>Non évalué</v>
      </c>
      <c r="H19" s="130" t="str">
        <f>IF(COUNTBLANK('U2'!B28:AD28)=29,"Non évalué",AVERAGE('U2'!B28:J28,'U2'!L28:T28,'U2'!V28:AD28))</f>
        <v>Non évalué</v>
      </c>
      <c r="I19" s="131" t="str">
        <f>IF(COUNTBLANK('U3'!B30:AD30)=29,"Non évalué",AVERAGE('U3'!B30:J30,'U3'!L30:T30,'U3'!V30:AD30))</f>
        <v>Non évalué</v>
      </c>
      <c r="J19" s="131" t="str">
        <f>IF(COUNTBLANK('U4'!B28:AD28)=29,"Non évalué",AVERAGE('U4'!B28:J28,'U4'!L28:T28,'U4'!V28:AD28))</f>
        <v>Non évalué</v>
      </c>
      <c r="K19" s="131" t="str">
        <f>IF(COUNTBLANK('U5'!B30:AD30)=29,"Non évalué",AVERAGE('U5'!B30:J30,'U5'!L30:T30,'U5'!V30:AD30))</f>
        <v>Non évalué</v>
      </c>
      <c r="L19" s="132" t="str">
        <f>IF(COUNTBLANK('U6'!B26:AD26)=29,"Non évalué",AVERAGE('U6'!B26:J26,'U6'!L26:T26,'U6'!V26:AD26))</f>
        <v>Non évalué</v>
      </c>
      <c r="M19" s="132" t="str">
        <f>IF(COUNTBLANK('U7'!B25:AD25)=29,"Non évalué",AVERAGE('U7'!B25:J25,'U7'!L25:T25,'U7'!V25:AD25))</f>
        <v>Non évalué</v>
      </c>
      <c r="N19" s="132" t="str">
        <f>IF(COUNTBLANK('U8'!B32:AD32)=29,"Non évalué",AVERAGE('U8'!B32:J32,'U8'!L32:T32,'U8'!V32:AD32))</f>
        <v>Non évalué</v>
      </c>
      <c r="O19" s="132" t="str">
        <f>IF(COUNTBLANK('U9'!B25:AD25)=29,"Non évalué",AVERAGE('U9'!B25:J25,'U9'!L25:T25,'U8'!V32:AD32))</f>
        <v>Non évalué</v>
      </c>
      <c r="P19" s="132" t="str">
        <f>IF(COUNTBLANK('U10'!B26:AD26)=29,"Non évalué",AVERAGE('U10'!B26:J26,'U10'!L26:T26,'U10'!V26:AD26))</f>
        <v>Non évalué</v>
      </c>
      <c r="Q19" s="132" t="str">
        <f>IF(COUNTBLANK('U11'!B26:AM26)=38,"Non évalué",AVERAGE('U11'!B26:M26,'U11'!O26:Z26,'U11'!AB26:AM26))</f>
        <v>Non évalué</v>
      </c>
      <c r="R19" s="132" t="str">
        <f>IF(COUNTBLANK('U12'!B29:AD29)=29,"Non évalué",AVERAGE('U12'!B29:J29,'U12'!L29:T29,'U12'!V29:AD29))</f>
        <v>Non évalué</v>
      </c>
      <c r="S19" s="132" t="str">
        <f>IF(COUNTBLANK('U13'!B27:AD27)=29,"Non évalué",AVERAGE('U13'!B27:J27,'U13'!L27:T27,'U13'!V27:AD27))</f>
        <v>Non évalué</v>
      </c>
      <c r="T19" s="132" t="str">
        <f>IF(COUNTBLANK('U14'!B27:AD27)=29,"Non évalué",AVERAGE('U14'!B27:J27,'U14'!L27:T27,'U14'!V27:AD27))</f>
        <v>Non évalué</v>
      </c>
      <c r="U19" s="132" t="str">
        <f>IF(COUNTBLANK('U15'!B25:AD25)=29,"Non évalué",AVERAGE('U15'!B25:J25,'U15'!L25:T25,'U15'!V25:AD25))</f>
        <v>Non évalué</v>
      </c>
      <c r="V19" s="138" t="str">
        <f>IF(COUNTBLANK('U16'!B26:AD26)=29,"Non évalué",AVERAGE('U16'!B26:J26,'U16'!L26:T26,'U16'!V26:AD26))</f>
        <v>Non évalué</v>
      </c>
      <c r="W19" s="51"/>
      <c r="X19" s="51"/>
      <c r="Y19" s="51"/>
      <c r="Z19" s="51"/>
    </row>
    <row r="20" spans="1:26" ht="27" customHeight="1" x14ac:dyDescent="0.3">
      <c r="A20" s="155" t="s">
        <v>124</v>
      </c>
      <c r="B20" s="126" t="s">
        <v>151</v>
      </c>
      <c r="C20" s="158" t="s">
        <v>251</v>
      </c>
      <c r="G20" s="139" t="str">
        <f>IF(COUNTBLANK('U1'!B33:AD33)=29,"Non évalué",AVERAGE('U1'!B33:J33,'U1'!L33:T33,'U1'!V33:AD33))</f>
        <v>Non évalué</v>
      </c>
      <c r="H20" s="122" t="str">
        <f>IF(COUNTBLANK('U2'!B29:AD29)=29,"Non évalué",AVERAGE('U2'!B29:J29,'U2'!L29:T29,'U2'!V29:AD29))</f>
        <v>Non évalué</v>
      </c>
      <c r="I20" s="120" t="str">
        <f>IF(COUNTBLANK('U3'!B31:AD31)=29,"Non évalué",AVERAGE('U3'!B31:J31,'U3'!L31:T31,'U3'!V31:AD31))</f>
        <v>Non évalué</v>
      </c>
      <c r="J20" s="120" t="str">
        <f>IF(COUNTBLANK('U4'!B29:AD29)=29,"Non évalué",AVERAGE('U4'!B29:J29,'U4'!L29:T29,'U4'!V29:AD29))</f>
        <v>Non évalué</v>
      </c>
      <c r="K20" s="120" t="str">
        <f>IF(COUNTBLANK('U5'!B31:AD31)=29,"Non évalué",AVERAGE('U5'!B31:J31,'U5'!L31:T31,'U5'!V31:AD31))</f>
        <v>Non évalué</v>
      </c>
      <c r="L20" s="121" t="str">
        <f>IF(COUNTBLANK('U6'!B27:AD27)=29,"Non évalué",AVERAGE('U6'!B27:J27,'U6'!L27:T27,'U6'!V27:AD27))</f>
        <v>Non évalué</v>
      </c>
      <c r="M20" s="121" t="str">
        <f>IF(COUNTBLANK('U7'!B26:AD26)=29,"Non évalué",AVERAGE('U7'!B26:J26,'U7'!L26:T26,'U7'!V26:AD26))</f>
        <v>Non évalué</v>
      </c>
      <c r="N20" s="121" t="str">
        <f>IF(COUNTBLANK('U8'!B33:AD33)=29,"Non évalué",AVERAGE('U8'!B33:J33,'U8'!L33:T33,'U8'!V33:AD33))</f>
        <v>Non évalué</v>
      </c>
      <c r="O20" s="121" t="str">
        <f>IF(COUNTBLANK('U9'!B26:AD26)=29,"Non évalué",AVERAGE('U9'!B26:J26,'U9'!L26:T26,'U8'!V33:AD33))</f>
        <v>Non évalué</v>
      </c>
      <c r="P20" s="121" t="str">
        <f>IF(COUNTBLANK('U10'!B27:AD27)=29,"Non évalué",AVERAGE('U10'!B27:J27,'U10'!L27:T27,'U10'!V27:AD27))</f>
        <v>Non évalué</v>
      </c>
      <c r="Q20" s="121" t="str">
        <f>IF(COUNTBLANK('U11'!B27:AM27)=38,"Non évalué",AVERAGE('U11'!B27:M27,'U11'!O27:Z27,'U11'!AB27:AM27))</f>
        <v>Non évalué</v>
      </c>
      <c r="R20" s="121" t="str">
        <f>IF(COUNTBLANK('U12'!B30:AD30)=29,"Non évalué",AVERAGE('U12'!B30:J30,'U12'!L30:T30,'U12'!V30:AD30))</f>
        <v>Non évalué</v>
      </c>
      <c r="S20" s="121" t="str">
        <f>IF(COUNTBLANK('U13'!B28:AD28)=29,"Non évalué",AVERAGE('U13'!B28:J28,'U13'!L28:T28,'U13'!V28:AD28))</f>
        <v>Non évalué</v>
      </c>
      <c r="T20" s="121" t="str">
        <f>IF(COUNTBLANK('U14'!B28:AD28)=29,"Non évalué",AVERAGE('U14'!B28:J28,'U14'!L28:T28,'U14'!V28:AD28))</f>
        <v>Non évalué</v>
      </c>
      <c r="U20" s="121" t="str">
        <f>IF(COUNTBLANK('U15'!B26:AD26)=29,"Non évalué",AVERAGE('U15'!B26:J26,'U15'!L26:T26,'U15'!V26:AD26))</f>
        <v>Non évalué</v>
      </c>
      <c r="V20" s="140" t="str">
        <f>IF(COUNTBLANK('U16'!B27:AD27)=29,"Non évalué",AVERAGE('U16'!B27:J27,'U16'!L27:T27,'U16'!V27:AD27))</f>
        <v>Non évalué</v>
      </c>
      <c r="W20" s="51"/>
      <c r="X20" s="51"/>
      <c r="Y20" s="51"/>
      <c r="Z20" s="51"/>
    </row>
    <row r="21" spans="1:26" ht="27" customHeight="1" x14ac:dyDescent="0.3">
      <c r="A21" s="153" t="s">
        <v>125</v>
      </c>
      <c r="B21" s="125" t="s">
        <v>152</v>
      </c>
      <c r="C21" s="157" t="s">
        <v>251</v>
      </c>
      <c r="G21" s="137" t="str">
        <f>IF(COUNTBLANK('U1'!B34:AD34)=29,"Non évalué",AVERAGE('U1'!B34:J34,'U1'!L34:T34,'U1'!V34:AD34))</f>
        <v>Non évalué</v>
      </c>
      <c r="H21" s="130" t="str">
        <f>IF(COUNTBLANK('U2'!B30:AD30)=29,"Non évalué",AVERAGE('U2'!B30:J30,'U2'!L30:T30,'U2'!V30:AD30))</f>
        <v>Non évalué</v>
      </c>
      <c r="I21" s="131" t="str">
        <f>IF(COUNTBLANK('U3'!B32:AD32)=29,"Non évalué",AVERAGE('U3'!B32:J32,'U3'!L32:T32,'U3'!V32:AD32))</f>
        <v>Non évalué</v>
      </c>
      <c r="J21" s="131" t="str">
        <f>IF(COUNTBLANK('U4'!B30:AD30)=29,"Non évalué",AVERAGE('U4'!B30:J30,'U4'!L30:T30,'U4'!V30:AD30))</f>
        <v>Non évalué</v>
      </c>
      <c r="K21" s="131" t="str">
        <f>IF(COUNTBLANK('U5'!B32:AD32)=29,"Non évalué",AVERAGE('U5'!B32:J32,'U5'!L32:T32,'U5'!V32:AD32))</f>
        <v>Non évalué</v>
      </c>
      <c r="L21" s="132" t="str">
        <f>IF(COUNTBLANK('U6'!B28:AD28)=29,"Non évalué",AVERAGE('U6'!B28:J28,'U6'!L28:T28,'U6'!V28:AD28))</f>
        <v>Non évalué</v>
      </c>
      <c r="M21" s="132" t="str">
        <f>IF(COUNTBLANK('U7'!B27:AD27)=29,"Non évalué",AVERAGE('U7'!B27:J27,'U7'!L27:T27,'U7'!V27:AD27))</f>
        <v>Non évalué</v>
      </c>
      <c r="N21" s="132" t="str">
        <f>IF(COUNTBLANK('U8'!B34:AD34)=29,"Non évalué",AVERAGE('U8'!B34:J34,'U8'!L34:T34,'U8'!V34:AD34))</f>
        <v>Non évalué</v>
      </c>
      <c r="O21" s="132" t="str">
        <f>IF(COUNTBLANK('U9'!B27:AD27)=29,"Non évalué",AVERAGE('U9'!B27:J27,'U9'!L27:T27,'U8'!V34:AD34))</f>
        <v>Non évalué</v>
      </c>
      <c r="P21" s="132" t="str">
        <f>IF(COUNTBLANK('U10'!B28:AD28)=29,"Non évalué",AVERAGE('U10'!B28:J28,'U10'!L28:T28,'U10'!V28:AD28))</f>
        <v>Non évalué</v>
      </c>
      <c r="Q21" s="132" t="str">
        <f>IF(COUNTBLANK('U11'!B28:AM28)=38,"Non évalué",AVERAGE('U11'!B28:M28,'U11'!O28:Z28,'U11'!AB28:AM28))</f>
        <v>Non évalué</v>
      </c>
      <c r="R21" s="132" t="str">
        <f>IF(COUNTBLANK('U12'!B31:AD31)=29,"Non évalué",AVERAGE('U12'!B31:J31,'U12'!L31:T31,'U12'!V31:AD31))</f>
        <v>Non évalué</v>
      </c>
      <c r="S21" s="132" t="str">
        <f>IF(COUNTBLANK('U13'!B29:AD29)=29,"Non évalué",AVERAGE('U13'!B29:J29,'U13'!L29:T29,'U13'!V29:AD29))</f>
        <v>Non évalué</v>
      </c>
      <c r="T21" s="132" t="str">
        <f>IF(COUNTBLANK('U14'!B29:AD29)=29,"Non évalué",AVERAGE('U14'!B29:J29,'U14'!L29:T29,'U14'!V29:AD29))</f>
        <v>Non évalué</v>
      </c>
      <c r="U21" s="132" t="str">
        <f>IF(COUNTBLANK('U15'!B27:AD27)=29,"Non évalué",AVERAGE('U15'!B27:J27,'U15'!L27:T27,'U15'!V27:AD27))</f>
        <v>Non évalué</v>
      </c>
      <c r="V21" s="138" t="str">
        <f>IF(COUNTBLANK('U16'!B28:AD28)=29,"Non évalué",AVERAGE('U16'!B28:J28,'U16'!L28:T28,'U16'!V28:AD28))</f>
        <v>Non évalué</v>
      </c>
      <c r="W21" s="51"/>
      <c r="X21" s="51"/>
      <c r="Y21" s="51"/>
      <c r="Z21" s="51"/>
    </row>
    <row r="22" spans="1:26" ht="27" customHeight="1" x14ac:dyDescent="0.3">
      <c r="A22" s="155" t="s">
        <v>126</v>
      </c>
      <c r="B22" s="126" t="s">
        <v>153</v>
      </c>
      <c r="C22" s="158" t="s">
        <v>251</v>
      </c>
      <c r="G22" s="139" t="str">
        <f>IF(COUNTBLANK('U1'!B35:AD35)=29,"Non évalué",AVERAGE('U1'!B35:J35,'U1'!L35:T35,'U1'!V35:AD35))</f>
        <v>Non évalué</v>
      </c>
      <c r="H22" s="122" t="str">
        <f>IF(COUNTBLANK('U2'!B31:AD31)=29,"Non évalué",AVERAGE('U2'!B31:J31,'U2'!L31:T31,'U2'!V31:AD31))</f>
        <v>Non évalué</v>
      </c>
      <c r="I22" s="120" t="str">
        <f>IF(COUNTBLANK('U3'!B33:AD33)=29,"Non évalué",AVERAGE('U3'!B33:J33,'U3'!L33:T33,'U3'!V33:AD33))</f>
        <v>Non évalué</v>
      </c>
      <c r="J22" s="120" t="str">
        <f>IF(COUNTBLANK('U4'!B31:AD31)=29,"Non évalué",AVERAGE('U4'!B31:J31,'U4'!L31:T31,'U4'!V31:AD31))</f>
        <v>Non évalué</v>
      </c>
      <c r="K22" s="120" t="str">
        <f>IF(COUNTBLANK('U5'!B33:AD33)=29,"Non évalué",AVERAGE('U5'!B33:J33,'U5'!L33:T33,'U5'!V33:AD33))</f>
        <v>Non évalué</v>
      </c>
      <c r="L22" s="121" t="str">
        <f>IF(COUNTBLANK('U6'!B29:AD29)=29,"Non évalué",AVERAGE('U6'!B29:J29,'U6'!L29:T29,'U6'!V29:AD29))</f>
        <v>Non évalué</v>
      </c>
      <c r="M22" s="121" t="str">
        <f>IF(COUNTBLANK('U7'!B28:AD28)=29,"Non évalué",AVERAGE('U7'!B28:J28,'U7'!L28:T28,'U7'!V28:AD28))</f>
        <v>Non évalué</v>
      </c>
      <c r="N22" s="121" t="str">
        <f>IF(COUNTBLANK('U8'!B35:AD35)=29,"Non évalué",AVERAGE('U8'!B35:J35,'U8'!L35:T35,'U8'!V35:AD35))</f>
        <v>Non évalué</v>
      </c>
      <c r="O22" s="121" t="str">
        <f>IF(COUNTBLANK('U9'!B28:AD28)=29,"Non évalué",AVERAGE('U9'!B28:J28,'U9'!L28:T28,'U8'!V35:AD35))</f>
        <v>Non évalué</v>
      </c>
      <c r="P22" s="121" t="str">
        <f>IF(COUNTBLANK('U10'!B29:AD29)=29,"Non évalué",AVERAGE('U10'!B29:J29,'U10'!L29:T29,'U10'!V29:AD29))</f>
        <v>Non évalué</v>
      </c>
      <c r="Q22" s="121" t="str">
        <f>IF(COUNTBLANK('U11'!B29:AM29)=38,"Non évalué",AVERAGE('U11'!B29:M29,'U11'!O29:Z29,'U11'!AB29:AM29))</f>
        <v>Non évalué</v>
      </c>
      <c r="R22" s="121" t="str">
        <f>IF(COUNTBLANK('U12'!B32:AD32)=29,"Non évalué",AVERAGE('U12'!B32:J32,'U12'!L32:T32,'U12'!V32:AD32))</f>
        <v>Non évalué</v>
      </c>
      <c r="S22" s="121" t="str">
        <f>IF(COUNTBLANK('U13'!B30:AD30)=29,"Non évalué",AVERAGE('U13'!B30:J30,'U13'!L30:T30,'U13'!V30:AD30))</f>
        <v>Non évalué</v>
      </c>
      <c r="T22" s="121" t="str">
        <f>IF(COUNTBLANK('U14'!B30:AD30)=29,"Non évalué",AVERAGE('U14'!B30:J30,'U14'!L30:T30,'U14'!V30:AD30))</f>
        <v>Non évalué</v>
      </c>
      <c r="U22" s="121" t="str">
        <f>IF(COUNTBLANK('U15'!B28:AD28)=29,"Non évalué",AVERAGE('U15'!B28:J28,'U15'!L28:T28,'U15'!V28:AD28))</f>
        <v>Non évalué</v>
      </c>
      <c r="V22" s="140" t="str">
        <f>IF(COUNTBLANK('U16'!B29:AD29)=29,"Non évalué",AVERAGE('U16'!B29:J29,'U16'!L29:T29,'U16'!V29:AD29))</f>
        <v>Non évalué</v>
      </c>
      <c r="W22" s="51"/>
      <c r="X22" s="51"/>
      <c r="Y22" s="51"/>
      <c r="Z22" s="51"/>
    </row>
    <row r="23" spans="1:26" ht="27" customHeight="1" x14ac:dyDescent="0.3">
      <c r="A23" s="153" t="s">
        <v>127</v>
      </c>
      <c r="B23" s="125" t="s">
        <v>154</v>
      </c>
      <c r="C23" s="157" t="s">
        <v>251</v>
      </c>
      <c r="G23" s="137" t="str">
        <f>IF(COUNTBLANK('U1'!B36:AD36)=29,"Non évalué",AVERAGE('U1'!B36:J36,'U1'!L36:T36,'U1'!V36:AD36))</f>
        <v>Non évalué</v>
      </c>
      <c r="H23" s="130" t="str">
        <f>IF(COUNTBLANK('U2'!B32:AD32)=29,"Non évalué",AVERAGE('U2'!B32:J32,'U2'!L32:T32,'U2'!V32:AD32))</f>
        <v>Non évalué</v>
      </c>
      <c r="I23" s="131" t="str">
        <f>IF(COUNTBLANK('U3'!B34:AD34)=29,"Non évalué",AVERAGE('U3'!B34:J34,'U3'!L34:T34,'U3'!V34:AD34))</f>
        <v>Non évalué</v>
      </c>
      <c r="J23" s="131" t="str">
        <f>IF(COUNTBLANK('U4'!B32:AD32)=29,"Non évalué",AVERAGE('U4'!B32:J32,'U4'!L32:T32,'U4'!V32:AD32))</f>
        <v>Non évalué</v>
      </c>
      <c r="K23" s="131" t="str">
        <f>IF(COUNTBLANK('U5'!B34:AD34)=29,"Non évalué",AVERAGE('U5'!B34:J34,'U5'!L34:T34,'U5'!V34:AD34))</f>
        <v>Non évalué</v>
      </c>
      <c r="L23" s="132" t="str">
        <f>IF(COUNTBLANK('U6'!B30:AD30)=29,"Non évalué",AVERAGE('U6'!B30:J30,'U6'!L30:T30,'U6'!V30:AD30))</f>
        <v>Non évalué</v>
      </c>
      <c r="M23" s="132" t="str">
        <f>IF(COUNTBLANK('U7'!B29:AD29)=29,"Non évalué",AVERAGE('U7'!B29:J29,'U7'!L29:T29,'U7'!V29:AD29))</f>
        <v>Non évalué</v>
      </c>
      <c r="N23" s="132" t="str">
        <f>IF(COUNTBLANK('U8'!B36:AD36)=29,"Non évalué",AVERAGE('U8'!B36:J36,'U8'!L36:T36,'U8'!V36:AD36))</f>
        <v>Non évalué</v>
      </c>
      <c r="O23" s="132" t="str">
        <f>IF(COUNTBLANK('U9'!B29:AD29)=29,"Non évalué",AVERAGE('U9'!B29:J29,'U9'!L29:T29,'U8'!V36:AD36))</f>
        <v>Non évalué</v>
      </c>
      <c r="P23" s="132" t="str">
        <f>IF(COUNTBLANK('U10'!B30:AD30)=29,"Non évalué",AVERAGE('U10'!B30:J30,'U10'!L30:T30,'U10'!V30:AD30))</f>
        <v>Non évalué</v>
      </c>
      <c r="Q23" s="132" t="str">
        <f>IF(COUNTBLANK('U11'!B30:AM30)=38,"Non évalué",AVERAGE('U11'!B30:M30,'U11'!O30:Z30,'U11'!AB30:AM30))</f>
        <v>Non évalué</v>
      </c>
      <c r="R23" s="132" t="str">
        <f>IF(COUNTBLANK('U12'!B33:AD33)=29,"Non évalué",AVERAGE('U12'!B33:J33,'U12'!L33:T33,'U12'!V33:AD33))</f>
        <v>Non évalué</v>
      </c>
      <c r="S23" s="132" t="str">
        <f>IF(COUNTBLANK('U13'!B31:AD31)=29,"Non évalué",AVERAGE('U13'!B31:J31,'U13'!L31:T31,'U13'!V31:AD31))</f>
        <v>Non évalué</v>
      </c>
      <c r="T23" s="132" t="str">
        <f>IF(COUNTBLANK('U14'!B31:AD31)=29,"Non évalué",AVERAGE('U14'!B31:J31,'U14'!L31:T31,'U14'!V31:AD31))</f>
        <v>Non évalué</v>
      </c>
      <c r="U23" s="132" t="str">
        <f>IF(COUNTBLANK('U15'!B29:AD29)=29,"Non évalué",AVERAGE('U15'!B29:J29,'U15'!L29:T29,'U15'!V29:AD29))</f>
        <v>Non évalué</v>
      </c>
      <c r="V23" s="138" t="str">
        <f>IF(COUNTBLANK('U16'!B30:AD30)=29,"Non évalué",AVERAGE('U16'!B30:J30,'U16'!L30:T30,'U16'!V30:AD30))</f>
        <v>Non évalué</v>
      </c>
      <c r="W23" s="51"/>
      <c r="X23" s="51"/>
      <c r="Y23" s="51"/>
      <c r="Z23" s="51"/>
    </row>
    <row r="24" spans="1:26" ht="27" customHeight="1" x14ac:dyDescent="0.3">
      <c r="A24" s="155" t="s">
        <v>128</v>
      </c>
      <c r="B24" s="126" t="s">
        <v>155</v>
      </c>
      <c r="C24" s="158" t="s">
        <v>251</v>
      </c>
      <c r="G24" s="139" t="str">
        <f>IF(COUNTBLANK('U1'!B37:AD37)=29,"Non évalué",AVERAGE('U1'!B37:J37,'U1'!L37:T37,'U1'!V37:AD37))</f>
        <v>Non évalué</v>
      </c>
      <c r="H24" s="122" t="str">
        <f>IF(COUNTBLANK('U2'!B33:AD33)=29,"Non évalué",AVERAGE('U2'!B33:J33,'U2'!L33:T33,'U2'!V33:AD33))</f>
        <v>Non évalué</v>
      </c>
      <c r="I24" s="120" t="str">
        <f>IF(COUNTBLANK('U3'!B35:AD35)=29,"Non évalué",AVERAGE('U3'!B35:J35,'U3'!L35:T35,'U3'!V35:AD35))</f>
        <v>Non évalué</v>
      </c>
      <c r="J24" s="120" t="str">
        <f>IF(COUNTBLANK('U4'!B33:AD33)=29,"Non évalué",AVERAGE('U4'!B33:J33,'U4'!L33:T33,'U4'!V33:AD33))</f>
        <v>Non évalué</v>
      </c>
      <c r="K24" s="120" t="str">
        <f>IF(COUNTBLANK('U5'!B35:AD35)=29,"Non évalué",AVERAGE('U5'!B35:J35,'U5'!L35:T35,'U5'!V35:AD35))</f>
        <v>Non évalué</v>
      </c>
      <c r="L24" s="121" t="str">
        <f>IF(COUNTBLANK('U6'!B31:AD31)=29,"Non évalué",AVERAGE('U6'!B31:J31,'U6'!L31:T31,'U6'!V31:AD31))</f>
        <v>Non évalué</v>
      </c>
      <c r="M24" s="121" t="str">
        <f>IF(COUNTBLANK('U7'!B30:AD30)=29,"Non évalué",AVERAGE('U7'!B30:J30,'U7'!L30:T30,'U7'!V30:AD30))</f>
        <v>Non évalué</v>
      </c>
      <c r="N24" s="121" t="str">
        <f>IF(COUNTBLANK('U8'!B37:AD37)=29,"Non évalué",AVERAGE('U8'!B37:J37,'U8'!L37:T37,'U8'!V37:AD37))</f>
        <v>Non évalué</v>
      </c>
      <c r="O24" s="121" t="str">
        <f>IF(COUNTBLANK('U9'!B30:AD30)=29,"Non évalué",AVERAGE('U9'!B30:J30,'U9'!L30:T30,'U8'!V37:AD37))</f>
        <v>Non évalué</v>
      </c>
      <c r="P24" s="121" t="str">
        <f>IF(COUNTBLANK('U10'!B31:AD31)=29,"Non évalué",AVERAGE('U10'!B31:J31,'U10'!L31:T31,'U10'!V31:AD31))</f>
        <v>Non évalué</v>
      </c>
      <c r="Q24" s="121" t="str">
        <f>IF(COUNTBLANK('U11'!B31:AM31)=38,"Non évalué",AVERAGE('U11'!B31:M31,'U11'!O31:Z31,'U11'!AB31:AM31))</f>
        <v>Non évalué</v>
      </c>
      <c r="R24" s="121" t="str">
        <f>IF(COUNTBLANK('U12'!B34:AD34)=29,"Non évalué",AVERAGE('U12'!B34:J34,'U12'!L34:T34,'U12'!V34:AD34))</f>
        <v>Non évalué</v>
      </c>
      <c r="S24" s="121" t="str">
        <f>IF(COUNTBLANK('U13'!B32:AD32)=29,"Non évalué",AVERAGE('U13'!B32:J32,'U13'!L32:T32,'U13'!V32:AD32))</f>
        <v>Non évalué</v>
      </c>
      <c r="T24" s="121" t="str">
        <f>IF(COUNTBLANK('U14'!B32:AD32)=29,"Non évalué",AVERAGE('U14'!B32:J32,'U14'!L32:T32,'U14'!V32:AD32))</f>
        <v>Non évalué</v>
      </c>
      <c r="U24" s="121" t="str">
        <f>IF(COUNTBLANK('U15'!B30:AD30)=29,"Non évalué",AVERAGE('U15'!B30:J30,'U15'!L30:T30,'U15'!V30:AD30))</f>
        <v>Non évalué</v>
      </c>
      <c r="V24" s="140" t="str">
        <f>IF(COUNTBLANK('U16'!B31:AD31)=29,"Non évalué",AVERAGE('U16'!B31:J31,'U16'!L31:T31,'U16'!V31:AD31))</f>
        <v>Non évalué</v>
      </c>
      <c r="W24" s="51"/>
      <c r="X24" s="51"/>
      <c r="Y24" s="51"/>
      <c r="Z24" s="51"/>
    </row>
    <row r="25" spans="1:26" ht="27" customHeight="1" x14ac:dyDescent="0.3">
      <c r="A25" s="153" t="s">
        <v>129</v>
      </c>
      <c r="B25" s="125" t="s">
        <v>156</v>
      </c>
      <c r="C25" s="157" t="s">
        <v>251</v>
      </c>
      <c r="G25" s="137" t="str">
        <f>IF(COUNTBLANK('U1'!B38:AD38)=29,"Non évalué",AVERAGE('U1'!B38:J38,'U1'!L38:T38,'U1'!V38:AD38))</f>
        <v>Non évalué</v>
      </c>
      <c r="H25" s="130" t="str">
        <f>IF(COUNTBLANK('U2'!B34:AD34)=29,"Non évalué",AVERAGE('U2'!B34:J34,'U2'!L34:T34,'U2'!V34:AD34))</f>
        <v>Non évalué</v>
      </c>
      <c r="I25" s="131" t="str">
        <f>IF(COUNTBLANK('U3'!B36:AD36)=29,"Non évalué",AVERAGE('U3'!B36:J36,'U3'!L36:T36,'U3'!V36:AD36))</f>
        <v>Non évalué</v>
      </c>
      <c r="J25" s="131" t="str">
        <f>IF(COUNTBLANK('U4'!B34:AD34)=29,"Non évalué",AVERAGE('U4'!B34:J34,'U4'!L34:T34,'U4'!V34:AD34))</f>
        <v>Non évalué</v>
      </c>
      <c r="K25" s="131" t="str">
        <f>IF(COUNTBLANK('U5'!B36:AD36)=29,"Non évalué",AVERAGE('U5'!B36:J36,'U5'!L36:T36,'U5'!V36:AD36))</f>
        <v>Non évalué</v>
      </c>
      <c r="L25" s="132" t="str">
        <f>IF(COUNTBLANK('U6'!B32:AD32)=29,"Non évalué",AVERAGE('U6'!B32:J32,'U6'!L32:T32,'U6'!V32:AD32))</f>
        <v>Non évalué</v>
      </c>
      <c r="M25" s="132" t="str">
        <f>IF(COUNTBLANK('U7'!B31:AD31)=29,"Non évalué",AVERAGE('U7'!B31:J31,'U7'!L31:T31,'U7'!V31:AD31))</f>
        <v>Non évalué</v>
      </c>
      <c r="N25" s="132" t="str">
        <f>IF(COUNTBLANK('U8'!B38:AD38)=29,"Non évalué",AVERAGE('U8'!B38:J38,'U8'!L38:T38,'U8'!V38:AD38))</f>
        <v>Non évalué</v>
      </c>
      <c r="O25" s="132" t="str">
        <f>IF(COUNTBLANK('U9'!B31:AD31)=29,"Non évalué",AVERAGE('U9'!B31:J31,'U9'!L31:T31,'U8'!V38:AD38))</f>
        <v>Non évalué</v>
      </c>
      <c r="P25" s="132" t="str">
        <f>IF(COUNTBLANK('U10'!B32:AD32)=29,"Non évalué",AVERAGE('U10'!B32:J32,'U10'!L32:T32,'U10'!V32:AD32))</f>
        <v>Non évalué</v>
      </c>
      <c r="Q25" s="132" t="str">
        <f>IF(COUNTBLANK('U11'!B32:AM32)=38,"Non évalué",AVERAGE('U11'!B32:M32,'U11'!O32:Z32,'U11'!AB32:AM32))</f>
        <v>Non évalué</v>
      </c>
      <c r="R25" s="132" t="str">
        <f>IF(COUNTBLANK('U12'!B35:AD35)=29,"Non évalué",AVERAGE('U12'!B35:J35,'U12'!L35:T35,'U12'!V35:AD35))</f>
        <v>Non évalué</v>
      </c>
      <c r="S25" s="132" t="str">
        <f>IF(COUNTBLANK('U13'!B33:AD33)=29,"Non évalué",AVERAGE('U13'!B33:J33,'U13'!L33:T33,'U13'!V33:AD33))</f>
        <v>Non évalué</v>
      </c>
      <c r="T25" s="132" t="str">
        <f>IF(COUNTBLANK('U14'!B33:AD33)=29,"Non évalué",AVERAGE('U14'!B33:J33,'U14'!L33:T33,'U14'!V33:AD33))</f>
        <v>Non évalué</v>
      </c>
      <c r="U25" s="132" t="str">
        <f>IF(COUNTBLANK('U15'!B31:AD31)=29,"Non évalué",AVERAGE('U15'!B31:J31,'U15'!L31:T31,'U15'!V31:AD31))</f>
        <v>Non évalué</v>
      </c>
      <c r="V25" s="138" t="str">
        <f>IF(COUNTBLANK('U16'!B32:AD32)=29,"Non évalué",AVERAGE('U16'!B32:J32,'U16'!L32:T32,'U16'!V32:AD32))</f>
        <v>Non évalué</v>
      </c>
      <c r="W25" s="51"/>
      <c r="X25" s="51"/>
      <c r="Y25" s="51"/>
      <c r="Z25" s="51"/>
    </row>
    <row r="26" spans="1:26" ht="27" customHeight="1" x14ac:dyDescent="0.3">
      <c r="A26" s="155" t="s">
        <v>130</v>
      </c>
      <c r="B26" s="126" t="s">
        <v>157</v>
      </c>
      <c r="C26" s="158" t="s">
        <v>251</v>
      </c>
      <c r="G26" s="139" t="str">
        <f>IF(COUNTBLANK('U1'!B39:AD39)=29,"Non évalué",AVERAGE('U1'!B39:J39,'U1'!L39:T39,'U1'!V39:AD39))</f>
        <v>Non évalué</v>
      </c>
      <c r="H26" s="122" t="str">
        <f>IF(COUNTBLANK('U2'!B35:AD35)=29,"Non évalué",AVERAGE('U2'!B35:J35,'U2'!L35:T35,'U2'!V35:AD35))</f>
        <v>Non évalué</v>
      </c>
      <c r="I26" s="120" t="str">
        <f>IF(COUNTBLANK('U3'!B37:AD37)=29,"Non évalué",AVERAGE('U3'!B37:J37,'U3'!L37:T37,'U3'!V37:AD37))</f>
        <v>Non évalué</v>
      </c>
      <c r="J26" s="120" t="str">
        <f>IF(COUNTBLANK('U4'!B35:AD35)=29,"Non évalué",AVERAGE('U4'!B35:J35,'U4'!L35:T35,'U4'!V35:AD35))</f>
        <v>Non évalué</v>
      </c>
      <c r="K26" s="120" t="str">
        <f>IF(COUNTBLANK('U5'!B37:AD37)=29,"Non évalué",AVERAGE('U5'!B37:J37,'U5'!L37:T37,'U5'!V37:AD37))</f>
        <v>Non évalué</v>
      </c>
      <c r="L26" s="121" t="str">
        <f>IF(COUNTBLANK('U6'!B33:AD33)=29,"Non évalué",AVERAGE('U6'!B33:J33,'U6'!L33:T33,'U6'!V33:AD33))</f>
        <v>Non évalué</v>
      </c>
      <c r="M26" s="121" t="str">
        <f>IF(COUNTBLANK('U7'!B32:AD32)=29,"Non évalué",AVERAGE('U7'!B32:J32,'U7'!L32:T32,'U7'!V32:AD32))</f>
        <v>Non évalué</v>
      </c>
      <c r="N26" s="121" t="str">
        <f>IF(COUNTBLANK('U8'!B39:AD39)=29,"Non évalué",AVERAGE('U8'!B39:J39,'U8'!L39:T39,'U8'!V39:AD39))</f>
        <v>Non évalué</v>
      </c>
      <c r="O26" s="121" t="str">
        <f>IF(COUNTBLANK('U9'!B32:AD32)=29,"Non évalué",AVERAGE('U9'!B32:J32,'U9'!L32:T32,'U8'!V39:AD39))</f>
        <v>Non évalué</v>
      </c>
      <c r="P26" s="121" t="str">
        <f>IF(COUNTBLANK('U10'!B33:AD33)=29,"Non évalué",AVERAGE('U10'!B33:J33,'U10'!L33:T33,'U10'!V33:AD33))</f>
        <v>Non évalué</v>
      </c>
      <c r="Q26" s="121" t="str">
        <f>IF(COUNTBLANK('U11'!B33:AM33)=38,"Non évalué",AVERAGE('U11'!B33:M33,'U11'!O33:Z33,'U11'!AB33:AM33))</f>
        <v>Non évalué</v>
      </c>
      <c r="R26" s="121" t="str">
        <f>IF(COUNTBLANK('U12'!B36:AD36)=29,"Non évalué",AVERAGE('U12'!B36:J36,'U12'!L36:T36,'U12'!V36:AD36))</f>
        <v>Non évalué</v>
      </c>
      <c r="S26" s="121" t="str">
        <f>IF(COUNTBLANK('U13'!B34:AD34)=29,"Non évalué",AVERAGE('U13'!B34:J34,'U13'!L34:T34,'U13'!V34:AD34))</f>
        <v>Non évalué</v>
      </c>
      <c r="T26" s="121" t="str">
        <f>IF(COUNTBLANK('U14'!B34:AD34)=29,"Non évalué",AVERAGE('U14'!B34:J34,'U14'!L34:T34,'U14'!V34:AD34))</f>
        <v>Non évalué</v>
      </c>
      <c r="U26" s="121" t="str">
        <f>IF(COUNTBLANK('U15'!B32:AD32)=29,"Non évalué",AVERAGE('U15'!B32:J32,'U15'!L32:T32,'U15'!V32:AD32))</f>
        <v>Non évalué</v>
      </c>
      <c r="V26" s="140" t="str">
        <f>IF(COUNTBLANK('U16'!B33:AD33)=29,"Non évalué",AVERAGE('U16'!B33:J33,'U16'!L33:T33,'U16'!V33:AD33))</f>
        <v>Non évalué</v>
      </c>
      <c r="W26" s="51"/>
      <c r="X26" s="51"/>
      <c r="Y26" s="51"/>
      <c r="Z26" s="51"/>
    </row>
    <row r="27" spans="1:26" ht="27" customHeight="1" x14ac:dyDescent="0.3">
      <c r="A27" s="153" t="s">
        <v>131</v>
      </c>
      <c r="B27" s="125" t="s">
        <v>158</v>
      </c>
      <c r="C27" s="157" t="s">
        <v>251</v>
      </c>
      <c r="G27" s="137" t="str">
        <f>IF(COUNTBLANK('U1'!B40:AD40)=29,"Non évalué",AVERAGE('U1'!B40:J40,'U1'!L40:T40,'U1'!V40:AD40))</f>
        <v>Non évalué</v>
      </c>
      <c r="H27" s="130" t="str">
        <f>IF(COUNTBLANK('U2'!B36:AD36)=29,"Non évalué",AVERAGE('U2'!B36:J36,'U2'!L36:T36,'U2'!V36:AD36))</f>
        <v>Non évalué</v>
      </c>
      <c r="I27" s="131" t="str">
        <f>IF(COUNTBLANK('U3'!B38:AD38)=29,"Non évalué",AVERAGE('U3'!B38:J38,'U3'!L38:T38,'U3'!V38:AD38))</f>
        <v>Non évalué</v>
      </c>
      <c r="J27" s="131" t="str">
        <f>IF(COUNTBLANK('U4'!B36:AD36)=29,"Non évalué",AVERAGE('U4'!B36:J36,'U4'!L36:T36,'U4'!V36:AD36))</f>
        <v>Non évalué</v>
      </c>
      <c r="K27" s="131" t="str">
        <f>IF(COUNTBLANK('U5'!B38:AD38)=29,"Non évalué",AVERAGE('U5'!B38:J38,'U5'!L38:T38,'U5'!V38:AD38))</f>
        <v>Non évalué</v>
      </c>
      <c r="L27" s="132" t="str">
        <f>IF(COUNTBLANK('U6'!B34:AD34)=29,"Non évalué",AVERAGE('U6'!B34:J34,'U6'!L34:T34,'U6'!V34:AD34))</f>
        <v>Non évalué</v>
      </c>
      <c r="M27" s="132" t="str">
        <f>IF(COUNTBLANK('U7'!B33:AD33)=29,"Non évalué",AVERAGE('U7'!B33:J33,'U7'!L33:T33,'U7'!V33:AD33))</f>
        <v>Non évalué</v>
      </c>
      <c r="N27" s="132" t="str">
        <f>IF(COUNTBLANK('U8'!B40:AD40)=29,"Non évalué",AVERAGE('U8'!B40:J40,'U8'!L40:T40,'U8'!V40:AD40))</f>
        <v>Non évalué</v>
      </c>
      <c r="O27" s="132" t="str">
        <f>IF(COUNTBLANK('U9'!B33:AD33)=29,"Non évalué",AVERAGE('U9'!B33:J33,'U9'!L33:T33,'U8'!V40:AD40))</f>
        <v>Non évalué</v>
      </c>
      <c r="P27" s="132" t="str">
        <f>IF(COUNTBLANK('U10'!B34:AD34)=29,"Non évalué",AVERAGE('U10'!B34:J34,'U10'!L34:T34,'U10'!V34:AD34))</f>
        <v>Non évalué</v>
      </c>
      <c r="Q27" s="132" t="str">
        <f>IF(COUNTBLANK('U11'!B34:AM34)=38,"Non évalué",AVERAGE('U11'!B34:M34,'U11'!O34:Z34,'U11'!AB34:AM34))</f>
        <v>Non évalué</v>
      </c>
      <c r="R27" s="132" t="str">
        <f>IF(COUNTBLANK('U12'!B37:AD37)=29,"Non évalué",AVERAGE('U12'!B37:J37,'U12'!L37:T37,'U12'!V37:AD37))</f>
        <v>Non évalué</v>
      </c>
      <c r="S27" s="132" t="str">
        <f>IF(COUNTBLANK('U13'!B35:AD35)=29,"Non évalué",AVERAGE('U13'!B35:J35,'U13'!L35:T35,'U13'!V35:AD35))</f>
        <v>Non évalué</v>
      </c>
      <c r="T27" s="132" t="str">
        <f>IF(COUNTBLANK('U14'!B35:AD35)=29,"Non évalué",AVERAGE('U14'!B35:J35,'U14'!L35:T35,'U14'!V35:AD35))</f>
        <v>Non évalué</v>
      </c>
      <c r="U27" s="132" t="str">
        <f>IF(COUNTBLANK('U15'!B33:AD33)=29,"Non évalué",AVERAGE('U15'!B33:J33,'U15'!L33:T33,'U15'!V33:AD33))</f>
        <v>Non évalué</v>
      </c>
      <c r="V27" s="138" t="str">
        <f>IF(COUNTBLANK('U16'!B34:AD34)=29,"Non évalué",AVERAGE('U16'!B34:J34,'U16'!L34:T34,'U16'!V34:AD34))</f>
        <v>Non évalué</v>
      </c>
      <c r="W27" s="51"/>
      <c r="X27" s="51"/>
      <c r="Y27" s="51"/>
      <c r="Z27" s="51"/>
    </row>
    <row r="28" spans="1:26" ht="27" customHeight="1" x14ac:dyDescent="0.3">
      <c r="A28" s="155" t="s">
        <v>132</v>
      </c>
      <c r="B28" s="126" t="s">
        <v>159</v>
      </c>
      <c r="C28" s="158" t="s">
        <v>251</v>
      </c>
      <c r="G28" s="139" t="str">
        <f>IF(COUNTBLANK('U1'!B41:AD41)=29,"Non évalué",AVERAGE('U1'!B41:J41,'U1'!L41:T41,'U1'!V41:AD41))</f>
        <v>Non évalué</v>
      </c>
      <c r="H28" s="122" t="str">
        <f>IF(COUNTBLANK('U2'!B37:AD37)=29,"Non évalué",AVERAGE('U2'!B37:J37,'U2'!L37:T37,'U2'!V37:AD37))</f>
        <v>Non évalué</v>
      </c>
      <c r="I28" s="120" t="str">
        <f>IF(COUNTBLANK('U3'!B39:AD39)=29,"Non évalué",AVERAGE('U3'!B39:J39,'U3'!L39:T39,'U3'!V39:AD39))</f>
        <v>Non évalué</v>
      </c>
      <c r="J28" s="120" t="str">
        <f>IF(COUNTBLANK('U4'!B37:AD37)=29,"Non évalué",AVERAGE('U4'!B37:J37,'U4'!L37:T37,'U4'!V37:AD37))</f>
        <v>Non évalué</v>
      </c>
      <c r="K28" s="120" t="str">
        <f>IF(COUNTBLANK('U5'!B39:AD39)=29,"Non évalué",AVERAGE('U5'!B39:J39,'U5'!L39:T39,'U5'!V39:AD39))</f>
        <v>Non évalué</v>
      </c>
      <c r="L28" s="121" t="str">
        <f>IF(COUNTBLANK('U6'!B35:AD35)=29,"Non évalué",AVERAGE('U6'!B35:J35,'U6'!L35:T35,'U6'!V35:AD35))</f>
        <v>Non évalué</v>
      </c>
      <c r="M28" s="121" t="str">
        <f>IF(COUNTBLANK('U7'!B34:AD34)=29,"Non évalué",AVERAGE('U7'!B34:J34,'U7'!L34:T34,'U7'!V34:AD34))</f>
        <v>Non évalué</v>
      </c>
      <c r="N28" s="121" t="str">
        <f>IF(COUNTBLANK('U8'!B41:AD41)=29,"Non évalué",AVERAGE('U8'!B41:J41,'U8'!L41:T41,'U8'!V41:AD41))</f>
        <v>Non évalué</v>
      </c>
      <c r="O28" s="121" t="str">
        <f>IF(COUNTBLANK('U9'!B34:AD34)=29,"Non évalué",AVERAGE('U9'!B34:J34,'U9'!L34:T34,'U8'!V41:AD41))</f>
        <v>Non évalué</v>
      </c>
      <c r="P28" s="121" t="str">
        <f>IF(COUNTBLANK('U10'!B35:AD35)=29,"Non évalué",AVERAGE('U10'!B35:J35,'U10'!L35:T35,'U10'!V35:AD35))</f>
        <v>Non évalué</v>
      </c>
      <c r="Q28" s="121" t="str">
        <f>IF(COUNTBLANK('U11'!B35:AM35)=38,"Non évalué",AVERAGE('U11'!B35:M35,'U11'!O35:Z35,'U11'!AB35:AM35))</f>
        <v>Non évalué</v>
      </c>
      <c r="R28" s="121" t="str">
        <f>IF(COUNTBLANK('U12'!B38:AD38)=29,"Non évalué",AVERAGE('U12'!B38:J38,'U12'!L38:T38,'U12'!V38:AD38))</f>
        <v>Non évalué</v>
      </c>
      <c r="S28" s="121" t="str">
        <f>IF(COUNTBLANK('U13'!B36:AD36)=29,"Non évalué",AVERAGE('U13'!B36:J36,'U13'!L36:T36,'U13'!V36:AD36))</f>
        <v>Non évalué</v>
      </c>
      <c r="T28" s="121" t="str">
        <f>IF(COUNTBLANK('U14'!B36:AD36)=29,"Non évalué",AVERAGE('U14'!B36:J36,'U14'!L36:T36,'U14'!V36:AD36))</f>
        <v>Non évalué</v>
      </c>
      <c r="U28" s="121" t="str">
        <f>IF(COUNTBLANK('U15'!B34:AD34)=29,"Non évalué",AVERAGE('U15'!B34:J34,'U15'!L34:T34,'U15'!V34:AD34))</f>
        <v>Non évalué</v>
      </c>
      <c r="V28" s="140" t="str">
        <f>IF(COUNTBLANK('U16'!B35:AD35)=29,"Non évalué",AVERAGE('U16'!B35:J35,'U16'!L35:T35,'U16'!V35:AD35))</f>
        <v>Non évalué</v>
      </c>
      <c r="W28" s="51"/>
      <c r="X28" s="51"/>
      <c r="Y28" s="51"/>
      <c r="Z28" s="51"/>
    </row>
    <row r="29" spans="1:26" ht="27" customHeight="1" x14ac:dyDescent="0.3">
      <c r="A29" s="153" t="s">
        <v>133</v>
      </c>
      <c r="B29" s="125" t="s">
        <v>160</v>
      </c>
      <c r="C29" s="157" t="s">
        <v>251</v>
      </c>
      <c r="G29" s="137" t="str">
        <f>IF(COUNTBLANK('U1'!B42:AD42)=29,"Non évalué",AVERAGE('U1'!B42:J42,'U1'!L42:T42,'U1'!V42:AD42))</f>
        <v>Non évalué</v>
      </c>
      <c r="H29" s="130" t="str">
        <f>IF(COUNTBLANK('U2'!B38:AD38)=29,"Non évalué",AVERAGE('U2'!B38:J38,'U2'!L38:T38,'U2'!V38:AD38))</f>
        <v>Non évalué</v>
      </c>
      <c r="I29" s="131" t="str">
        <f>IF(COUNTBLANK('U3'!B40:AD40)=29,"Non évalué",AVERAGE('U3'!B40:J40,'U3'!L40:T40,'U3'!V40:AD40))</f>
        <v>Non évalué</v>
      </c>
      <c r="J29" s="131" t="str">
        <f>IF(COUNTBLANK('U4'!B38:AD38)=29,"Non évalué",AVERAGE('U4'!B38:J38,'U4'!L38:T38,'U4'!V38:AD38))</f>
        <v>Non évalué</v>
      </c>
      <c r="K29" s="131" t="str">
        <f>IF(COUNTBLANK('U5'!B40:AD40)=29,"Non évalué",AVERAGE('U5'!B40:J40,'U5'!L40:T40,'U5'!V40:AD40))</f>
        <v>Non évalué</v>
      </c>
      <c r="L29" s="132" t="str">
        <f>IF(COUNTBLANK('U6'!B36:AD36)=29,"Non évalué",AVERAGE('U6'!B36:J36,'U6'!L36:T36,'U6'!V36:AD36))</f>
        <v>Non évalué</v>
      </c>
      <c r="M29" s="132" t="str">
        <f>IF(COUNTBLANK('U7'!B35:AD35)=29,"Non évalué",AVERAGE('U7'!B35:J35,'U7'!L35:T35,'U7'!V35:AD35))</f>
        <v>Non évalué</v>
      </c>
      <c r="N29" s="132" t="str">
        <f>IF(COUNTBLANK('U8'!B42:AD42)=29,"Non évalué",AVERAGE('U8'!B42:J42,'U8'!L42:T42,'U8'!V42:AD42))</f>
        <v>Non évalué</v>
      </c>
      <c r="O29" s="132" t="str">
        <f>IF(COUNTBLANK('U9'!B35:AD35)=29,"Non évalué",AVERAGE('U9'!B35:J35,'U9'!L35:T35,'U8'!V42:AD42))</f>
        <v>Non évalué</v>
      </c>
      <c r="P29" s="132" t="str">
        <f>IF(COUNTBLANK('U10'!B36:AD36)=29,"Non évalué",AVERAGE('U10'!B36:J36,'U10'!L36:T36,'U10'!V36:AD36))</f>
        <v>Non évalué</v>
      </c>
      <c r="Q29" s="132" t="str">
        <f>IF(COUNTBLANK('U11'!B36:AM36)=38,"Non évalué",AVERAGE('U11'!B36:M36,'U11'!O36:Z36,'U11'!AB36:AM36))</f>
        <v>Non évalué</v>
      </c>
      <c r="R29" s="132" t="str">
        <f>IF(COUNTBLANK('U12'!B39:AD39)=29,"Non évalué",AVERAGE('U12'!B39:J39,'U12'!L39:T39,'U12'!V39:AD39))</f>
        <v>Non évalué</v>
      </c>
      <c r="S29" s="132" t="str">
        <f>IF(COUNTBLANK('U13'!B37:AD37)=29,"Non évalué",AVERAGE('U13'!B37:J37,'U13'!L37:T37,'U13'!V37:AD37))</f>
        <v>Non évalué</v>
      </c>
      <c r="T29" s="132" t="str">
        <f>IF(COUNTBLANK('U14'!B37:AD37)=29,"Non évalué",AVERAGE('U14'!B37:J37,'U14'!L37:T37,'U14'!V37:AD37))</f>
        <v>Non évalué</v>
      </c>
      <c r="U29" s="132" t="str">
        <f>IF(COUNTBLANK('U15'!B35:AD35)=29,"Non évalué",AVERAGE('U15'!B35:J35,'U15'!L35:T35,'U15'!V35:AD35))</f>
        <v>Non évalué</v>
      </c>
      <c r="V29" s="138" t="str">
        <f>IF(COUNTBLANK('U16'!B36:AD36)=29,"Non évalué",AVERAGE('U16'!B36:J36,'U16'!L36:T36,'U16'!V36:AD36))</f>
        <v>Non évalué</v>
      </c>
      <c r="W29" s="51"/>
      <c r="X29" s="51"/>
      <c r="Y29" s="51"/>
      <c r="Z29" s="51"/>
    </row>
    <row r="30" spans="1:26" ht="27" customHeight="1" x14ac:dyDescent="0.3">
      <c r="A30" s="155" t="s">
        <v>134</v>
      </c>
      <c r="B30" s="126" t="s">
        <v>161</v>
      </c>
      <c r="C30" s="158" t="s">
        <v>251</v>
      </c>
      <c r="G30" s="139" t="str">
        <f>IF(COUNTBLANK('U1'!B43:AD43)=29,"Non évalué",AVERAGE('U1'!B43:J43,'U1'!L43:T43,'U1'!V43:AD43))</f>
        <v>Non évalué</v>
      </c>
      <c r="H30" s="122" t="str">
        <f>IF(COUNTBLANK('U2'!B39:AD39)=29,"Non évalué",AVERAGE('U2'!B39:J39,'U2'!L39:T39,'U2'!V39:AD39))</f>
        <v>Non évalué</v>
      </c>
      <c r="I30" s="120" t="str">
        <f>IF(COUNTBLANK('U3'!B41:AD41)=29,"Non évalué",AVERAGE('U3'!B41:J41,'U3'!L41:T41,'U3'!V41:AD41))</f>
        <v>Non évalué</v>
      </c>
      <c r="J30" s="120" t="str">
        <f>IF(COUNTBLANK('U4'!B39:AD39)=29,"Non évalué",AVERAGE('U4'!B39:J39,'U4'!L39:T39,'U4'!V39:AD39))</f>
        <v>Non évalué</v>
      </c>
      <c r="K30" s="120" t="str">
        <f>IF(COUNTBLANK('U5'!B41:AD41)=29,"Non évalué",AVERAGE('U5'!B41:J41,'U5'!L41:T41,'U5'!V41:AD41))</f>
        <v>Non évalué</v>
      </c>
      <c r="L30" s="121" t="str">
        <f>IF(COUNTBLANK('U6'!B37:AD37)=29,"Non évalué",AVERAGE('U6'!B37:J37,'U6'!L37:T37,'U6'!V37:AD37))</f>
        <v>Non évalué</v>
      </c>
      <c r="M30" s="121" t="str">
        <f>IF(COUNTBLANK('U7'!B36:AD36)=29,"Non évalué",AVERAGE('U7'!B36:J36,'U7'!L36:T36,'U7'!V36:AD36))</f>
        <v>Non évalué</v>
      </c>
      <c r="N30" s="121" t="str">
        <f>IF(COUNTBLANK('U8'!B43:AD43)=29,"Non évalué",AVERAGE('U8'!B43:J43,'U8'!L43:T43,'U8'!V43:AD43))</f>
        <v>Non évalué</v>
      </c>
      <c r="O30" s="121" t="str">
        <f>IF(COUNTBLANK('U9'!B36:AD36)=29,"Non évalué",AVERAGE('U9'!B36:J36,'U9'!L36:T36,'U8'!V43:AD43))</f>
        <v>Non évalué</v>
      </c>
      <c r="P30" s="121" t="str">
        <f>IF(COUNTBLANK('U10'!B37:AD37)=29,"Non évalué",AVERAGE('U10'!B37:J37,'U10'!L37:T37,'U10'!V37:AD37))</f>
        <v>Non évalué</v>
      </c>
      <c r="Q30" s="121" t="str">
        <f>IF(COUNTBLANK('U11'!B37:AM37)=38,"Non évalué",AVERAGE('U11'!B37:M37,'U11'!O37:Z37,'U11'!AB37:AM37))</f>
        <v>Non évalué</v>
      </c>
      <c r="R30" s="121" t="str">
        <f>IF(COUNTBLANK('U12'!B40:AD40)=29,"Non évalué",AVERAGE('U12'!B40:J40,'U12'!L40:T40,'U12'!V40:AD40))</f>
        <v>Non évalué</v>
      </c>
      <c r="S30" s="121" t="str">
        <f>IF(COUNTBLANK('U13'!B38:AD38)=29,"Non évalué",AVERAGE('U13'!B38:J38,'U13'!L38:T38,'U13'!V38:AD38))</f>
        <v>Non évalué</v>
      </c>
      <c r="T30" s="121" t="str">
        <f>IF(COUNTBLANK('U14'!B38:AD38)=29,"Non évalué",AVERAGE('U14'!B38:J38,'U14'!L38:T38,'U14'!V38:AD38))</f>
        <v>Non évalué</v>
      </c>
      <c r="U30" s="121" t="str">
        <f>IF(COUNTBLANK('U15'!B36:AD36)=29,"Non évalué",AVERAGE('U15'!B36:J36,'U15'!L36:T36,'U15'!V36:AD36))</f>
        <v>Non évalué</v>
      </c>
      <c r="V30" s="140" t="str">
        <f>IF(COUNTBLANK('U16'!B37:AD37)=29,"Non évalué",AVERAGE('U16'!B37:J37,'U16'!L37:T37,'U16'!V37:AD37))</f>
        <v>Non évalué</v>
      </c>
      <c r="W30" s="51"/>
      <c r="X30" s="51"/>
      <c r="Y30" s="51"/>
      <c r="Z30" s="51"/>
    </row>
    <row r="31" spans="1:26" ht="27" customHeight="1" x14ac:dyDescent="0.3">
      <c r="A31" s="153" t="s">
        <v>135</v>
      </c>
      <c r="B31" s="125" t="s">
        <v>162</v>
      </c>
      <c r="C31" s="157" t="s">
        <v>251</v>
      </c>
      <c r="G31" s="137" t="str">
        <f>IF(COUNTBLANK('U1'!B44:AD44)=29,"Non évalué",AVERAGE('U1'!B44:J44,'U1'!L44:T44,'U1'!V44:AD44))</f>
        <v>Non évalué</v>
      </c>
      <c r="H31" s="130" t="str">
        <f>IF(COUNTBLANK('U2'!B40:AD40)=29,"Non évalué",AVERAGE('U2'!B40:J40,'U2'!L40:T40,'U2'!V40:AD40))</f>
        <v>Non évalué</v>
      </c>
      <c r="I31" s="131" t="str">
        <f>IF(COUNTBLANK('U3'!B42:AD42)=29,"Non évalué",AVERAGE('U3'!B42:J42,'U3'!L42:T42,'U3'!V42:AD42))</f>
        <v>Non évalué</v>
      </c>
      <c r="J31" s="131" t="str">
        <f>IF(COUNTBLANK('U4'!B40:AD40)=29,"Non évalué",AVERAGE('U4'!B40:J40,'U4'!L40:T40,'U4'!V40:AD40))</f>
        <v>Non évalué</v>
      </c>
      <c r="K31" s="131" t="str">
        <f>IF(COUNTBLANK('U5'!B42:AD42)=29,"Non évalué",AVERAGE('U5'!B42:J42,'U5'!L42:T42,'U5'!V42:AD42))</f>
        <v>Non évalué</v>
      </c>
      <c r="L31" s="132" t="str">
        <f>IF(COUNTBLANK('U6'!B38:AD38)=29,"Non évalué",AVERAGE('U6'!B38:J38,'U6'!L38:T38,'U6'!V38:AD38))</f>
        <v>Non évalué</v>
      </c>
      <c r="M31" s="132" t="str">
        <f>IF(COUNTBLANK('U7'!B37:AD37)=29,"Non évalué",AVERAGE('U7'!B37:J37,'U7'!L37:T37,'U7'!V37:AD37))</f>
        <v>Non évalué</v>
      </c>
      <c r="N31" s="132" t="str">
        <f>IF(COUNTBLANK('U8'!B44:AD44)=29,"Non évalué",AVERAGE('U8'!B44:J44,'U8'!L44:T44,'U8'!V44:AD44))</f>
        <v>Non évalué</v>
      </c>
      <c r="O31" s="132" t="str">
        <f>IF(COUNTBLANK('U9'!B37:AD37)=29,"Non évalué",AVERAGE('U9'!B37:J37,'U9'!L37:T37,'U8'!V44:AD44))</f>
        <v>Non évalué</v>
      </c>
      <c r="P31" s="132" t="str">
        <f>IF(COUNTBLANK('U10'!B38:AD38)=29,"Non évalué",AVERAGE('U10'!B38:J38,'U10'!L38:T38,'U10'!V38:AD38))</f>
        <v>Non évalué</v>
      </c>
      <c r="Q31" s="132" t="str">
        <f>IF(COUNTBLANK('U11'!B38:AM38)=38,"Non évalué",AVERAGE('U11'!B38:M38,'U11'!O38:Z38,'U11'!AB38:AM38))</f>
        <v>Non évalué</v>
      </c>
      <c r="R31" s="132" t="str">
        <f>IF(COUNTBLANK('U12'!B41:AD41)=29,"Non évalué",AVERAGE('U12'!B41:J41,'U12'!L41:T41,'U12'!V41:AD41))</f>
        <v>Non évalué</v>
      </c>
      <c r="S31" s="132" t="str">
        <f>IF(COUNTBLANK('U13'!B39:AD39)=29,"Non évalué",AVERAGE('U13'!B39:J39,'U13'!L39:T39,'U13'!V39:AD39))</f>
        <v>Non évalué</v>
      </c>
      <c r="T31" s="132" t="str">
        <f>IF(COUNTBLANK('U14'!B39:AD39)=29,"Non évalué",AVERAGE('U14'!B39:J39,'U14'!L39:T39,'U14'!V39:AD39))</f>
        <v>Non évalué</v>
      </c>
      <c r="U31" s="132" t="str">
        <f>IF(COUNTBLANK('U15'!B37:AD37)=29,"Non évalué",AVERAGE('U15'!B37:J37,'U15'!L37:T37,'U15'!V37:AD37))</f>
        <v>Non évalué</v>
      </c>
      <c r="V31" s="138" t="str">
        <f>IF(COUNTBLANK('U16'!B38:AD38)=29,"Non évalué",AVERAGE('U16'!B38:J38,'U16'!L38:T38,'U16'!V38:AD38))</f>
        <v>Non évalué</v>
      </c>
      <c r="W31" s="51"/>
      <c r="X31" s="51"/>
      <c r="Y31" s="51"/>
      <c r="Z31" s="51"/>
    </row>
    <row r="32" spans="1:26" ht="27" customHeight="1" x14ac:dyDescent="0.3">
      <c r="A32" s="155" t="s">
        <v>136</v>
      </c>
      <c r="B32" s="126" t="s">
        <v>163</v>
      </c>
      <c r="C32" s="158" t="s">
        <v>251</v>
      </c>
      <c r="G32" s="139" t="str">
        <f>IF(COUNTBLANK('U1'!B45:AD45)=29,"Non évalué",AVERAGE('U1'!B45:J45,'U1'!L45:T45,'U1'!V45:AD45))</f>
        <v>Non évalué</v>
      </c>
      <c r="H32" s="122" t="str">
        <f>IF(COUNTBLANK('U2'!B41:AD41)=29,"Non évalué",AVERAGE('U2'!B41:J41,'U2'!L41:T41,'U2'!V41:AD41))</f>
        <v>Non évalué</v>
      </c>
      <c r="I32" s="120" t="str">
        <f>IF(COUNTBLANK('U3'!B43:AD43)=29,"Non évalué",AVERAGE('U3'!B43:J43,'U3'!L43:T43,'U3'!V43:AD43))</f>
        <v>Non évalué</v>
      </c>
      <c r="J32" s="120" t="str">
        <f>IF(COUNTBLANK('U4'!B41:AD41)=29,"Non évalué",AVERAGE('U4'!B41:J41,'U4'!L41:T41,'U4'!V41:AD41))</f>
        <v>Non évalué</v>
      </c>
      <c r="K32" s="120" t="str">
        <f>IF(COUNTBLANK('U5'!B43:AD43)=29,"Non évalué",AVERAGE('U5'!B43:J43,'U5'!L43:T43,'U5'!V43:AD43))</f>
        <v>Non évalué</v>
      </c>
      <c r="L32" s="121" t="str">
        <f>IF(COUNTBLANK('U6'!B39:AD39)=29,"Non évalué",AVERAGE('U6'!B39:J39,'U6'!L39:T39,'U6'!V39:AD39))</f>
        <v>Non évalué</v>
      </c>
      <c r="M32" s="121" t="str">
        <f>IF(COUNTBLANK('U7'!B38:AD38)=29,"Non évalué",AVERAGE('U7'!B38:J38,'U7'!L38:T38,'U7'!V38:AD38))</f>
        <v>Non évalué</v>
      </c>
      <c r="N32" s="121" t="str">
        <f>IF(COUNTBLANK('U8'!B45:AD45)=29,"Non évalué",AVERAGE('U8'!B45:J45,'U8'!L45:T45,'U8'!V45:AD45))</f>
        <v>Non évalué</v>
      </c>
      <c r="O32" s="121" t="str">
        <f>IF(COUNTBLANK('U9'!B38:AD38)=29,"Non évalué",AVERAGE('U9'!B38:J38,'U9'!L38:T38,'U8'!V45:AD45))</f>
        <v>Non évalué</v>
      </c>
      <c r="P32" s="121" t="str">
        <f>IF(COUNTBLANK('U10'!B39:AD39)=29,"Non évalué",AVERAGE('U10'!B39:J39,'U10'!L39:T39,'U10'!V39:AD39))</f>
        <v>Non évalué</v>
      </c>
      <c r="Q32" s="121" t="str">
        <f>IF(COUNTBLANK('U11'!B39:AM39)=38,"Non évalué",AVERAGE('U11'!B39:M39,'U11'!O39:Z39,'U11'!AB39:AM39))</f>
        <v>Non évalué</v>
      </c>
      <c r="R32" s="121" t="str">
        <f>IF(COUNTBLANK('U12'!B42:AD42)=29,"Non évalué",AVERAGE('U12'!B42:J42,'U12'!L42:T42,'U12'!V42:AD42))</f>
        <v>Non évalué</v>
      </c>
      <c r="S32" s="121" t="str">
        <f>IF(COUNTBLANK('U13'!B40:AD40)=29,"Non évalué",AVERAGE('U13'!B40:J40,'U13'!L40:T40,'U13'!V40:AD40))</f>
        <v>Non évalué</v>
      </c>
      <c r="T32" s="121" t="str">
        <f>IF(COUNTBLANK('U14'!B40:AD40)=29,"Non évalué",AVERAGE('U14'!B40:J40,'U14'!L40:T40,'U14'!V40:AD40))</f>
        <v>Non évalué</v>
      </c>
      <c r="U32" s="121" t="str">
        <f>IF(COUNTBLANK('U15'!B38:AD38)=29,"Non évalué",AVERAGE('U15'!B38:J38,'U15'!L38:T38,'U15'!V38:AD38))</f>
        <v>Non évalué</v>
      </c>
      <c r="V32" s="140" t="str">
        <f>IF(COUNTBLANK('U16'!B39:AD39)=29,"Non évalué",AVERAGE('U16'!B39:J39,'U16'!L39:T39,'U16'!V39:AD39))</f>
        <v>Non évalué</v>
      </c>
      <c r="W32" s="51"/>
      <c r="X32" s="51"/>
      <c r="Y32" s="51"/>
      <c r="Z32" s="51"/>
    </row>
    <row r="33" spans="1:26" ht="27" customHeight="1" x14ac:dyDescent="0.3">
      <c r="A33" s="153" t="s">
        <v>137</v>
      </c>
      <c r="B33" s="125" t="s">
        <v>164</v>
      </c>
      <c r="C33" s="157" t="s">
        <v>251</v>
      </c>
      <c r="G33" s="137" t="str">
        <f>IF(COUNTBLANK('U1'!B46:AD46)=29,"Non évalué",AVERAGE('U1'!B46:J46,'U1'!L46:T46,'U1'!V46:AD46))</f>
        <v>Non évalué</v>
      </c>
      <c r="H33" s="130" t="str">
        <f>IF(COUNTBLANK('U2'!B42:AD42)=29,"Non évalué",AVERAGE('U2'!B42:J42,'U2'!L42:T42,'U2'!V42:AD42))</f>
        <v>Non évalué</v>
      </c>
      <c r="I33" s="131" t="str">
        <f>IF(COUNTBLANK('U3'!B44:AD44)=29,"Non évalué",AVERAGE('U3'!B44:J44,'U3'!L44:T44,'U3'!V44:AD44))</f>
        <v>Non évalué</v>
      </c>
      <c r="J33" s="131" t="str">
        <f>IF(COUNTBLANK('U4'!B42:AD42)=29,"Non évalué",AVERAGE('U4'!B42:J42,'U4'!L42:T42,'U4'!V42:AD42))</f>
        <v>Non évalué</v>
      </c>
      <c r="K33" s="131" t="str">
        <f>IF(COUNTBLANK('U5'!B44:AD44)=29,"Non évalué",AVERAGE('U5'!B44:J44,'U5'!L44:T44,'U5'!V44:AD44))</f>
        <v>Non évalué</v>
      </c>
      <c r="L33" s="132" t="str">
        <f>IF(COUNTBLANK('U6'!B40:AD40)=29,"Non évalué",AVERAGE('U6'!B40:J40,'U6'!L40:T40,'U6'!V40:AD40))</f>
        <v>Non évalué</v>
      </c>
      <c r="M33" s="132" t="str">
        <f>IF(COUNTBLANK('U7'!B39:AD39)=29,"Non évalué",AVERAGE('U7'!B39:J39,'U7'!L39:T39,'U7'!V39:AD39))</f>
        <v>Non évalué</v>
      </c>
      <c r="N33" s="132" t="str">
        <f>IF(COUNTBLANK('U8'!B46:AD46)=29,"Non évalué",AVERAGE('U8'!B46:J46,'U8'!L46:T46,'U8'!V46:AD46))</f>
        <v>Non évalué</v>
      </c>
      <c r="O33" s="132" t="str">
        <f>IF(COUNTBLANK('U9'!B39:AD39)=29,"Non évalué",AVERAGE('U9'!B39:J39,'U9'!L39:T39,'U8'!V46:AD46))</f>
        <v>Non évalué</v>
      </c>
      <c r="P33" s="132" t="str">
        <f>IF(COUNTBLANK('U10'!B40:AD40)=29,"Non évalué",AVERAGE('U10'!B40:J40,'U10'!L40:T40,'U10'!V40:AD40))</f>
        <v>Non évalué</v>
      </c>
      <c r="Q33" s="132" t="str">
        <f>IF(COUNTBLANK('U11'!B40:AM40)=38,"Non évalué",AVERAGE('U11'!B40:M40,'U11'!O40:Z40,'U11'!AB40:AM40))</f>
        <v>Non évalué</v>
      </c>
      <c r="R33" s="132" t="str">
        <f>IF(COUNTBLANK('U12'!B43:AD43)=29,"Non évalué",AVERAGE('U12'!B43:J43,'U12'!L43:T43,'U12'!V43:AD43))</f>
        <v>Non évalué</v>
      </c>
      <c r="S33" s="132" t="str">
        <f>IF(COUNTBLANK('U13'!B41:AD41)=29,"Non évalué",AVERAGE('U13'!B41:J41,'U13'!L41:T41,'U13'!V41:AD41))</f>
        <v>Non évalué</v>
      </c>
      <c r="T33" s="132" t="str">
        <f>IF(COUNTBLANK('U14'!B41:AD41)=29,"Non évalué",AVERAGE('U14'!B41:J41,'U14'!L41:T41,'U14'!V41:AD41))</f>
        <v>Non évalué</v>
      </c>
      <c r="U33" s="132" t="str">
        <f>IF(COUNTBLANK('U15'!B39:AD39)=29,"Non évalué",AVERAGE('U15'!B39:J39,'U15'!L39:T39,'U15'!V39:AD39))</f>
        <v>Non évalué</v>
      </c>
      <c r="V33" s="138" t="str">
        <f>IF(COUNTBLANK('U16'!B40:AD40)=29,"Non évalué",AVERAGE('U16'!B40:J40,'U16'!L40:T40,'U16'!V40:AD40))</f>
        <v>Non évalué</v>
      </c>
      <c r="W33" s="51"/>
      <c r="X33" s="51"/>
      <c r="Y33" s="51"/>
      <c r="Z33" s="51"/>
    </row>
    <row r="34" spans="1:26" ht="27" customHeight="1" x14ac:dyDescent="0.3">
      <c r="A34" s="155" t="s">
        <v>138</v>
      </c>
      <c r="B34" s="126" t="s">
        <v>165</v>
      </c>
      <c r="C34" s="158" t="s">
        <v>251</v>
      </c>
      <c r="G34" s="139" t="str">
        <f>IF(COUNTBLANK('U1'!B47:AD47)=29,"Non évalué",AVERAGE('U1'!B47:J47,'U1'!L47:T47,'U1'!V47:AD47))</f>
        <v>Non évalué</v>
      </c>
      <c r="H34" s="122" t="str">
        <f>IF(COUNTBLANK('U2'!B43:AD43)=29,"Non évalué",AVERAGE('U2'!B43:J43,'U2'!L43:T43,'U2'!V43:AD43))</f>
        <v>Non évalué</v>
      </c>
      <c r="I34" s="120" t="str">
        <f>IF(COUNTBLANK('U3'!B45:AD45)=29,"Non évalué",AVERAGE('U3'!B45:J45,'U3'!L45:T45,'U3'!V45:AD45))</f>
        <v>Non évalué</v>
      </c>
      <c r="J34" s="120" t="str">
        <f>IF(COUNTBLANK('U4'!B43:AD43)=29,"Non évalué",AVERAGE('U4'!B43:J43,'U4'!L43:T43,'U4'!V43:AD43))</f>
        <v>Non évalué</v>
      </c>
      <c r="K34" s="120" t="str">
        <f>IF(COUNTBLANK('U5'!B45:AD45)=29,"Non évalué",AVERAGE('U5'!B45:J45,'U5'!L45:T45,'U5'!V45:AD45))</f>
        <v>Non évalué</v>
      </c>
      <c r="L34" s="121" t="str">
        <f>IF(COUNTBLANK('U6'!B41:AD41)=29,"Non évalué",AVERAGE('U6'!B41:J41,'U6'!L41:T41,'U6'!V41:AD41))</f>
        <v>Non évalué</v>
      </c>
      <c r="M34" s="121" t="str">
        <f>IF(COUNTBLANK('U7'!B40:AD40)=29,"Non évalué",AVERAGE('U7'!B40:J40,'U7'!L40:T40,'U7'!V40:AD40))</f>
        <v>Non évalué</v>
      </c>
      <c r="N34" s="121" t="str">
        <f>IF(COUNTBLANK('U8'!B47:AD47)=29,"Non évalué",AVERAGE('U8'!B47:J47,'U8'!L47:T47,'U8'!V47:AD47))</f>
        <v>Non évalué</v>
      </c>
      <c r="O34" s="121" t="str">
        <f>IF(COUNTBLANK('U9'!B40:AD40)=29,"Non évalué",AVERAGE('U9'!B40:J40,'U9'!L40:T40,'U8'!V47:AD47))</f>
        <v>Non évalué</v>
      </c>
      <c r="P34" s="121" t="str">
        <f>IF(COUNTBLANK('U10'!B41:AD41)=29,"Non évalué",AVERAGE('U10'!B41:J41,'U10'!L41:T41,'U10'!V41:AD41))</f>
        <v>Non évalué</v>
      </c>
      <c r="Q34" s="121" t="str">
        <f>IF(COUNTBLANK('U11'!B41:AM41)=38,"Non évalué",AVERAGE('U11'!B41:M41,'U11'!O41:Z41,'U11'!AB41:AM41))</f>
        <v>Non évalué</v>
      </c>
      <c r="R34" s="121" t="str">
        <f>IF(COUNTBLANK('U12'!B44:AD44)=29,"Non évalué",AVERAGE('U12'!B44:J44,'U12'!L44:T44,'U12'!V44:AD44))</f>
        <v>Non évalué</v>
      </c>
      <c r="S34" s="121" t="str">
        <f>IF(COUNTBLANK('U13'!B42:AD42)=29,"Non évalué",AVERAGE('U13'!B42:J42,'U13'!L42:T42,'U13'!V42:AD42))</f>
        <v>Non évalué</v>
      </c>
      <c r="T34" s="121" t="str">
        <f>IF(COUNTBLANK('U14'!B42:AD42)=29,"Non évalué",AVERAGE('U14'!B42:J42,'U14'!L42:T42,'U14'!V42:AD42))</f>
        <v>Non évalué</v>
      </c>
      <c r="U34" s="121" t="str">
        <f>IF(COUNTBLANK('U15'!B40:AD40)=29,"Non évalué",AVERAGE('U15'!B40:J40,'U15'!L40:T40,'U15'!V40:AD40))</f>
        <v>Non évalué</v>
      </c>
      <c r="V34" s="140" t="str">
        <f>IF(COUNTBLANK('U16'!B41:AD41)=29,"Non évalué",AVERAGE('U16'!B41:J41,'U16'!L41:T41,'U16'!V41:AD41))</f>
        <v>Non évalué</v>
      </c>
      <c r="W34" s="51"/>
      <c r="X34" s="51"/>
      <c r="Y34" s="51"/>
      <c r="Z34" s="51"/>
    </row>
    <row r="35" spans="1:26" ht="27" customHeight="1" thickBot="1" x14ac:dyDescent="0.35">
      <c r="A35" s="159" t="s">
        <v>139</v>
      </c>
      <c r="B35" s="160" t="s">
        <v>166</v>
      </c>
      <c r="C35" s="161" t="s">
        <v>251</v>
      </c>
      <c r="G35" s="141" t="str">
        <f>IF(COUNTBLANK('U1'!B48:AD48)=29,"Non évalué",AVERAGE('U1'!B48:J48,'U1'!L48:T48,'U1'!V48:AD48))</f>
        <v>Non évalué</v>
      </c>
      <c r="H35" s="142" t="str">
        <f>IF(COUNTBLANK('U2'!B44:AD44)=29,"Non évalué",AVERAGE('U2'!B44:J44,'U2'!L44:T44,'U2'!V44:AD44))</f>
        <v>Non évalué</v>
      </c>
      <c r="I35" s="143" t="str">
        <f>IF(COUNTBLANK('U3'!B46:AD46)=29,"Non évalué",AVERAGE('U3'!B46:J46,'U3'!L46:T46,'U3'!V46:AD46))</f>
        <v>Non évalué</v>
      </c>
      <c r="J35" s="143" t="str">
        <f>IF(COUNTBLANK('U4'!B44:AD44)=29,"Non évalué",AVERAGE('U4'!B44:J44,'U4'!L44:T44,'U4'!V44:AD44))</f>
        <v>Non évalué</v>
      </c>
      <c r="K35" s="143" t="str">
        <f>IF(COUNTBLANK('U5'!B46:AD46)=29,"Non évalué",AVERAGE('U5'!B46:J46,'U5'!L46:T46,'U5'!V46:AD46))</f>
        <v>Non évalué</v>
      </c>
      <c r="L35" s="144" t="str">
        <f>IF(COUNTBLANK('U6'!B42:AD42)=29,"Non évalué",AVERAGE('U6'!B42:J42,'U6'!L42:T42,'U6'!V42:AD42))</f>
        <v>Non évalué</v>
      </c>
      <c r="M35" s="144" t="str">
        <f>IF(COUNTBLANK('U7'!B41:AD41)=29,"Non évalué",AVERAGE('U7'!B41:J41,'U7'!L41:T41,'U7'!V41:AD41))</f>
        <v>Non évalué</v>
      </c>
      <c r="N35" s="144" t="str">
        <f>IF(COUNTBLANK('U8'!B48:AD48)=29,"Non évalué",AVERAGE('U8'!B48:J48,'U8'!L48:T48,'U8'!V48:AD48))</f>
        <v>Non évalué</v>
      </c>
      <c r="O35" s="144" t="str">
        <f>IF(COUNTBLANK('U9'!B41:AD41)=29,"Non évalué",AVERAGE('U9'!B41:J41,'U9'!L41:T41,'U8'!V48:AD48))</f>
        <v>Non évalué</v>
      </c>
      <c r="P35" s="144" t="str">
        <f>IF(COUNTBLANK('U10'!B42:AD42)=29,"Non évalué",AVERAGE('U10'!B42:J42,'U10'!L42:T42,'U10'!V42:AD42))</f>
        <v>Non évalué</v>
      </c>
      <c r="Q35" s="144" t="str">
        <f>IF(COUNTBLANK('U11'!B42:AM42)=38,"Non évalué",AVERAGE('U11'!B42:M42,'U11'!O42:Z42,'U11'!AB42:AM42))</f>
        <v>Non évalué</v>
      </c>
      <c r="R35" s="144" t="str">
        <f>IF(COUNTBLANK('U12'!B45:AD45)=29,"Non évalué",AVERAGE('U12'!B45:J45,'U12'!L45:T45,'U12'!V45:AD45))</f>
        <v>Non évalué</v>
      </c>
      <c r="S35" s="144" t="str">
        <f>IF(COUNTBLANK('U13'!B43:AD43)=29,"Non évalué",AVERAGE('U13'!B43:J43,'U13'!L43:T43,'U13'!V43:AD43))</f>
        <v>Non évalué</v>
      </c>
      <c r="T35" s="144" t="str">
        <f>IF(COUNTBLANK('U14'!B43:AD43)=29,"Non évalué",AVERAGE('U14'!B43:J43,'U14'!L43:T43,'U14'!V43:AD43))</f>
        <v>Non évalué</v>
      </c>
      <c r="U35" s="144" t="str">
        <f>IF(COUNTBLANK('U15'!B41:AD41)=29,"Non évalué",AVERAGE('U15'!B41:J41,'U15'!L41:T41,'U15'!V41:AD41))</f>
        <v>Non évalué</v>
      </c>
      <c r="V35" s="145" t="str">
        <f>IF(COUNTBLANK('U16'!B42:AD42)=29,"Non évalué",AVERAGE('U16'!B42:J42,'U16'!L42:T42,'U16'!V42:AD42))</f>
        <v>Non évalué</v>
      </c>
      <c r="W35" s="51"/>
      <c r="X35" s="51"/>
      <c r="Y35" s="51"/>
      <c r="Z35" s="51"/>
    </row>
  </sheetData>
  <mergeCells count="20">
    <mergeCell ref="R2:R4"/>
    <mergeCell ref="S2:S4"/>
    <mergeCell ref="T2:T4"/>
    <mergeCell ref="U2:U4"/>
    <mergeCell ref="A2:A3"/>
    <mergeCell ref="B2:B3"/>
    <mergeCell ref="V2:V4"/>
    <mergeCell ref="D3:F5"/>
    <mergeCell ref="A1:V1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</mergeCells>
  <conditionalFormatting sqref="G6:G3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3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3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3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3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3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3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3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3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3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T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6:U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6:V3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V5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7F5A-F696-4467-A014-607CC191592E}">
  <sheetPr codeName="Feuil4">
    <tabColor rgb="FFFFFF00"/>
  </sheetPr>
  <dimension ref="A1:AH48"/>
  <sheetViews>
    <sheetView showGridLines="0" workbookViewId="0">
      <selection sqref="A1:B1"/>
    </sheetView>
  </sheetViews>
  <sheetFormatPr baseColWidth="10" defaultRowHeight="15" x14ac:dyDescent="0.25"/>
  <cols>
    <col min="1" max="1" width="23.28515625" customWidth="1"/>
    <col min="2" max="4" width="6.28515625" customWidth="1"/>
    <col min="5" max="6" width="6.28515625" style="23" customWidth="1"/>
    <col min="7" max="10" width="6.28515625" customWidth="1"/>
    <col min="11" max="11" width="7.85546875" customWidth="1"/>
    <col min="12" max="13" width="6.28515625" customWidth="1"/>
    <col min="14" max="14" width="5.7109375" customWidth="1"/>
    <col min="15" max="17" width="6.28515625" customWidth="1"/>
    <col min="18" max="19" width="6.28515625" style="23" customWidth="1"/>
    <col min="20" max="20" width="6.28515625" customWidth="1"/>
    <col min="21" max="21" width="7.7109375" customWidth="1"/>
    <col min="22" max="26" width="6.28515625" customWidth="1"/>
    <col min="27" max="28" width="6.28515625" style="23" customWidth="1"/>
    <col min="29" max="30" width="6.28515625" customWidth="1"/>
    <col min="31" max="31" width="7.7109375" customWidth="1"/>
  </cols>
  <sheetData>
    <row r="1" spans="1:34" ht="56.25" customHeight="1" x14ac:dyDescent="0.25">
      <c r="A1" s="508" t="s">
        <v>7</v>
      </c>
      <c r="B1" s="508"/>
      <c r="C1" s="511" t="s">
        <v>363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AA2" s="43"/>
      <c r="AB2" s="44"/>
      <c r="AC2" s="44"/>
      <c r="AD2" s="43"/>
    </row>
    <row r="3" spans="1:34" s="32" customFormat="1" ht="40.5" customHeight="1" thickBot="1" x14ac:dyDescent="0.45">
      <c r="A3" s="60" t="s">
        <v>197</v>
      </c>
      <c r="B3" s="26"/>
      <c r="C3" s="26"/>
      <c r="D3" s="26"/>
      <c r="E3" s="26"/>
      <c r="F3" s="26"/>
      <c r="G3" s="26"/>
      <c r="H3" s="26"/>
      <c r="K3" s="50"/>
      <c r="L3" s="44"/>
      <c r="M3" s="44"/>
      <c r="N3" s="44"/>
      <c r="O3" s="44"/>
      <c r="S3" s="43"/>
      <c r="T3" s="498"/>
      <c r="U3" s="498"/>
      <c r="V3" s="498"/>
      <c r="W3" s="498"/>
      <c r="X3" s="498"/>
      <c r="AA3" s="43"/>
      <c r="AB3" s="44"/>
      <c r="AC3" s="44"/>
      <c r="AD3" s="43"/>
    </row>
    <row r="4" spans="1:34" ht="23.1" customHeight="1" x14ac:dyDescent="0.25">
      <c r="A4" s="509" t="s">
        <v>199</v>
      </c>
      <c r="B4" s="486" t="s">
        <v>410</v>
      </c>
      <c r="C4" s="487"/>
      <c r="D4" s="72" t="s">
        <v>6</v>
      </c>
      <c r="E4" s="505" t="s">
        <v>358</v>
      </c>
      <c r="F4" s="505"/>
      <c r="G4" s="505"/>
      <c r="H4" s="505"/>
      <c r="I4" s="505"/>
      <c r="J4" s="505"/>
      <c r="K4" s="505"/>
      <c r="L4" s="505"/>
      <c r="M4" s="506"/>
      <c r="N4" s="56"/>
      <c r="O4" s="56"/>
      <c r="P4" s="51"/>
      <c r="Q4" s="51"/>
      <c r="R4" s="51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23.1" customHeight="1" x14ac:dyDescent="0.25">
      <c r="A5" s="509"/>
      <c r="B5" s="488"/>
      <c r="C5" s="489"/>
      <c r="D5" s="59" t="s">
        <v>8</v>
      </c>
      <c r="E5" s="492" t="s">
        <v>357</v>
      </c>
      <c r="F5" s="492"/>
      <c r="G5" s="492"/>
      <c r="H5" s="492"/>
      <c r="I5" s="492"/>
      <c r="J5" s="492"/>
      <c r="K5" s="492"/>
      <c r="L5" s="492"/>
      <c r="M5" s="493"/>
      <c r="N5" s="56"/>
      <c r="O5" s="56"/>
      <c r="P5" s="51"/>
      <c r="Q5" s="51"/>
      <c r="R5" s="51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23.1" customHeight="1" x14ac:dyDescent="0.25">
      <c r="A6" s="509"/>
      <c r="B6" s="488"/>
      <c r="C6" s="489"/>
      <c r="D6" s="59" t="s">
        <v>9</v>
      </c>
      <c r="E6" s="492" t="s">
        <v>356</v>
      </c>
      <c r="F6" s="492"/>
      <c r="G6" s="492"/>
      <c r="H6" s="492"/>
      <c r="I6" s="492"/>
      <c r="J6" s="492"/>
      <c r="K6" s="492"/>
      <c r="L6" s="492"/>
      <c r="M6" s="493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21" customHeight="1" thickBot="1" x14ac:dyDescent="0.3">
      <c r="A7" s="510"/>
      <c r="B7" s="488"/>
      <c r="C7" s="489"/>
      <c r="D7" s="58"/>
      <c r="E7" s="494"/>
      <c r="F7" s="494"/>
      <c r="G7" s="494"/>
      <c r="H7" s="494"/>
      <c r="I7" s="494"/>
      <c r="J7" s="494"/>
      <c r="K7" s="494"/>
      <c r="L7" s="494"/>
      <c r="M7" s="495"/>
      <c r="N7" s="53"/>
      <c r="O7" s="53"/>
      <c r="P7" s="53"/>
      <c r="Q7" s="53"/>
      <c r="R7" s="53"/>
      <c r="S7" s="69"/>
      <c r="T7" s="69"/>
      <c r="U7" s="69"/>
      <c r="V7" s="43"/>
      <c r="W7" s="43"/>
      <c r="X7" s="43"/>
      <c r="Y7" s="43"/>
      <c r="Z7" s="43"/>
      <c r="AA7" s="43"/>
      <c r="AB7" s="43"/>
      <c r="AC7" s="43"/>
      <c r="AD7" s="43"/>
    </row>
    <row r="8" spans="1:34" ht="23.1" customHeight="1" x14ac:dyDescent="0.25">
      <c r="A8" s="509" t="s">
        <v>198</v>
      </c>
      <c r="B8" s="488"/>
      <c r="C8" s="489"/>
      <c r="D8" s="72" t="s">
        <v>10</v>
      </c>
      <c r="E8" s="496" t="s">
        <v>353</v>
      </c>
      <c r="F8" s="496"/>
      <c r="G8" s="496"/>
      <c r="H8" s="496"/>
      <c r="I8" s="496"/>
      <c r="J8" s="496"/>
      <c r="K8" s="496"/>
      <c r="L8" s="496"/>
      <c r="M8" s="497"/>
      <c r="N8" s="53"/>
      <c r="O8" s="53"/>
      <c r="P8" s="53"/>
      <c r="Q8" s="53"/>
      <c r="R8" s="503" t="s">
        <v>203</v>
      </c>
      <c r="S8" s="503"/>
      <c r="T8" s="503"/>
      <c r="U8" s="503"/>
      <c r="V8" s="503"/>
      <c r="W8" s="503"/>
      <c r="X8" s="507" t="e">
        <f>AVERAGE(B19:J48,L19:T48,V19:AD48)</f>
        <v>#DIV/0!</v>
      </c>
      <c r="Y8" s="507"/>
      <c r="Z8" s="43"/>
      <c r="AA8" s="43"/>
      <c r="AB8" s="43"/>
      <c r="AC8" s="43"/>
      <c r="AD8" s="43"/>
    </row>
    <row r="9" spans="1:34" ht="23.1" customHeight="1" x14ac:dyDescent="0.25">
      <c r="A9" s="509"/>
      <c r="B9" s="488"/>
      <c r="C9" s="489"/>
      <c r="D9" s="59" t="s">
        <v>12</v>
      </c>
      <c r="E9" s="492" t="s">
        <v>352</v>
      </c>
      <c r="F9" s="492"/>
      <c r="G9" s="492"/>
      <c r="H9" s="492"/>
      <c r="I9" s="492"/>
      <c r="J9" s="492"/>
      <c r="K9" s="492"/>
      <c r="L9" s="492"/>
      <c r="M9" s="493"/>
      <c r="N9" s="53"/>
      <c r="O9" s="53"/>
      <c r="P9" s="53"/>
      <c r="Q9" s="53"/>
      <c r="R9" s="503"/>
      <c r="S9" s="503"/>
      <c r="T9" s="503"/>
      <c r="U9" s="503"/>
      <c r="V9" s="503"/>
      <c r="W9" s="503"/>
      <c r="X9" s="507"/>
      <c r="Y9" s="507"/>
      <c r="Z9" s="57"/>
      <c r="AA9" s="57"/>
      <c r="AB9" s="57"/>
      <c r="AC9" s="57"/>
      <c r="AD9" s="43"/>
    </row>
    <row r="10" spans="1:34" ht="23.1" customHeight="1" x14ac:dyDescent="0.25">
      <c r="A10" s="509"/>
      <c r="B10" s="488"/>
      <c r="C10" s="489"/>
      <c r="D10" s="59" t="s">
        <v>13</v>
      </c>
      <c r="E10" s="492" t="s">
        <v>351</v>
      </c>
      <c r="F10" s="492"/>
      <c r="G10" s="492"/>
      <c r="H10" s="492"/>
      <c r="I10" s="492"/>
      <c r="J10" s="492"/>
      <c r="K10" s="492"/>
      <c r="L10" s="492"/>
      <c r="M10" s="493"/>
      <c r="N10" s="38"/>
      <c r="O10" s="38"/>
      <c r="P10" s="38"/>
      <c r="Q10" s="51"/>
      <c r="R10" s="51"/>
      <c r="S10" s="5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43"/>
    </row>
    <row r="11" spans="1:34" s="23" customFormat="1" ht="23.1" customHeight="1" x14ac:dyDescent="0.25">
      <c r="A11" s="509"/>
      <c r="B11" s="488"/>
      <c r="C11" s="489"/>
      <c r="D11" s="58" t="s">
        <v>14</v>
      </c>
      <c r="E11" s="499" t="s">
        <v>350</v>
      </c>
      <c r="F11" s="499"/>
      <c r="G11" s="499"/>
      <c r="H11" s="499"/>
      <c r="I11" s="499"/>
      <c r="J11" s="499"/>
      <c r="K11" s="499"/>
      <c r="L11" s="499"/>
      <c r="M11" s="500"/>
      <c r="N11" s="38"/>
      <c r="O11" s="38"/>
      <c r="P11" s="38"/>
      <c r="Q11" s="51"/>
      <c r="R11" s="51"/>
      <c r="S11" s="51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43"/>
    </row>
    <row r="12" spans="1:34" s="23" customFormat="1" ht="23.1" customHeight="1" x14ac:dyDescent="0.25">
      <c r="A12" s="509"/>
      <c r="B12" s="488"/>
      <c r="C12" s="489"/>
      <c r="D12" s="58" t="s">
        <v>16</v>
      </c>
      <c r="E12" s="492" t="s">
        <v>349</v>
      </c>
      <c r="F12" s="492"/>
      <c r="G12" s="492"/>
      <c r="H12" s="492"/>
      <c r="I12" s="492"/>
      <c r="J12" s="492"/>
      <c r="K12" s="492"/>
      <c r="L12" s="492"/>
      <c r="M12" s="493"/>
      <c r="N12" s="38"/>
      <c r="O12" s="38"/>
      <c r="P12" s="38"/>
      <c r="Q12" s="51"/>
      <c r="R12" s="51"/>
      <c r="S12" s="51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43"/>
    </row>
    <row r="13" spans="1:34" ht="20.25" customHeight="1" thickBot="1" x14ac:dyDescent="0.3">
      <c r="A13" s="509"/>
      <c r="B13" s="490"/>
      <c r="C13" s="491"/>
      <c r="D13" s="88" t="s">
        <v>17</v>
      </c>
      <c r="E13" s="501" t="s">
        <v>348</v>
      </c>
      <c r="F13" s="501"/>
      <c r="G13" s="501"/>
      <c r="H13" s="501"/>
      <c r="I13" s="501"/>
      <c r="J13" s="501"/>
      <c r="K13" s="501"/>
      <c r="L13" s="501"/>
      <c r="M13" s="502"/>
      <c r="N13" s="38"/>
      <c r="O13" s="38"/>
      <c r="P13" s="38"/>
      <c r="Q13" s="51"/>
      <c r="R13" s="51"/>
      <c r="S13" s="51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43"/>
    </row>
    <row r="14" spans="1:34" ht="27.75" customHeight="1" x14ac:dyDescent="0.25">
      <c r="A14" s="52"/>
      <c r="K14" s="51"/>
      <c r="L14" s="38"/>
      <c r="M14" s="38"/>
      <c r="N14" s="38"/>
      <c r="O14" s="38"/>
      <c r="P14" s="38"/>
      <c r="Q14" s="51"/>
      <c r="R14" s="51"/>
      <c r="S14" s="51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43"/>
    </row>
    <row r="15" spans="1:34" ht="14.25" customHeight="1" x14ac:dyDescent="0.3">
      <c r="A15" s="9"/>
      <c r="B15" s="9"/>
      <c r="C15" s="9"/>
      <c r="D15" s="9"/>
      <c r="E15" s="26"/>
      <c r="F15" s="26"/>
      <c r="G15" s="9"/>
      <c r="H15" s="9"/>
      <c r="I15" s="9"/>
      <c r="J15" s="9"/>
      <c r="K15" s="9"/>
      <c r="L15" s="9"/>
      <c r="M15" s="9"/>
      <c r="N15" s="9"/>
    </row>
    <row r="16" spans="1:34" ht="35.25" customHeight="1" x14ac:dyDescent="0.25">
      <c r="A16" s="8"/>
      <c r="B16" s="484" t="s">
        <v>168</v>
      </c>
      <c r="C16" s="484"/>
      <c r="D16" s="484"/>
      <c r="E16" s="484"/>
      <c r="F16" s="484"/>
      <c r="G16" s="484"/>
      <c r="H16" s="484"/>
      <c r="I16" s="484"/>
      <c r="J16" s="484"/>
      <c r="K16" s="192"/>
      <c r="L16" s="484" t="s">
        <v>169</v>
      </c>
      <c r="M16" s="484"/>
      <c r="N16" s="484"/>
      <c r="O16" s="484"/>
      <c r="P16" s="484"/>
      <c r="Q16" s="484"/>
      <c r="R16" s="484"/>
      <c r="S16" s="484"/>
      <c r="T16" s="484"/>
      <c r="U16" s="192"/>
      <c r="V16" s="484" t="s">
        <v>170</v>
      </c>
      <c r="W16" s="484"/>
      <c r="X16" s="484"/>
      <c r="Y16" s="484"/>
      <c r="Z16" s="484"/>
      <c r="AA16" s="484"/>
      <c r="AB16" s="484"/>
      <c r="AC16" s="484"/>
      <c r="AD16" s="484"/>
      <c r="AE16" s="163"/>
    </row>
    <row r="17" spans="1:31" s="2" customFormat="1" ht="21.75" customHeight="1" x14ac:dyDescent="0.25">
      <c r="A17" s="10" t="s">
        <v>191</v>
      </c>
      <c r="B17" s="77" t="s">
        <v>6</v>
      </c>
      <c r="C17" s="77" t="s">
        <v>196</v>
      </c>
      <c r="D17" s="77" t="s">
        <v>9</v>
      </c>
      <c r="E17" s="77" t="s">
        <v>10</v>
      </c>
      <c r="F17" s="77" t="s">
        <v>12</v>
      </c>
      <c r="G17" s="77" t="s">
        <v>13</v>
      </c>
      <c r="H17" s="77" t="s">
        <v>14</v>
      </c>
      <c r="I17" s="77" t="s">
        <v>16</v>
      </c>
      <c r="J17" s="77" t="s">
        <v>17</v>
      </c>
      <c r="K17" s="27" t="s">
        <v>171</v>
      </c>
      <c r="L17" s="77" t="s">
        <v>6</v>
      </c>
      <c r="M17" s="77" t="s">
        <v>196</v>
      </c>
      <c r="N17" s="77" t="s">
        <v>9</v>
      </c>
      <c r="O17" s="77" t="s">
        <v>10</v>
      </c>
      <c r="P17" s="77" t="s">
        <v>12</v>
      </c>
      <c r="Q17" s="77" t="s">
        <v>13</v>
      </c>
      <c r="R17" s="77" t="s">
        <v>14</v>
      </c>
      <c r="S17" s="77" t="s">
        <v>16</v>
      </c>
      <c r="T17" s="77" t="s">
        <v>17</v>
      </c>
      <c r="U17" s="27" t="s">
        <v>171</v>
      </c>
      <c r="V17" s="77" t="s">
        <v>6</v>
      </c>
      <c r="W17" s="77" t="s">
        <v>196</v>
      </c>
      <c r="X17" s="77" t="s">
        <v>9</v>
      </c>
      <c r="Y17" s="77" t="s">
        <v>10</v>
      </c>
      <c r="Z17" s="77" t="s">
        <v>12</v>
      </c>
      <c r="AA17" s="77" t="s">
        <v>13</v>
      </c>
      <c r="AB17" s="77" t="s">
        <v>14</v>
      </c>
      <c r="AC17" s="77" t="s">
        <v>16</v>
      </c>
      <c r="AD17" s="77" t="s">
        <v>17</v>
      </c>
      <c r="AE17" s="27" t="s">
        <v>171</v>
      </c>
    </row>
    <row r="18" spans="1:31" s="229" customFormat="1" ht="23.25" customHeight="1" x14ac:dyDescent="0.25">
      <c r="A18" s="226" t="s">
        <v>202</v>
      </c>
      <c r="B18" s="164" t="e">
        <f t="shared" ref="B18:G18" si="0">AVERAGE(B19:B46)</f>
        <v>#DIV/0!</v>
      </c>
      <c r="C18" s="164" t="e">
        <f t="shared" si="0"/>
        <v>#DIV/0!</v>
      </c>
      <c r="D18" s="164" t="e">
        <f t="shared" si="0"/>
        <v>#DIV/0!</v>
      </c>
      <c r="E18" s="164" t="e">
        <f t="shared" si="0"/>
        <v>#DIV/0!</v>
      </c>
      <c r="F18" s="164" t="e">
        <f t="shared" si="0"/>
        <v>#DIV/0!</v>
      </c>
      <c r="G18" s="164" t="e">
        <f t="shared" si="0"/>
        <v>#DIV/0!</v>
      </c>
      <c r="H18" s="164" t="e">
        <f t="shared" ref="H18:J18" si="1">AVERAGE(H19:H46)</f>
        <v>#DIV/0!</v>
      </c>
      <c r="I18" s="164" t="e">
        <f t="shared" si="1"/>
        <v>#DIV/0!</v>
      </c>
      <c r="J18" s="164" t="e">
        <f t="shared" si="1"/>
        <v>#DIV/0!</v>
      </c>
      <c r="K18" s="227"/>
      <c r="L18" s="165" t="e">
        <f>(AVERAGE(L19:L46))</f>
        <v>#DIV/0!</v>
      </c>
      <c r="M18" s="165" t="e">
        <f>AVERAGE(M19:M46)</f>
        <v>#DIV/0!</v>
      </c>
      <c r="N18" s="165" t="e">
        <f>AVERAGE(N19:N46)</f>
        <v>#DIV/0!</v>
      </c>
      <c r="O18" s="165" t="e">
        <f>AVERAGE(O19:O46)</f>
        <v>#DIV/0!</v>
      </c>
      <c r="P18" s="165" t="e">
        <f>AVERAGE(P19:P46)</f>
        <v>#DIV/0!</v>
      </c>
      <c r="Q18" s="165" t="e">
        <f>AVERAGE(Q19:Q46)</f>
        <v>#DIV/0!</v>
      </c>
      <c r="R18" s="165" t="e">
        <f t="shared" ref="R18:T18" si="2">AVERAGE(R19:R46)</f>
        <v>#DIV/0!</v>
      </c>
      <c r="S18" s="165" t="e">
        <f t="shared" si="2"/>
        <v>#DIV/0!</v>
      </c>
      <c r="T18" s="165" t="e">
        <f t="shared" si="2"/>
        <v>#DIV/0!</v>
      </c>
      <c r="U18" s="228"/>
      <c r="V18" s="165" t="e">
        <f t="shared" ref="V18:AA18" si="3">AVERAGE(V19:V46)</f>
        <v>#DIV/0!</v>
      </c>
      <c r="W18" s="165" t="e">
        <f t="shared" si="3"/>
        <v>#DIV/0!</v>
      </c>
      <c r="X18" s="165" t="e">
        <f t="shared" si="3"/>
        <v>#DIV/0!</v>
      </c>
      <c r="Y18" s="165" t="e">
        <f t="shared" si="3"/>
        <v>#DIV/0!</v>
      </c>
      <c r="Z18" s="165" t="e">
        <f t="shared" si="3"/>
        <v>#DIV/0!</v>
      </c>
      <c r="AA18" s="165" t="e">
        <f t="shared" si="3"/>
        <v>#DIV/0!</v>
      </c>
      <c r="AB18" s="165" t="e">
        <f t="shared" ref="AB18:AD18" si="4">AVERAGE(AB19:AB46)</f>
        <v>#DIV/0!</v>
      </c>
      <c r="AC18" s="165" t="e">
        <f t="shared" si="4"/>
        <v>#DIV/0!</v>
      </c>
      <c r="AD18" s="165" t="e">
        <f t="shared" si="4"/>
        <v>#DIV/0!</v>
      </c>
      <c r="AE18" s="228"/>
    </row>
    <row r="19" spans="1:31" ht="22.5" customHeight="1" x14ac:dyDescent="0.25">
      <c r="A19" s="19" t="str">
        <f>DATA_Pauline!A6</f>
        <v>AAAAA aaaa</v>
      </c>
      <c r="B19" s="34"/>
      <c r="C19" s="35"/>
      <c r="D19" s="35"/>
      <c r="E19" s="35"/>
      <c r="F19" s="35"/>
      <c r="G19" s="21"/>
      <c r="H19" s="21"/>
      <c r="I19" s="21"/>
      <c r="J19" s="22"/>
      <c r="K19" s="68" t="str">
        <f>IF(AND(ISBLANK(B19),ISBLANK(C19),ISBLANK(D19),ISBLANK(E19),ISBLANK(F19),ISBLANK(G19),ISBLANK(H19),ISBLANK(I19),ISBLANK(J19)),"",AVERAGE(B19:J19))</f>
        <v/>
      </c>
      <c r="L19" s="62"/>
      <c r="M19" s="61"/>
      <c r="N19" s="61"/>
      <c r="O19" s="61"/>
      <c r="P19" s="61"/>
      <c r="Q19" s="61"/>
      <c r="R19" s="61"/>
      <c r="S19" s="61"/>
      <c r="T19" s="61"/>
      <c r="U19" s="68" t="str">
        <f>IF(AND(ISBLANK(L19),ISBLANK(M19),ISBLANK(N19),ISBLANK(O19),ISBLANK(P19),ISBLANK(Q19),ISBLANK(R19),ISBLANK(S19),ISBLANK(T19)),"",AVERAGE(L19:T19))</f>
        <v/>
      </c>
      <c r="V19" s="62"/>
      <c r="W19" s="61"/>
      <c r="X19" s="61"/>
      <c r="Y19" s="61"/>
      <c r="Z19" s="61"/>
      <c r="AA19" s="61"/>
      <c r="AB19" s="61"/>
      <c r="AC19" s="61"/>
      <c r="AD19" s="61"/>
      <c r="AE19" s="68" t="str">
        <f>IF(AND(ISBLANK(V19),ISBLANK(W19),ISBLANK(X19),ISBLANK(Y19),ISBLANK(Z19),ISBLANK(AA19),ISBLANK(AB19),ISBLANK(AC19),ISBLANK(AD19)),"",AVERAGE(V19:AD19))</f>
        <v/>
      </c>
    </row>
    <row r="20" spans="1:31" ht="22.5" customHeight="1" x14ac:dyDescent="0.25">
      <c r="A20" s="33" t="str">
        <f>DATA_Pauline!A7</f>
        <v>BBBB bbbb</v>
      </c>
      <c r="B20" s="28"/>
      <c r="C20" s="29"/>
      <c r="D20" s="29"/>
      <c r="E20" s="29"/>
      <c r="F20" s="29"/>
      <c r="G20" s="12"/>
      <c r="H20" s="12"/>
      <c r="I20" s="12"/>
      <c r="J20" s="13"/>
      <c r="K20" s="68" t="str">
        <f>IF(AND(ISBLANK(B20),ISBLANK(C20),ISBLANK(D20),ISBLANK(E20),ISBLANK(F20),ISBLANK(G20),ISBLANK(H20),ISBLANK(I20),ISBLANK(J20)),"",AVERAGE(B20:J20))</f>
        <v/>
      </c>
      <c r="L20" s="63"/>
      <c r="M20" s="64"/>
      <c r="N20" s="64"/>
      <c r="O20" s="64"/>
      <c r="P20" s="64"/>
      <c r="Q20" s="64"/>
      <c r="R20" s="65"/>
      <c r="S20" s="65"/>
      <c r="T20" s="65"/>
      <c r="U20" s="68" t="str">
        <f>IF(AND(ISBLANK(L20),ISBLANK(M20),ISBLANK(N20),ISBLANK(O20),ISBLANK(P20),ISBLANK(Q20),ISBLANK(R20),ISBLANK(S20),ISBLANK(T20)),"",AVERAGE(L20:T20))</f>
        <v/>
      </c>
      <c r="V20" s="389"/>
      <c r="W20" s="64"/>
      <c r="X20" s="64"/>
      <c r="Y20" s="64"/>
      <c r="Z20" s="64"/>
      <c r="AA20" s="64"/>
      <c r="AB20" s="65"/>
      <c r="AC20" s="65"/>
      <c r="AD20" s="65"/>
      <c r="AE20" s="68" t="str">
        <f>IF(AND(ISBLANK(V20),ISBLANK(W20),ISBLANK(X20),ISBLANK(Y20),ISBLANK(Z20),ISBLANK(AA20),ISBLANK(AB20),ISBLANK(AC20),ISBLANK(AD20)),"",AVERAGE(V20:AD20))</f>
        <v/>
      </c>
    </row>
    <row r="21" spans="1:31" ht="22.5" customHeight="1" x14ac:dyDescent="0.25">
      <c r="A21" s="33" t="str">
        <f>DATA_Pauline!A8</f>
        <v>CCCC cccc</v>
      </c>
      <c r="B21" s="34"/>
      <c r="C21" s="35"/>
      <c r="D21" s="35"/>
      <c r="E21" s="35"/>
      <c r="F21" s="35"/>
      <c r="G21" s="21"/>
      <c r="H21" s="21"/>
      <c r="I21" s="21"/>
      <c r="J21" s="22"/>
      <c r="K21" s="68" t="str">
        <f>IF(AND(ISBLANK(B21),ISBLANK(C21),ISBLANK(D21),ISBLANK(E21),ISBLANK(F21),ISBLANK(G21),ISBLANK(H21),ISBLANK(I21),ISBLANK(J21)),"",AVERAGE(B21:J21))</f>
        <v/>
      </c>
      <c r="L21" s="62"/>
      <c r="M21" s="61"/>
      <c r="N21" s="61"/>
      <c r="O21" s="61"/>
      <c r="P21" s="61"/>
      <c r="Q21" s="61"/>
      <c r="R21" s="62"/>
      <c r="S21" s="62"/>
      <c r="T21" s="62"/>
      <c r="U21" s="68" t="str">
        <f>IF(AND(ISBLANK(L21),ISBLANK(M21),ISBLANK(N21),ISBLANK(O21),ISBLANK(P21),ISBLANK(Q21),ISBLANK(R21),ISBLANK(S21),ISBLANK(T21)),"",AVERAGE(L21:T21))</f>
        <v/>
      </c>
      <c r="V21" s="62"/>
      <c r="W21" s="61"/>
      <c r="X21" s="61"/>
      <c r="Y21" s="61"/>
      <c r="Z21" s="61"/>
      <c r="AA21" s="61"/>
      <c r="AB21" s="62"/>
      <c r="AC21" s="62"/>
      <c r="AD21" s="62"/>
      <c r="AE21" s="68" t="str">
        <f>IF(AND(ISBLANK(V21),ISBLANK(W21),ISBLANK(X21),ISBLANK(Y21),ISBLANK(Z21),ISBLANK(AA21),ISBLANK(AB21),ISBLANK(AC21),ISBLANK(AD21)),"",AVERAGE(V21:AD21))</f>
        <v/>
      </c>
    </row>
    <row r="22" spans="1:31" ht="22.5" customHeight="1" x14ac:dyDescent="0.25">
      <c r="A22" s="33" t="str">
        <f>DATA_Pauline!A9</f>
        <v>DDD ddd</v>
      </c>
      <c r="B22" s="28"/>
      <c r="C22" s="29"/>
      <c r="D22" s="29"/>
      <c r="E22" s="29"/>
      <c r="F22" s="29"/>
      <c r="G22" s="12"/>
      <c r="H22" s="12"/>
      <c r="I22" s="12"/>
      <c r="J22" s="13"/>
      <c r="K22" s="68" t="str">
        <f>IF(AND(ISBLANK(B22),ISBLANK(C22),ISBLANK(D22),ISBLANK(E22),ISBLANK(F22),ISBLANK(G22),ISBLANK(H22),ISBLANK(I22),ISBLANK(J22)),"",AVERAGE(B22:J22))</f>
        <v/>
      </c>
      <c r="L22" s="65"/>
      <c r="M22" s="64"/>
      <c r="N22" s="64"/>
      <c r="O22" s="64"/>
      <c r="P22" s="64"/>
      <c r="Q22" s="64"/>
      <c r="R22" s="65"/>
      <c r="S22" s="65"/>
      <c r="T22" s="65"/>
      <c r="U22" s="68" t="str">
        <f>IF(AND(ISBLANK(L22),ISBLANK(M22),ISBLANK(N22),ISBLANK(O22),ISBLANK(P22),ISBLANK(Q22),ISBLANK(R22),ISBLANK(S22),ISBLANK(T22)),"",AVERAGE(L22:T22))</f>
        <v/>
      </c>
      <c r="V22" s="389"/>
      <c r="W22" s="64"/>
      <c r="X22" s="64"/>
      <c r="Y22" s="64"/>
      <c r="Z22" s="64"/>
      <c r="AA22" s="64"/>
      <c r="AB22" s="65"/>
      <c r="AC22" s="65"/>
      <c r="AD22" s="65"/>
      <c r="AE22" s="68" t="str">
        <f>IF(AND(ISBLANK(V22),ISBLANK(W22),ISBLANK(X22),ISBLANK(Y22),ISBLANK(Z22),ISBLANK(AA22),ISBLANK(AB22),ISBLANK(AC22),ISBLANK(AD22)),"",AVERAGE(V22:AD22))</f>
        <v/>
      </c>
    </row>
    <row r="23" spans="1:31" ht="22.5" customHeight="1" x14ac:dyDescent="0.25">
      <c r="A23" s="33" t="str">
        <f>DATA_Pauline!A10</f>
        <v>EEE eee</v>
      </c>
      <c r="B23" s="34"/>
      <c r="C23" s="35"/>
      <c r="D23" s="35"/>
      <c r="E23" s="35"/>
      <c r="F23" s="35"/>
      <c r="G23" s="21"/>
      <c r="H23" s="21"/>
      <c r="I23" s="21"/>
      <c r="J23" s="22"/>
      <c r="K23" s="68" t="str">
        <f>IF(AND(ISBLANK(B23),ISBLANK(C23),ISBLANK(D23),ISBLANK(E23),ISBLANK(F23),ISBLANK(G23),ISBLANK(H23),ISBLANK(I23),ISBLANK(J23)),"",AVERAGE(B23:J23))</f>
        <v/>
      </c>
      <c r="L23" s="62"/>
      <c r="M23" s="61"/>
      <c r="N23" s="61"/>
      <c r="O23" s="61"/>
      <c r="P23" s="61"/>
      <c r="Q23" s="61"/>
      <c r="R23" s="62"/>
      <c r="S23" s="62"/>
      <c r="T23" s="62"/>
      <c r="U23" s="68" t="str">
        <f>IF(AND(ISBLANK(L23),ISBLANK(M23),ISBLANK(N23),ISBLANK(O23),ISBLANK(P23),ISBLANK(Q23),ISBLANK(R23),ISBLANK(S23),ISBLANK(T23)),"",AVERAGE(L23:T23))</f>
        <v/>
      </c>
      <c r="V23" s="62"/>
      <c r="W23" s="61"/>
      <c r="X23" s="61"/>
      <c r="Y23" s="61"/>
      <c r="Z23" s="61"/>
      <c r="AA23" s="61"/>
      <c r="AB23" s="62"/>
      <c r="AC23" s="62"/>
      <c r="AD23" s="62"/>
      <c r="AE23" s="68" t="str">
        <f>IF(AND(ISBLANK(V23),ISBLANK(W23),ISBLANK(X23),ISBLANK(Y23),ISBLANK(Z23),ISBLANK(AA23),ISBLANK(AB23),ISBLANK(AC23),ISBLANK(AD23)),"",AVERAGE(V23:AD23))</f>
        <v/>
      </c>
    </row>
    <row r="24" spans="1:31" ht="22.5" customHeight="1" x14ac:dyDescent="0.25">
      <c r="A24" s="33" t="str">
        <f>DATA_Pauline!A11</f>
        <v>FFF fff</v>
      </c>
      <c r="B24" s="28"/>
      <c r="C24" s="29"/>
      <c r="D24" s="29"/>
      <c r="E24" s="29"/>
      <c r="F24" s="29"/>
      <c r="G24" s="12"/>
      <c r="H24" s="12"/>
      <c r="I24" s="12"/>
      <c r="J24" s="13"/>
      <c r="K24" s="68" t="str">
        <f t="shared" ref="K24:K48" si="5">IF(AND(ISBLANK(B24),ISBLANK(C24),ISBLANK(D24),ISBLANK(E24),ISBLANK(F24),ISBLANK(G24),ISBLANK(H24),ISBLANK(I24),ISBLANK(J24)),"",AVERAGE(B24:J24))</f>
        <v/>
      </c>
      <c r="L24" s="65"/>
      <c r="M24" s="64"/>
      <c r="N24" s="64"/>
      <c r="O24" s="64"/>
      <c r="P24" s="64"/>
      <c r="Q24" s="64"/>
      <c r="R24" s="65"/>
      <c r="S24" s="65"/>
      <c r="T24" s="65"/>
      <c r="U24" s="68" t="str">
        <f t="shared" ref="U24:U48" si="6">IF(AND(ISBLANK(L24),ISBLANK(M24),ISBLANK(N24),ISBLANK(O24),ISBLANK(P24),ISBLANK(Q24),ISBLANK(R24),ISBLANK(S24),ISBLANK(T24)),"",AVERAGE(L24:T24))</f>
        <v/>
      </c>
      <c r="V24" s="389"/>
      <c r="W24" s="64"/>
      <c r="X24" s="64"/>
      <c r="Y24" s="64"/>
      <c r="Z24" s="64"/>
      <c r="AA24" s="64"/>
      <c r="AB24" s="65"/>
      <c r="AC24" s="65"/>
      <c r="AD24" s="65"/>
      <c r="AE24" s="68" t="str">
        <f t="shared" ref="AE24:AE48" si="7">IF(AND(ISBLANK(V24),ISBLANK(W24),ISBLANK(X24),ISBLANK(Y24),ISBLANK(Z24),ISBLANK(AA24),ISBLANK(AB24),ISBLANK(AC24),ISBLANK(AD24)),"",AVERAGE(V24:AD24))</f>
        <v/>
      </c>
    </row>
    <row r="25" spans="1:31" ht="22.5" customHeight="1" x14ac:dyDescent="0.25">
      <c r="A25" s="33" t="str">
        <f>DATA_Pauline!A12</f>
        <v>GGG ggg</v>
      </c>
      <c r="B25" s="34"/>
      <c r="C25" s="35"/>
      <c r="D25" s="35"/>
      <c r="E25" s="35"/>
      <c r="F25" s="35"/>
      <c r="G25" s="21"/>
      <c r="H25" s="21"/>
      <c r="I25" s="21"/>
      <c r="J25" s="22"/>
      <c r="K25" s="68" t="str">
        <f t="shared" si="5"/>
        <v/>
      </c>
      <c r="L25" s="62"/>
      <c r="M25" s="61"/>
      <c r="N25" s="61"/>
      <c r="O25" s="61"/>
      <c r="P25" s="61"/>
      <c r="Q25" s="61"/>
      <c r="R25" s="62"/>
      <c r="S25" s="62"/>
      <c r="T25" s="62"/>
      <c r="U25" s="68" t="str">
        <f t="shared" si="6"/>
        <v/>
      </c>
      <c r="V25" s="62"/>
      <c r="W25" s="61"/>
      <c r="X25" s="61"/>
      <c r="Y25" s="61"/>
      <c r="Z25" s="61"/>
      <c r="AA25" s="61"/>
      <c r="AB25" s="62"/>
      <c r="AC25" s="62"/>
      <c r="AD25" s="62"/>
      <c r="AE25" s="68" t="str">
        <f t="shared" si="7"/>
        <v/>
      </c>
    </row>
    <row r="26" spans="1:31" ht="22.5" customHeight="1" x14ac:dyDescent="0.25">
      <c r="A26" s="33" t="str">
        <f>DATA_Pauline!A13</f>
        <v>HHH hhh</v>
      </c>
      <c r="B26" s="28"/>
      <c r="C26" s="29"/>
      <c r="D26" s="29"/>
      <c r="E26" s="29"/>
      <c r="F26" s="29"/>
      <c r="G26" s="12"/>
      <c r="H26" s="12"/>
      <c r="I26" s="12"/>
      <c r="J26" s="13"/>
      <c r="K26" s="68" t="str">
        <f t="shared" si="5"/>
        <v/>
      </c>
      <c r="L26" s="65"/>
      <c r="M26" s="64"/>
      <c r="N26" s="64"/>
      <c r="O26" s="64"/>
      <c r="P26" s="64"/>
      <c r="Q26" s="64"/>
      <c r="R26" s="65"/>
      <c r="S26" s="65"/>
      <c r="T26" s="65"/>
      <c r="U26" s="68" t="str">
        <f t="shared" si="6"/>
        <v/>
      </c>
      <c r="V26" s="389"/>
      <c r="W26" s="64"/>
      <c r="X26" s="64"/>
      <c r="Y26" s="64"/>
      <c r="Z26" s="64"/>
      <c r="AA26" s="64"/>
      <c r="AB26" s="65"/>
      <c r="AC26" s="65"/>
      <c r="AD26" s="65"/>
      <c r="AE26" s="68" t="str">
        <f t="shared" si="7"/>
        <v/>
      </c>
    </row>
    <row r="27" spans="1:31" ht="22.5" customHeight="1" x14ac:dyDescent="0.25">
      <c r="A27" s="33" t="str">
        <f>DATA_Pauline!A14</f>
        <v>III iii</v>
      </c>
      <c r="B27" s="34"/>
      <c r="C27" s="35"/>
      <c r="D27" s="35"/>
      <c r="E27" s="35"/>
      <c r="F27" s="35"/>
      <c r="G27" s="21"/>
      <c r="H27" s="21"/>
      <c r="I27" s="21"/>
      <c r="J27" s="22"/>
      <c r="K27" s="68" t="str">
        <f t="shared" si="5"/>
        <v/>
      </c>
      <c r="L27" s="62"/>
      <c r="M27" s="61"/>
      <c r="N27" s="61"/>
      <c r="O27" s="61"/>
      <c r="P27" s="61"/>
      <c r="Q27" s="61"/>
      <c r="R27" s="62"/>
      <c r="S27" s="62"/>
      <c r="T27" s="62"/>
      <c r="U27" s="68" t="str">
        <f t="shared" si="6"/>
        <v/>
      </c>
      <c r="V27" s="62"/>
      <c r="W27" s="61"/>
      <c r="X27" s="61"/>
      <c r="Y27" s="61"/>
      <c r="Z27" s="61"/>
      <c r="AA27" s="61"/>
      <c r="AB27" s="62"/>
      <c r="AC27" s="62"/>
      <c r="AD27" s="62"/>
      <c r="AE27" s="68" t="str">
        <f t="shared" si="7"/>
        <v/>
      </c>
    </row>
    <row r="28" spans="1:31" ht="22.5" customHeight="1" x14ac:dyDescent="0.25">
      <c r="A28" s="33" t="str">
        <f>DATA_Pauline!A15</f>
        <v>JJJ jjj</v>
      </c>
      <c r="B28" s="28"/>
      <c r="C28" s="29"/>
      <c r="D28" s="29"/>
      <c r="E28" s="29"/>
      <c r="F28" s="29"/>
      <c r="G28" s="12"/>
      <c r="H28" s="12"/>
      <c r="I28" s="12"/>
      <c r="J28" s="13"/>
      <c r="K28" s="68" t="str">
        <f t="shared" si="5"/>
        <v/>
      </c>
      <c r="L28" s="65"/>
      <c r="M28" s="64"/>
      <c r="N28" s="64"/>
      <c r="O28" s="64"/>
      <c r="P28" s="64"/>
      <c r="Q28" s="64"/>
      <c r="R28" s="65"/>
      <c r="S28" s="65"/>
      <c r="T28" s="65"/>
      <c r="U28" s="68" t="str">
        <f t="shared" si="6"/>
        <v/>
      </c>
      <c r="V28" s="389"/>
      <c r="W28" s="64"/>
      <c r="X28" s="64"/>
      <c r="Y28" s="64"/>
      <c r="Z28" s="64"/>
      <c r="AA28" s="64"/>
      <c r="AB28" s="65"/>
      <c r="AC28" s="65"/>
      <c r="AD28" s="65"/>
      <c r="AE28" s="68" t="str">
        <f t="shared" si="7"/>
        <v/>
      </c>
    </row>
    <row r="29" spans="1:31" ht="22.5" customHeight="1" x14ac:dyDescent="0.25">
      <c r="A29" s="33" t="str">
        <f>DATA_Pauline!A16</f>
        <v>KKK kkk</v>
      </c>
      <c r="B29" s="34"/>
      <c r="C29" s="35"/>
      <c r="D29" s="35"/>
      <c r="E29" s="35"/>
      <c r="F29" s="35"/>
      <c r="G29" s="21"/>
      <c r="H29" s="21"/>
      <c r="I29" s="21"/>
      <c r="J29" s="22"/>
      <c r="K29" s="68" t="str">
        <f t="shared" si="5"/>
        <v/>
      </c>
      <c r="L29" s="62"/>
      <c r="M29" s="61"/>
      <c r="N29" s="61"/>
      <c r="O29" s="61"/>
      <c r="P29" s="61"/>
      <c r="Q29" s="61"/>
      <c r="R29" s="62"/>
      <c r="S29" s="62"/>
      <c r="T29" s="62"/>
      <c r="U29" s="68" t="str">
        <f t="shared" si="6"/>
        <v/>
      </c>
      <c r="V29" s="62"/>
      <c r="W29" s="61"/>
      <c r="X29" s="61"/>
      <c r="Y29" s="61"/>
      <c r="Z29" s="61"/>
      <c r="AA29" s="61"/>
      <c r="AB29" s="62"/>
      <c r="AC29" s="62"/>
      <c r="AD29" s="62"/>
      <c r="AE29" s="68" t="str">
        <f t="shared" si="7"/>
        <v/>
      </c>
    </row>
    <row r="30" spans="1:31" ht="22.5" customHeight="1" x14ac:dyDescent="0.25">
      <c r="A30" s="33" t="str">
        <f>DATA_Pauline!A17</f>
        <v>LLL lll</v>
      </c>
      <c r="B30" s="28"/>
      <c r="C30" s="29"/>
      <c r="D30" s="29"/>
      <c r="E30" s="29"/>
      <c r="F30" s="29"/>
      <c r="G30" s="12"/>
      <c r="H30" s="12"/>
      <c r="I30" s="12"/>
      <c r="J30" s="13"/>
      <c r="K30" s="68" t="str">
        <f t="shared" si="5"/>
        <v/>
      </c>
      <c r="L30" s="65"/>
      <c r="M30" s="64"/>
      <c r="N30" s="64"/>
      <c r="O30" s="64"/>
      <c r="P30" s="64"/>
      <c r="Q30" s="64"/>
      <c r="R30" s="65"/>
      <c r="S30" s="65"/>
      <c r="T30" s="65"/>
      <c r="U30" s="68" t="str">
        <f t="shared" si="6"/>
        <v/>
      </c>
      <c r="V30" s="389"/>
      <c r="W30" s="64"/>
      <c r="X30" s="64"/>
      <c r="Y30" s="64"/>
      <c r="Z30" s="64"/>
      <c r="AA30" s="64"/>
      <c r="AB30" s="65"/>
      <c r="AC30" s="65"/>
      <c r="AD30" s="65"/>
      <c r="AE30" s="68" t="str">
        <f t="shared" si="7"/>
        <v/>
      </c>
    </row>
    <row r="31" spans="1:31" ht="22.5" customHeight="1" x14ac:dyDescent="0.25">
      <c r="A31" s="33" t="str">
        <f>DATA_Pauline!A18</f>
        <v>MMM mmm</v>
      </c>
      <c r="B31" s="34"/>
      <c r="C31" s="35"/>
      <c r="D31" s="35"/>
      <c r="E31" s="35"/>
      <c r="F31" s="35"/>
      <c r="G31" s="21"/>
      <c r="H31" s="21"/>
      <c r="I31" s="21"/>
      <c r="J31" s="22"/>
      <c r="K31" s="68" t="str">
        <f t="shared" si="5"/>
        <v/>
      </c>
      <c r="L31" s="62"/>
      <c r="M31" s="61"/>
      <c r="N31" s="61"/>
      <c r="O31" s="61"/>
      <c r="P31" s="61"/>
      <c r="Q31" s="61"/>
      <c r="R31" s="62"/>
      <c r="S31" s="62"/>
      <c r="T31" s="62"/>
      <c r="U31" s="68" t="str">
        <f t="shared" si="6"/>
        <v/>
      </c>
      <c r="V31" s="62"/>
      <c r="W31" s="61"/>
      <c r="X31" s="61"/>
      <c r="Y31" s="61"/>
      <c r="Z31" s="61"/>
      <c r="AA31" s="61"/>
      <c r="AB31" s="62"/>
      <c r="AC31" s="62"/>
      <c r="AD31" s="62"/>
      <c r="AE31" s="68" t="str">
        <f t="shared" si="7"/>
        <v/>
      </c>
    </row>
    <row r="32" spans="1:31" ht="22.5" customHeight="1" x14ac:dyDescent="0.25">
      <c r="A32" s="33" t="str">
        <f>DATA_Pauline!A19</f>
        <v>NNN nnn</v>
      </c>
      <c r="B32" s="28"/>
      <c r="C32" s="29"/>
      <c r="D32" s="29"/>
      <c r="E32" s="29"/>
      <c r="F32" s="29"/>
      <c r="G32" s="12"/>
      <c r="H32" s="12"/>
      <c r="I32" s="12"/>
      <c r="J32" s="13"/>
      <c r="K32" s="68" t="str">
        <f t="shared" si="5"/>
        <v/>
      </c>
      <c r="L32" s="65"/>
      <c r="M32" s="64"/>
      <c r="N32" s="64"/>
      <c r="O32" s="64"/>
      <c r="P32" s="64"/>
      <c r="Q32" s="64"/>
      <c r="R32" s="65"/>
      <c r="S32" s="65"/>
      <c r="T32" s="65"/>
      <c r="U32" s="68" t="str">
        <f t="shared" si="6"/>
        <v/>
      </c>
      <c r="V32" s="389"/>
      <c r="W32" s="64"/>
      <c r="X32" s="64"/>
      <c r="Y32" s="64"/>
      <c r="Z32" s="64"/>
      <c r="AA32" s="64"/>
      <c r="AB32" s="65"/>
      <c r="AC32" s="65"/>
      <c r="AD32" s="65"/>
      <c r="AE32" s="68" t="str">
        <f t="shared" si="7"/>
        <v/>
      </c>
    </row>
    <row r="33" spans="1:31" ht="22.5" customHeight="1" x14ac:dyDescent="0.25">
      <c r="A33" s="33" t="str">
        <f>DATA_Pauline!A20</f>
        <v>OOO ooo</v>
      </c>
      <c r="B33" s="34"/>
      <c r="C33" s="35"/>
      <c r="D33" s="35"/>
      <c r="E33" s="35"/>
      <c r="F33" s="35"/>
      <c r="G33" s="21"/>
      <c r="H33" s="21"/>
      <c r="I33" s="21"/>
      <c r="J33" s="22"/>
      <c r="K33" s="68" t="str">
        <f t="shared" si="5"/>
        <v/>
      </c>
      <c r="L33" s="62"/>
      <c r="M33" s="61"/>
      <c r="N33" s="61"/>
      <c r="O33" s="61"/>
      <c r="P33" s="61"/>
      <c r="Q33" s="61"/>
      <c r="R33" s="62"/>
      <c r="S33" s="62"/>
      <c r="T33" s="62"/>
      <c r="U33" s="68" t="str">
        <f t="shared" si="6"/>
        <v/>
      </c>
      <c r="V33" s="62"/>
      <c r="W33" s="61"/>
      <c r="X33" s="61"/>
      <c r="Y33" s="61"/>
      <c r="Z33" s="61"/>
      <c r="AA33" s="61"/>
      <c r="AB33" s="62"/>
      <c r="AC33" s="62"/>
      <c r="AD33" s="62"/>
      <c r="AE33" s="68" t="str">
        <f t="shared" si="7"/>
        <v/>
      </c>
    </row>
    <row r="34" spans="1:31" ht="22.5" customHeight="1" x14ac:dyDescent="0.25">
      <c r="A34" s="33" t="str">
        <f>DATA_Pauline!A21</f>
        <v>PPP ppp</v>
      </c>
      <c r="B34" s="28"/>
      <c r="C34" s="29"/>
      <c r="D34" s="29"/>
      <c r="E34" s="29"/>
      <c r="F34" s="29"/>
      <c r="G34" s="12"/>
      <c r="H34" s="12"/>
      <c r="I34" s="12"/>
      <c r="J34" s="13"/>
      <c r="K34" s="68" t="str">
        <f t="shared" si="5"/>
        <v/>
      </c>
      <c r="L34" s="65"/>
      <c r="M34" s="64"/>
      <c r="N34" s="64"/>
      <c r="O34" s="64"/>
      <c r="P34" s="64"/>
      <c r="Q34" s="64"/>
      <c r="R34" s="65"/>
      <c r="S34" s="65"/>
      <c r="T34" s="65"/>
      <c r="U34" s="68" t="str">
        <f t="shared" si="6"/>
        <v/>
      </c>
      <c r="V34" s="389"/>
      <c r="W34" s="64"/>
      <c r="X34" s="64"/>
      <c r="Y34" s="64"/>
      <c r="Z34" s="64"/>
      <c r="AA34" s="64"/>
      <c r="AB34" s="65"/>
      <c r="AC34" s="65"/>
      <c r="AD34" s="65"/>
      <c r="AE34" s="68" t="str">
        <f t="shared" si="7"/>
        <v/>
      </c>
    </row>
    <row r="35" spans="1:31" ht="22.5" customHeight="1" x14ac:dyDescent="0.25">
      <c r="A35" s="33" t="str">
        <f>DATA_Pauline!A22</f>
        <v>QQQ qqq</v>
      </c>
      <c r="B35" s="34"/>
      <c r="C35" s="35"/>
      <c r="D35" s="35"/>
      <c r="E35" s="35"/>
      <c r="F35" s="35"/>
      <c r="G35" s="21"/>
      <c r="H35" s="21"/>
      <c r="I35" s="21"/>
      <c r="J35" s="22"/>
      <c r="K35" s="68" t="str">
        <f t="shared" si="5"/>
        <v/>
      </c>
      <c r="L35" s="62"/>
      <c r="M35" s="61"/>
      <c r="N35" s="61"/>
      <c r="O35" s="61"/>
      <c r="P35" s="61"/>
      <c r="Q35" s="61"/>
      <c r="R35" s="62"/>
      <c r="S35" s="62"/>
      <c r="T35" s="62"/>
      <c r="U35" s="68" t="str">
        <f t="shared" si="6"/>
        <v/>
      </c>
      <c r="V35" s="62"/>
      <c r="W35" s="61"/>
      <c r="X35" s="61"/>
      <c r="Y35" s="61"/>
      <c r="Z35" s="61"/>
      <c r="AA35" s="61"/>
      <c r="AB35" s="62"/>
      <c r="AC35" s="62"/>
      <c r="AD35" s="62"/>
      <c r="AE35" s="68" t="str">
        <f t="shared" si="7"/>
        <v/>
      </c>
    </row>
    <row r="36" spans="1:31" ht="22.5" customHeight="1" x14ac:dyDescent="0.25">
      <c r="A36" s="33" t="str">
        <f>DATA_Pauline!A23</f>
        <v>RRR rrr</v>
      </c>
      <c r="B36" s="28"/>
      <c r="C36" s="29"/>
      <c r="D36" s="29"/>
      <c r="E36" s="29"/>
      <c r="F36" s="29"/>
      <c r="G36" s="12"/>
      <c r="H36" s="12"/>
      <c r="I36" s="12"/>
      <c r="J36" s="13"/>
      <c r="K36" s="68" t="str">
        <f t="shared" si="5"/>
        <v/>
      </c>
      <c r="L36" s="65"/>
      <c r="M36" s="64"/>
      <c r="N36" s="64"/>
      <c r="O36" s="64"/>
      <c r="P36" s="64"/>
      <c r="Q36" s="64"/>
      <c r="R36" s="65"/>
      <c r="S36" s="65"/>
      <c r="T36" s="65"/>
      <c r="U36" s="68" t="str">
        <f t="shared" si="6"/>
        <v/>
      </c>
      <c r="V36" s="389"/>
      <c r="W36" s="64"/>
      <c r="X36" s="64"/>
      <c r="Y36" s="64"/>
      <c r="Z36" s="64"/>
      <c r="AA36" s="64"/>
      <c r="AB36" s="65"/>
      <c r="AC36" s="65"/>
      <c r="AD36" s="65"/>
      <c r="AE36" s="68" t="str">
        <f t="shared" si="7"/>
        <v/>
      </c>
    </row>
    <row r="37" spans="1:31" ht="22.5" customHeight="1" x14ac:dyDescent="0.25">
      <c r="A37" s="33" t="str">
        <f>DATA_Pauline!A24</f>
        <v>SSS sss</v>
      </c>
      <c r="B37" s="20"/>
      <c r="C37" s="35"/>
      <c r="D37" s="35"/>
      <c r="E37" s="35"/>
      <c r="F37" s="35"/>
      <c r="G37" s="21"/>
      <c r="H37" s="21"/>
      <c r="I37" s="21"/>
      <c r="J37" s="22"/>
      <c r="K37" s="68" t="str">
        <f t="shared" si="5"/>
        <v/>
      </c>
      <c r="L37" s="62"/>
      <c r="M37" s="61"/>
      <c r="N37" s="61"/>
      <c r="O37" s="61"/>
      <c r="P37" s="61"/>
      <c r="Q37" s="61"/>
      <c r="R37" s="62"/>
      <c r="S37" s="62"/>
      <c r="T37" s="62"/>
      <c r="U37" s="68" t="str">
        <f t="shared" si="6"/>
        <v/>
      </c>
      <c r="V37" s="62"/>
      <c r="W37" s="61"/>
      <c r="X37" s="61"/>
      <c r="Y37" s="61"/>
      <c r="Z37" s="61"/>
      <c r="AA37" s="61"/>
      <c r="AB37" s="62"/>
      <c r="AC37" s="62"/>
      <c r="AD37" s="62"/>
      <c r="AE37" s="68" t="str">
        <f t="shared" si="7"/>
        <v/>
      </c>
    </row>
    <row r="38" spans="1:31" ht="22.5" customHeight="1" x14ac:dyDescent="0.25">
      <c r="A38" s="33" t="str">
        <f>DATA_Pauline!A25</f>
        <v>TTT ttt</v>
      </c>
      <c r="B38" s="11"/>
      <c r="C38" s="29"/>
      <c r="D38" s="29"/>
      <c r="E38" s="29"/>
      <c r="F38" s="29"/>
      <c r="G38" s="12"/>
      <c r="H38" s="12"/>
      <c r="I38" s="12"/>
      <c r="J38" s="13"/>
      <c r="K38" s="68" t="str">
        <f t="shared" si="5"/>
        <v/>
      </c>
      <c r="L38" s="65"/>
      <c r="M38" s="64"/>
      <c r="N38" s="64"/>
      <c r="O38" s="64"/>
      <c r="P38" s="64"/>
      <c r="Q38" s="64"/>
      <c r="R38" s="65"/>
      <c r="S38" s="65"/>
      <c r="T38" s="65"/>
      <c r="U38" s="68" t="str">
        <f t="shared" si="6"/>
        <v/>
      </c>
      <c r="V38" s="389"/>
      <c r="W38" s="64"/>
      <c r="X38" s="64"/>
      <c r="Y38" s="64"/>
      <c r="Z38" s="64"/>
      <c r="AA38" s="64"/>
      <c r="AB38" s="65"/>
      <c r="AC38" s="65"/>
      <c r="AD38" s="65"/>
      <c r="AE38" s="68" t="str">
        <f t="shared" si="7"/>
        <v/>
      </c>
    </row>
    <row r="39" spans="1:31" ht="22.5" customHeight="1" x14ac:dyDescent="0.25">
      <c r="A39" s="33" t="str">
        <f>DATA_Pauline!A26</f>
        <v>UUU uuu</v>
      </c>
      <c r="B39" s="20"/>
      <c r="C39" s="35"/>
      <c r="D39" s="35"/>
      <c r="E39" s="35"/>
      <c r="F39" s="35"/>
      <c r="G39" s="21"/>
      <c r="H39" s="21"/>
      <c r="I39" s="21"/>
      <c r="J39" s="22"/>
      <c r="K39" s="68" t="str">
        <f t="shared" si="5"/>
        <v/>
      </c>
      <c r="L39" s="62"/>
      <c r="M39" s="61"/>
      <c r="N39" s="61"/>
      <c r="O39" s="61"/>
      <c r="P39" s="61"/>
      <c r="Q39" s="61"/>
      <c r="R39" s="62"/>
      <c r="S39" s="62"/>
      <c r="T39" s="62"/>
      <c r="U39" s="68" t="str">
        <f t="shared" si="6"/>
        <v/>
      </c>
      <c r="V39" s="62"/>
      <c r="W39" s="61"/>
      <c r="X39" s="61"/>
      <c r="Y39" s="61"/>
      <c r="Z39" s="61"/>
      <c r="AA39" s="61"/>
      <c r="AB39" s="62"/>
      <c r="AC39" s="62"/>
      <c r="AD39" s="62"/>
      <c r="AE39" s="68" t="str">
        <f t="shared" si="7"/>
        <v/>
      </c>
    </row>
    <row r="40" spans="1:31" ht="22.5" customHeight="1" x14ac:dyDescent="0.25">
      <c r="A40" s="33" t="str">
        <f>DATA_Pauline!A27</f>
        <v>VVV vvv</v>
      </c>
      <c r="B40" s="11"/>
      <c r="C40" s="29"/>
      <c r="D40" s="29"/>
      <c r="E40" s="29"/>
      <c r="F40" s="29"/>
      <c r="G40" s="12"/>
      <c r="H40" s="12"/>
      <c r="I40" s="12"/>
      <c r="J40" s="13"/>
      <c r="K40" s="68" t="str">
        <f t="shared" si="5"/>
        <v/>
      </c>
      <c r="L40" s="65"/>
      <c r="M40" s="64"/>
      <c r="N40" s="64"/>
      <c r="O40" s="64"/>
      <c r="P40" s="64"/>
      <c r="Q40" s="64"/>
      <c r="R40" s="65"/>
      <c r="S40" s="65"/>
      <c r="T40" s="65"/>
      <c r="U40" s="68" t="str">
        <f t="shared" si="6"/>
        <v/>
      </c>
      <c r="V40" s="389"/>
      <c r="W40" s="64"/>
      <c r="X40" s="64"/>
      <c r="Y40" s="64"/>
      <c r="Z40" s="64"/>
      <c r="AA40" s="64"/>
      <c r="AB40" s="65"/>
      <c r="AC40" s="65"/>
      <c r="AD40" s="65"/>
      <c r="AE40" s="68" t="str">
        <f t="shared" si="7"/>
        <v/>
      </c>
    </row>
    <row r="41" spans="1:31" ht="22.5" customHeight="1" x14ac:dyDescent="0.25">
      <c r="A41" s="33" t="str">
        <f>DATA_Pauline!A28</f>
        <v>WWW www</v>
      </c>
      <c r="B41" s="20"/>
      <c r="C41" s="35"/>
      <c r="D41" s="35"/>
      <c r="E41" s="35"/>
      <c r="F41" s="35"/>
      <c r="G41" s="21"/>
      <c r="H41" s="21"/>
      <c r="I41" s="21"/>
      <c r="J41" s="22"/>
      <c r="K41" s="68" t="str">
        <f t="shared" si="5"/>
        <v/>
      </c>
      <c r="L41" s="62"/>
      <c r="M41" s="61"/>
      <c r="N41" s="61"/>
      <c r="O41" s="61"/>
      <c r="P41" s="61"/>
      <c r="Q41" s="61"/>
      <c r="R41" s="62"/>
      <c r="S41" s="62"/>
      <c r="T41" s="62"/>
      <c r="U41" s="68" t="str">
        <f t="shared" si="6"/>
        <v/>
      </c>
      <c r="V41" s="62"/>
      <c r="W41" s="61"/>
      <c r="X41" s="61"/>
      <c r="Y41" s="61"/>
      <c r="Z41" s="61"/>
      <c r="AA41" s="61"/>
      <c r="AB41" s="62"/>
      <c r="AC41" s="62"/>
      <c r="AD41" s="62"/>
      <c r="AE41" s="68" t="str">
        <f t="shared" si="7"/>
        <v/>
      </c>
    </row>
    <row r="42" spans="1:31" ht="22.5" customHeight="1" x14ac:dyDescent="0.25">
      <c r="A42" s="33" t="str">
        <f>DATA_Pauline!A29</f>
        <v>XXX xxx</v>
      </c>
      <c r="B42" s="11"/>
      <c r="C42" s="29"/>
      <c r="D42" s="29"/>
      <c r="E42" s="29"/>
      <c r="F42" s="29"/>
      <c r="G42" s="12"/>
      <c r="H42" s="12"/>
      <c r="I42" s="12"/>
      <c r="J42" s="13"/>
      <c r="K42" s="68" t="str">
        <f t="shared" si="5"/>
        <v/>
      </c>
      <c r="L42" s="65"/>
      <c r="M42" s="64"/>
      <c r="N42" s="64"/>
      <c r="O42" s="64"/>
      <c r="P42" s="64"/>
      <c r="Q42" s="64"/>
      <c r="R42" s="65"/>
      <c r="S42" s="65"/>
      <c r="T42" s="65"/>
      <c r="U42" s="68" t="str">
        <f t="shared" si="6"/>
        <v/>
      </c>
      <c r="V42" s="389"/>
      <c r="W42" s="64"/>
      <c r="X42" s="64"/>
      <c r="Y42" s="64"/>
      <c r="Z42" s="64"/>
      <c r="AA42" s="64"/>
      <c r="AB42" s="65"/>
      <c r="AC42" s="65"/>
      <c r="AD42" s="65"/>
      <c r="AE42" s="68" t="str">
        <f t="shared" si="7"/>
        <v/>
      </c>
    </row>
    <row r="43" spans="1:31" ht="22.5" customHeight="1" x14ac:dyDescent="0.25">
      <c r="A43" s="33" t="str">
        <f>DATA_Pauline!A30</f>
        <v>YYY yyy</v>
      </c>
      <c r="B43" s="20"/>
      <c r="C43" s="35"/>
      <c r="D43" s="35"/>
      <c r="E43" s="35"/>
      <c r="F43" s="35"/>
      <c r="G43" s="21"/>
      <c r="H43" s="21"/>
      <c r="I43" s="21"/>
      <c r="J43" s="22"/>
      <c r="K43" s="68" t="str">
        <f t="shared" si="5"/>
        <v/>
      </c>
      <c r="L43" s="62"/>
      <c r="M43" s="61"/>
      <c r="N43" s="61"/>
      <c r="O43" s="61"/>
      <c r="P43" s="61"/>
      <c r="Q43" s="61"/>
      <c r="R43" s="62"/>
      <c r="S43" s="62"/>
      <c r="T43" s="62"/>
      <c r="U43" s="68" t="str">
        <f t="shared" si="6"/>
        <v/>
      </c>
      <c r="V43" s="62"/>
      <c r="W43" s="61"/>
      <c r="X43" s="61"/>
      <c r="Y43" s="61"/>
      <c r="Z43" s="61"/>
      <c r="AA43" s="61"/>
      <c r="AB43" s="62"/>
      <c r="AC43" s="62"/>
      <c r="AD43" s="62"/>
      <c r="AE43" s="68" t="str">
        <f t="shared" si="7"/>
        <v/>
      </c>
    </row>
    <row r="44" spans="1:31" ht="22.5" customHeight="1" x14ac:dyDescent="0.25">
      <c r="A44" s="33" t="str">
        <f>DATA_Pauline!A31</f>
        <v>ZZZ zzz</v>
      </c>
      <c r="B44" s="11"/>
      <c r="C44" s="29"/>
      <c r="D44" s="29"/>
      <c r="E44" s="29"/>
      <c r="F44" s="29"/>
      <c r="G44" s="12"/>
      <c r="H44" s="12"/>
      <c r="I44" s="12"/>
      <c r="J44" s="13"/>
      <c r="K44" s="68" t="str">
        <f t="shared" si="5"/>
        <v/>
      </c>
      <c r="L44" s="65"/>
      <c r="M44" s="64"/>
      <c r="N44" s="64"/>
      <c r="O44" s="64"/>
      <c r="P44" s="64"/>
      <c r="Q44" s="64"/>
      <c r="R44" s="65"/>
      <c r="S44" s="65"/>
      <c r="T44" s="65"/>
      <c r="U44" s="68" t="str">
        <f t="shared" si="6"/>
        <v/>
      </c>
      <c r="V44" s="389"/>
      <c r="W44" s="64"/>
      <c r="X44" s="64"/>
      <c r="Y44" s="64"/>
      <c r="Z44" s="64"/>
      <c r="AA44" s="64"/>
      <c r="AB44" s="65"/>
      <c r="AC44" s="65"/>
      <c r="AD44" s="65"/>
      <c r="AE44" s="68" t="str">
        <f t="shared" si="7"/>
        <v/>
      </c>
    </row>
    <row r="45" spans="1:31" ht="22.5" customHeight="1" x14ac:dyDescent="0.25">
      <c r="A45" s="33" t="str">
        <f>DATA_Pauline!A32</f>
        <v>ABA aba</v>
      </c>
      <c r="B45" s="20"/>
      <c r="C45" s="21"/>
      <c r="D45" s="21"/>
      <c r="E45" s="35"/>
      <c r="F45" s="35"/>
      <c r="G45" s="21"/>
      <c r="H45" s="21"/>
      <c r="I45" s="21"/>
      <c r="J45" s="22"/>
      <c r="K45" s="68" t="str">
        <f t="shared" si="5"/>
        <v/>
      </c>
      <c r="L45" s="62"/>
      <c r="M45" s="61"/>
      <c r="N45" s="61"/>
      <c r="O45" s="61"/>
      <c r="P45" s="61"/>
      <c r="Q45" s="61"/>
      <c r="R45" s="62"/>
      <c r="S45" s="62"/>
      <c r="T45" s="62"/>
      <c r="U45" s="68" t="str">
        <f t="shared" si="6"/>
        <v/>
      </c>
      <c r="V45" s="62"/>
      <c r="W45" s="61"/>
      <c r="X45" s="61"/>
      <c r="Y45" s="61"/>
      <c r="Z45" s="61"/>
      <c r="AA45" s="61"/>
      <c r="AB45" s="62"/>
      <c r="AC45" s="62"/>
      <c r="AD45" s="62"/>
      <c r="AE45" s="68" t="str">
        <f t="shared" si="7"/>
        <v/>
      </c>
    </row>
    <row r="46" spans="1:31" ht="22.5" customHeight="1" x14ac:dyDescent="0.25">
      <c r="A46" s="33" t="str">
        <f>DATA_Pauline!A33</f>
        <v>ACA aca</v>
      </c>
      <c r="B46" s="11"/>
      <c r="C46" s="12"/>
      <c r="D46" s="12"/>
      <c r="E46" s="29"/>
      <c r="F46" s="29"/>
      <c r="G46" s="12"/>
      <c r="H46" s="12"/>
      <c r="I46" s="12"/>
      <c r="J46" s="13"/>
      <c r="K46" s="68" t="str">
        <f t="shared" si="5"/>
        <v/>
      </c>
      <c r="L46" s="65"/>
      <c r="M46" s="64"/>
      <c r="N46" s="64"/>
      <c r="O46" s="64"/>
      <c r="P46" s="64"/>
      <c r="Q46" s="64"/>
      <c r="R46" s="65"/>
      <c r="S46" s="65"/>
      <c r="T46" s="65"/>
      <c r="U46" s="68" t="str">
        <f t="shared" si="6"/>
        <v/>
      </c>
      <c r="V46" s="389"/>
      <c r="W46" s="64"/>
      <c r="X46" s="64"/>
      <c r="Y46" s="64"/>
      <c r="Z46" s="64"/>
      <c r="AA46" s="64"/>
      <c r="AB46" s="65"/>
      <c r="AC46" s="65"/>
      <c r="AD46" s="65"/>
      <c r="AE46" s="68" t="str">
        <f t="shared" si="7"/>
        <v/>
      </c>
    </row>
    <row r="47" spans="1:31" ht="22.5" customHeight="1" x14ac:dyDescent="0.25">
      <c r="A47" s="33" t="str">
        <f>DATA_Pauline!A34</f>
        <v>ADA ada</v>
      </c>
      <c r="B47" s="34"/>
      <c r="C47" s="35"/>
      <c r="D47" s="35"/>
      <c r="E47" s="35"/>
      <c r="F47" s="35"/>
      <c r="G47" s="35"/>
      <c r="H47" s="35"/>
      <c r="I47" s="35"/>
      <c r="J47" s="36"/>
      <c r="K47" s="68" t="str">
        <f t="shared" si="5"/>
        <v/>
      </c>
      <c r="L47" s="62"/>
      <c r="M47" s="61"/>
      <c r="N47" s="61"/>
      <c r="O47" s="61"/>
      <c r="P47" s="61"/>
      <c r="Q47" s="61"/>
      <c r="R47" s="62"/>
      <c r="S47" s="62"/>
      <c r="T47" s="62"/>
      <c r="U47" s="68" t="str">
        <f t="shared" si="6"/>
        <v/>
      </c>
      <c r="V47" s="62"/>
      <c r="W47" s="61"/>
      <c r="X47" s="61"/>
      <c r="Y47" s="61"/>
      <c r="Z47" s="61"/>
      <c r="AA47" s="61"/>
      <c r="AB47" s="62"/>
      <c r="AC47" s="62"/>
      <c r="AD47" s="62"/>
      <c r="AE47" s="68" t="str">
        <f t="shared" si="7"/>
        <v/>
      </c>
    </row>
    <row r="48" spans="1:31" ht="22.5" customHeight="1" x14ac:dyDescent="0.25">
      <c r="A48" s="33" t="str">
        <f>DATA_Pauline!A35</f>
        <v>AEA aea</v>
      </c>
      <c r="B48" s="28"/>
      <c r="C48" s="29"/>
      <c r="D48" s="29"/>
      <c r="E48" s="29"/>
      <c r="F48" s="29"/>
      <c r="G48" s="29"/>
      <c r="H48" s="29"/>
      <c r="I48" s="29"/>
      <c r="J48" s="30"/>
      <c r="K48" s="68" t="str">
        <f t="shared" si="5"/>
        <v/>
      </c>
      <c r="L48" s="65"/>
      <c r="M48" s="64"/>
      <c r="N48" s="64"/>
      <c r="O48" s="64"/>
      <c r="P48" s="64"/>
      <c r="Q48" s="64"/>
      <c r="R48" s="65"/>
      <c r="S48" s="65"/>
      <c r="T48" s="65"/>
      <c r="U48" s="68" t="str">
        <f t="shared" si="6"/>
        <v/>
      </c>
      <c r="V48" s="389"/>
      <c r="W48" s="64"/>
      <c r="X48" s="64"/>
      <c r="Y48" s="64"/>
      <c r="Z48" s="64"/>
      <c r="AA48" s="64"/>
      <c r="AB48" s="65"/>
      <c r="AC48" s="65"/>
      <c r="AD48" s="65"/>
      <c r="AE48" s="68" t="str">
        <f t="shared" si="7"/>
        <v/>
      </c>
    </row>
  </sheetData>
  <mergeCells count="24">
    <mergeCell ref="T4:X5"/>
    <mergeCell ref="E5:M5"/>
    <mergeCell ref="E4:M4"/>
    <mergeCell ref="X8:Y9"/>
    <mergeCell ref="A1:B1"/>
    <mergeCell ref="A4:A7"/>
    <mergeCell ref="A8:A13"/>
    <mergeCell ref="C1:AE1"/>
    <mergeCell ref="B16:J16"/>
    <mergeCell ref="L16:T16"/>
    <mergeCell ref="V16:AD16"/>
    <mergeCell ref="N2:O2"/>
    <mergeCell ref="L2:M2"/>
    <mergeCell ref="B4:C13"/>
    <mergeCell ref="E6:M6"/>
    <mergeCell ref="E7:M7"/>
    <mergeCell ref="E8:M8"/>
    <mergeCell ref="E9:M9"/>
    <mergeCell ref="T2:X3"/>
    <mergeCell ref="E11:M11"/>
    <mergeCell ref="E12:M12"/>
    <mergeCell ref="E13:M13"/>
    <mergeCell ref="E10:M10"/>
    <mergeCell ref="R8:W9"/>
  </mergeCells>
  <phoneticPr fontId="19" type="noConversion"/>
  <conditionalFormatting sqref="K19:K48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 R17:T17">
    <cfRule type="expression" dxfId="762" priority="143">
      <formula>AND(B$18&gt;=50%,B$18&lt;=79%)</formula>
    </cfRule>
    <cfRule type="expression" dxfId="761" priority="144">
      <formula>AND(B$18&gt;=80%)</formula>
    </cfRule>
    <cfRule type="expression" dxfId="760" priority="145">
      <formula>AND(B$18&lt;50%)</formula>
    </cfRule>
  </conditionalFormatting>
  <conditionalFormatting sqref="U19:U48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9:AE4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8:L48">
    <cfRule type="expression" dxfId="759" priority="84">
      <formula>AND($B$18&gt;0%)</formula>
    </cfRule>
  </conditionalFormatting>
  <conditionalFormatting sqref="C17:J17">
    <cfRule type="expression" dxfId="758" priority="67">
      <formula>AND(C$18&gt;=50%,C$18&lt;=79%)</formula>
    </cfRule>
    <cfRule type="expression" dxfId="757" priority="68">
      <formula>AND(C$18&gt;=80%)</formula>
    </cfRule>
    <cfRule type="expression" dxfId="756" priority="69">
      <formula>AND(C$18&lt;50%)</formula>
    </cfRule>
  </conditionalFormatting>
  <conditionalFormatting sqref="L17">
    <cfRule type="expression" dxfId="755" priority="64">
      <formula>AND(L$18&gt;=50%,L$18&lt;=79%)</formula>
    </cfRule>
    <cfRule type="expression" dxfId="754" priority="65">
      <formula>AND(L$18&gt;=80%)</formula>
    </cfRule>
    <cfRule type="expression" dxfId="753" priority="66">
      <formula>AND(L$18&lt;50%)</formula>
    </cfRule>
  </conditionalFormatting>
  <conditionalFormatting sqref="X17:AD17">
    <cfRule type="expression" dxfId="752" priority="61">
      <formula>AND(X$18&gt;=50%,X$18&lt;=79%)</formula>
    </cfRule>
    <cfRule type="expression" dxfId="751" priority="62">
      <formula>AND(X$18&gt;=80%)</formula>
    </cfRule>
    <cfRule type="expression" dxfId="750" priority="63">
      <formula>AND(X$18&lt;50%)</formula>
    </cfRule>
  </conditionalFormatting>
  <conditionalFormatting sqref="L17:L48">
    <cfRule type="expression" dxfId="749" priority="60">
      <formula>AND(B$18&gt;0%)</formula>
    </cfRule>
  </conditionalFormatting>
  <conditionalFormatting sqref="M18:M48">
    <cfRule type="expression" dxfId="748" priority="55">
      <formula>AND(C$18&gt;0%)</formula>
    </cfRule>
  </conditionalFormatting>
  <conditionalFormatting sqref="N18:N48">
    <cfRule type="expression" dxfId="747" priority="51">
      <formula>AND(D$18&gt;0%)</formula>
    </cfRule>
  </conditionalFormatting>
  <conditionalFormatting sqref="O18:O48">
    <cfRule type="expression" dxfId="746" priority="47">
      <formula>AND(E$18&gt;0%)</formula>
    </cfRule>
  </conditionalFormatting>
  <conditionalFormatting sqref="P18:P48">
    <cfRule type="expression" dxfId="745" priority="43">
      <formula>AND(F$18&gt;0%)</formula>
    </cfRule>
  </conditionalFormatting>
  <conditionalFormatting sqref="Q18:Q48">
    <cfRule type="expression" dxfId="744" priority="39">
      <formula>AND(G$18&gt;0%)</formula>
    </cfRule>
  </conditionalFormatting>
  <conditionalFormatting sqref="M17:Q17">
    <cfRule type="expression" dxfId="743" priority="35">
      <formula>AND(C$18&gt;0%)</formula>
    </cfRule>
  </conditionalFormatting>
  <conditionalFormatting sqref="M17:Q17">
    <cfRule type="expression" dxfId="742" priority="36">
      <formula>AND(M$18&gt;=50%,M$18&lt;=79%)</formula>
    </cfRule>
    <cfRule type="expression" dxfId="741" priority="37">
      <formula>AND(M$18&gt;=80%)</formula>
    </cfRule>
    <cfRule type="expression" dxfId="740" priority="38">
      <formula>AND(M$18&lt;50%)</formula>
    </cfRule>
  </conditionalFormatting>
  <conditionalFormatting sqref="V17">
    <cfRule type="expression" dxfId="739" priority="32">
      <formula>AND(V$18&gt;=50%,V$18&lt;=79%)</formula>
    </cfRule>
    <cfRule type="expression" dxfId="738" priority="33">
      <formula>AND(V$18&gt;=80%)</formula>
    </cfRule>
    <cfRule type="expression" dxfId="737" priority="34">
      <formula>AND(V$18&lt;50%)</formula>
    </cfRule>
  </conditionalFormatting>
  <conditionalFormatting sqref="V17:V48">
    <cfRule type="expression" dxfId="736" priority="30">
      <formula>AND($B$18&gt;0%)</formula>
    </cfRule>
    <cfRule type="expression" dxfId="735" priority="31">
      <formula>AND(L$18&gt;0%)</formula>
    </cfRule>
  </conditionalFormatting>
  <conditionalFormatting sqref="W17">
    <cfRule type="expression" dxfId="734" priority="27">
      <formula>AND(W$18&gt;=50%,W$18&lt;=79%)</formula>
    </cfRule>
    <cfRule type="expression" dxfId="733" priority="28">
      <formula>AND(W$18&gt;=80%)</formula>
    </cfRule>
    <cfRule type="expression" dxfId="732" priority="29">
      <formula>AND(W$18&lt;50%)</formula>
    </cfRule>
  </conditionalFormatting>
  <conditionalFormatting sqref="W17">
    <cfRule type="expression" dxfId="731" priority="25">
      <formula>AND(C$18&gt;0%)</formula>
    </cfRule>
    <cfRule type="expression" dxfId="730" priority="26">
      <formula>AND(M$18&gt;0%)</formula>
    </cfRule>
  </conditionalFormatting>
  <conditionalFormatting sqref="W18:W48">
    <cfRule type="expression" dxfId="729" priority="20">
      <formula>AND(C$18&gt;0%)</formula>
    </cfRule>
    <cfRule type="expression" dxfId="728" priority="21">
      <formula>AND(M$18&gt;0%)</formula>
    </cfRule>
  </conditionalFormatting>
  <conditionalFormatting sqref="Z17:Z48">
    <cfRule type="expression" dxfId="727" priority="12">
      <formula>AND(F$18&gt;0%)</formula>
    </cfRule>
    <cfRule type="expression" dxfId="726" priority="13">
      <formula>AND(P$18&gt;0%)</formula>
    </cfRule>
  </conditionalFormatting>
  <conditionalFormatting sqref="AA17:AA48">
    <cfRule type="expression" dxfId="725" priority="10">
      <formula>AND(G$18&gt;0%)</formula>
    </cfRule>
    <cfRule type="expression" dxfId="724" priority="11">
      <formula>AND(Q$18&gt;0%)</formula>
    </cfRule>
  </conditionalFormatting>
  <conditionalFormatting sqref="Y17:Y48">
    <cfRule type="expression" dxfId="723" priority="14">
      <formula>AND(E$18&gt;0%)</formula>
    </cfRule>
    <cfRule type="expression" dxfId="722" priority="15">
      <formula>AND(O$18&gt;0%)</formula>
    </cfRule>
  </conditionalFormatting>
  <conditionalFormatting sqref="X17:X48">
    <cfRule type="expression" dxfId="721" priority="18">
      <formula>AND(D$18&gt;0%)</formula>
    </cfRule>
    <cfRule type="expression" dxfId="720" priority="19">
      <formula>AND(N$18&gt;0%)</formula>
    </cfRule>
  </conditionalFormatting>
  <conditionalFormatting sqref="R17:R48">
    <cfRule type="expression" dxfId="719" priority="9">
      <formula>AND(H$18&gt;0%)</formula>
    </cfRule>
  </conditionalFormatting>
  <conditionalFormatting sqref="S17:S48">
    <cfRule type="expression" dxfId="718" priority="8">
      <formula>AND(I$18&gt;0%)</formula>
    </cfRule>
  </conditionalFormatting>
  <conditionalFormatting sqref="T17:T48">
    <cfRule type="expression" dxfId="717" priority="7">
      <formula>AND(J$18&gt;0%)</formula>
    </cfRule>
  </conditionalFormatting>
  <conditionalFormatting sqref="AB17:AB48">
    <cfRule type="expression" dxfId="716" priority="5">
      <formula>AND(H$18&gt;0%)</formula>
    </cfRule>
    <cfRule type="expression" dxfId="715" priority="6">
      <formula>AND(R$18&gt;0%)</formula>
    </cfRule>
  </conditionalFormatting>
  <conditionalFormatting sqref="AC17:AC48">
    <cfRule type="expression" dxfId="714" priority="3">
      <formula>AND(I$18&gt;0%)</formula>
    </cfRule>
    <cfRule type="expression" dxfId="713" priority="4">
      <formula>AND(S$18&gt;0%)</formula>
    </cfRule>
  </conditionalFormatting>
  <conditionalFormatting sqref="AD17:AD48">
    <cfRule type="expression" dxfId="712" priority="1">
      <formula>AND(J$18&gt;0%)</formula>
    </cfRule>
    <cfRule type="expression" dxfId="711" priority="2">
      <formula>AND(T$18&gt;0%)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55E9-4F68-42B5-8034-CF34F7EB51D6}">
  <sheetPr codeName="Feuil5">
    <tabColor rgb="FFFFFF00"/>
  </sheetPr>
  <dimension ref="A1:AH44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24</v>
      </c>
      <c r="B1" s="508"/>
      <c r="C1" s="511" t="s">
        <v>209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4"/>
      <c r="AC2" s="44"/>
      <c r="AD2" s="43"/>
    </row>
    <row r="3" spans="1:34" s="32" customFormat="1" ht="40.5" customHeight="1" thickBot="1" x14ac:dyDescent="0.45">
      <c r="A3" s="512" t="s">
        <v>109</v>
      </c>
      <c r="B3" s="512"/>
      <c r="C3" s="512"/>
      <c r="D3" s="512"/>
      <c r="E3" s="26"/>
      <c r="F3" s="26"/>
      <c r="G3" s="26"/>
      <c r="H3" s="26"/>
      <c r="K3" s="50"/>
      <c r="L3" s="44"/>
      <c r="M3" s="44"/>
      <c r="N3" s="44"/>
      <c r="O3" s="44"/>
      <c r="S3" s="43"/>
      <c r="T3" s="498"/>
      <c r="U3" s="498"/>
      <c r="V3" s="498"/>
      <c r="W3" s="498"/>
      <c r="X3" s="498"/>
      <c r="Y3" s="43"/>
      <c r="AA3" s="43"/>
      <c r="AB3" s="44"/>
      <c r="AC3" s="44"/>
      <c r="AD3" s="43"/>
    </row>
    <row r="4" spans="1:34" ht="38.25" customHeight="1" x14ac:dyDescent="0.25">
      <c r="A4" s="513" t="s">
        <v>411</v>
      </c>
      <c r="B4" s="525" t="s">
        <v>172</v>
      </c>
      <c r="C4" s="526"/>
      <c r="D4" s="531" t="s">
        <v>379</v>
      </c>
      <c r="E4" s="531"/>
      <c r="F4" s="531"/>
      <c r="G4" s="531"/>
      <c r="H4" s="531"/>
      <c r="I4" s="531"/>
      <c r="J4" s="531"/>
      <c r="K4" s="531"/>
      <c r="L4" s="531"/>
      <c r="M4" s="532"/>
      <c r="N4" s="56"/>
      <c r="O4" s="56"/>
      <c r="P4" s="51"/>
      <c r="Q4" s="51"/>
      <c r="R4" s="51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38.25" customHeight="1" x14ac:dyDescent="0.25">
      <c r="A5" s="513"/>
      <c r="B5" s="527"/>
      <c r="C5" s="528"/>
      <c r="D5" s="533" t="s">
        <v>380</v>
      </c>
      <c r="E5" s="533"/>
      <c r="F5" s="533"/>
      <c r="G5" s="533"/>
      <c r="H5" s="533"/>
      <c r="I5" s="533"/>
      <c r="J5" s="533"/>
      <c r="K5" s="533"/>
      <c r="L5" s="533"/>
      <c r="M5" s="534"/>
      <c r="N5" s="56"/>
      <c r="O5" s="56"/>
      <c r="P5" s="51"/>
      <c r="Q5" s="51"/>
      <c r="R5" s="51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38.25" customHeight="1" thickBot="1" x14ac:dyDescent="0.3">
      <c r="A6" s="513"/>
      <c r="B6" s="527"/>
      <c r="C6" s="528"/>
      <c r="D6" s="514" t="s">
        <v>381</v>
      </c>
      <c r="E6" s="514"/>
      <c r="F6" s="514"/>
      <c r="G6" s="514"/>
      <c r="H6" s="514"/>
      <c r="I6" s="514"/>
      <c r="J6" s="514"/>
      <c r="K6" s="514"/>
      <c r="L6" s="514"/>
      <c r="M6" s="515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57.75" customHeight="1" x14ac:dyDescent="0.25">
      <c r="A7" s="513" t="s">
        <v>412</v>
      </c>
      <c r="B7" s="527"/>
      <c r="C7" s="528"/>
      <c r="D7" s="344" t="s">
        <v>105</v>
      </c>
      <c r="E7" s="516" t="s">
        <v>273</v>
      </c>
      <c r="F7" s="517"/>
      <c r="G7" s="517"/>
      <c r="H7" s="517"/>
      <c r="I7" s="517"/>
      <c r="J7" s="517"/>
      <c r="K7" s="517"/>
      <c r="L7" s="517"/>
      <c r="M7" s="518"/>
      <c r="N7" s="53"/>
      <c r="O7" s="53"/>
      <c r="P7" s="53"/>
      <c r="Q7" s="53"/>
      <c r="R7" s="53"/>
      <c r="S7" s="69"/>
      <c r="T7" s="69"/>
      <c r="U7" s="69"/>
      <c r="V7" s="43"/>
      <c r="W7" s="43"/>
      <c r="X7" s="43"/>
      <c r="Y7" s="43"/>
      <c r="Z7" s="43"/>
      <c r="AA7" s="43"/>
      <c r="AB7" s="43"/>
      <c r="AC7" s="43"/>
      <c r="AD7" s="43"/>
    </row>
    <row r="8" spans="1:34" ht="57.75" customHeight="1" x14ac:dyDescent="0.25">
      <c r="A8" s="513"/>
      <c r="B8" s="527"/>
      <c r="C8" s="528"/>
      <c r="D8" s="311" t="s">
        <v>106</v>
      </c>
      <c r="E8" s="519" t="s">
        <v>272</v>
      </c>
      <c r="F8" s="520"/>
      <c r="G8" s="520"/>
      <c r="H8" s="520"/>
      <c r="I8" s="520"/>
      <c r="J8" s="520"/>
      <c r="K8" s="520"/>
      <c r="L8" s="520"/>
      <c r="M8" s="521"/>
      <c r="N8" s="53"/>
      <c r="O8" s="53"/>
      <c r="P8" s="53"/>
      <c r="Q8" s="53"/>
      <c r="R8" s="503" t="s">
        <v>203</v>
      </c>
      <c r="S8" s="503"/>
      <c r="T8" s="503"/>
      <c r="U8" s="503"/>
      <c r="V8" s="503"/>
      <c r="W8" s="503"/>
      <c r="X8" s="507" t="e">
        <f>AVERAGE(B15:J44,L15:T44,V15:AD44)</f>
        <v>#DIV/0!</v>
      </c>
      <c r="Y8" s="507"/>
      <c r="Z8" s="43"/>
      <c r="AA8" s="43"/>
      <c r="AB8" s="43"/>
      <c r="AC8" s="43"/>
      <c r="AD8" s="43"/>
    </row>
    <row r="9" spans="1:34" ht="57.75" customHeight="1" thickBot="1" x14ac:dyDescent="0.3">
      <c r="A9" s="513"/>
      <c r="B9" s="529"/>
      <c r="C9" s="530"/>
      <c r="D9" s="345" t="s">
        <v>271</v>
      </c>
      <c r="E9" s="522" t="s">
        <v>270</v>
      </c>
      <c r="F9" s="523"/>
      <c r="G9" s="523"/>
      <c r="H9" s="523"/>
      <c r="I9" s="523"/>
      <c r="J9" s="523"/>
      <c r="K9" s="523"/>
      <c r="L9" s="523"/>
      <c r="M9" s="524"/>
      <c r="N9" s="53"/>
      <c r="O9" s="53"/>
      <c r="P9" s="53"/>
      <c r="Q9" s="53"/>
      <c r="R9" s="503"/>
      <c r="S9" s="503"/>
      <c r="T9" s="503"/>
      <c r="U9" s="503"/>
      <c r="V9" s="503"/>
      <c r="W9" s="503"/>
      <c r="X9" s="507"/>
      <c r="Y9" s="507"/>
      <c r="Z9" s="57"/>
      <c r="AA9" s="57"/>
      <c r="AB9" s="57"/>
      <c r="AC9" s="57"/>
      <c r="AD9" s="43"/>
    </row>
    <row r="10" spans="1:34" ht="27.75" customHeight="1" x14ac:dyDescent="0.25">
      <c r="A10" s="52"/>
      <c r="K10" s="51"/>
      <c r="L10" s="38"/>
      <c r="M10" s="38"/>
      <c r="N10" s="38"/>
      <c r="O10" s="38"/>
      <c r="P10" s="38"/>
      <c r="Q10" s="51"/>
      <c r="R10" s="51"/>
      <c r="S10" s="5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43"/>
    </row>
    <row r="11" spans="1:34" ht="14.25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34" ht="35.25" customHeight="1" x14ac:dyDescent="0.25">
      <c r="A12" s="25"/>
      <c r="B12" s="484" t="s">
        <v>168</v>
      </c>
      <c r="C12" s="484"/>
      <c r="D12" s="484"/>
      <c r="E12" s="484"/>
      <c r="F12" s="484"/>
      <c r="G12" s="484"/>
      <c r="H12" s="484"/>
      <c r="I12" s="484"/>
      <c r="J12" s="484"/>
      <c r="K12" s="192"/>
      <c r="L12" s="484" t="s">
        <v>169</v>
      </c>
      <c r="M12" s="484"/>
      <c r="N12" s="484"/>
      <c r="O12" s="484"/>
      <c r="P12" s="484"/>
      <c r="Q12" s="484"/>
      <c r="R12" s="484"/>
      <c r="S12" s="484"/>
      <c r="T12" s="484"/>
      <c r="U12" s="192"/>
      <c r="V12" s="484" t="s">
        <v>170</v>
      </c>
      <c r="W12" s="484"/>
      <c r="X12" s="484"/>
      <c r="Y12" s="484"/>
      <c r="Z12" s="484"/>
      <c r="AA12" s="484"/>
      <c r="AB12" s="484"/>
      <c r="AC12" s="484"/>
      <c r="AD12" s="484"/>
      <c r="AE12" s="163"/>
    </row>
    <row r="13" spans="1:34" s="24" customFormat="1" ht="21.75" customHeight="1" x14ac:dyDescent="0.25">
      <c r="A13" s="181" t="s">
        <v>191</v>
      </c>
      <c r="B13" s="182" t="s">
        <v>101</v>
      </c>
      <c r="C13" s="182" t="s">
        <v>103</v>
      </c>
      <c r="D13" s="182" t="s">
        <v>104</v>
      </c>
      <c r="E13" s="182" t="s">
        <v>105</v>
      </c>
      <c r="F13" s="182" t="s">
        <v>106</v>
      </c>
      <c r="G13" s="182" t="s">
        <v>271</v>
      </c>
      <c r="H13" s="194"/>
      <c r="I13" s="194"/>
      <c r="J13" s="194"/>
      <c r="K13" s="183" t="s">
        <v>171</v>
      </c>
      <c r="L13" s="182" t="s">
        <v>101</v>
      </c>
      <c r="M13" s="182" t="s">
        <v>103</v>
      </c>
      <c r="N13" s="182" t="s">
        <v>104</v>
      </c>
      <c r="O13" s="182" t="s">
        <v>105</v>
      </c>
      <c r="P13" s="182" t="s">
        <v>106</v>
      </c>
      <c r="Q13" s="182" t="s">
        <v>271</v>
      </c>
      <c r="R13" s="194"/>
      <c r="S13" s="194"/>
      <c r="T13" s="194"/>
      <c r="U13" s="183" t="s">
        <v>171</v>
      </c>
      <c r="V13" s="182" t="s">
        <v>101</v>
      </c>
      <c r="W13" s="182" t="s">
        <v>103</v>
      </c>
      <c r="X13" s="182" t="s">
        <v>104</v>
      </c>
      <c r="Y13" s="182" t="s">
        <v>105</v>
      </c>
      <c r="Z13" s="182" t="s">
        <v>106</v>
      </c>
      <c r="AA13" s="182" t="s">
        <v>271</v>
      </c>
      <c r="AB13" s="194"/>
      <c r="AC13" s="194"/>
      <c r="AD13" s="194"/>
      <c r="AE13" s="195" t="s">
        <v>171</v>
      </c>
    </row>
    <row r="14" spans="1:34" s="24" customFormat="1" ht="23.25" customHeight="1" x14ac:dyDescent="0.25">
      <c r="A14" s="185" t="s">
        <v>202</v>
      </c>
      <c r="B14" s="196" t="e">
        <f>AVERAGE(B15:B42)</f>
        <v>#DIV/0!</v>
      </c>
      <c r="C14" s="196" t="e">
        <f t="shared" ref="C14:J14" si="0">AVERAGE(C15:C42)</f>
        <v>#DIV/0!</v>
      </c>
      <c r="D14" s="196" t="e">
        <f t="shared" si="0"/>
        <v>#DIV/0!</v>
      </c>
      <c r="E14" s="196" t="e">
        <f t="shared" si="0"/>
        <v>#DIV/0!</v>
      </c>
      <c r="F14" s="196" t="e">
        <f t="shared" si="0"/>
        <v>#DIV/0!</v>
      </c>
      <c r="G14" s="196" t="e">
        <f t="shared" si="0"/>
        <v>#DIV/0!</v>
      </c>
      <c r="H14" s="196" t="e">
        <f t="shared" si="0"/>
        <v>#DIV/0!</v>
      </c>
      <c r="I14" s="196" t="e">
        <f t="shared" si="0"/>
        <v>#DIV/0!</v>
      </c>
      <c r="J14" s="196" t="e">
        <f t="shared" si="0"/>
        <v>#DIV/0!</v>
      </c>
      <c r="K14" s="183"/>
      <c r="L14" s="196" t="e">
        <f>(AVERAGE(L15:L42))</f>
        <v>#DIV/0!</v>
      </c>
      <c r="M14" s="196" t="e">
        <f t="shared" ref="M14:T14" si="1">AVERAGE(M15:M42)</f>
        <v>#DIV/0!</v>
      </c>
      <c r="N14" s="196" t="e">
        <f>AVERAGE(N15:N42)</f>
        <v>#DIV/0!</v>
      </c>
      <c r="O14" s="196" t="e">
        <f t="shared" si="1"/>
        <v>#DIV/0!</v>
      </c>
      <c r="P14" s="196" t="e">
        <f t="shared" si="1"/>
        <v>#DIV/0!</v>
      </c>
      <c r="Q14" s="196" t="e">
        <f t="shared" si="1"/>
        <v>#DIV/0!</v>
      </c>
      <c r="R14" s="196" t="e">
        <f t="shared" si="1"/>
        <v>#DIV/0!</v>
      </c>
      <c r="S14" s="196" t="e">
        <f t="shared" si="1"/>
        <v>#DIV/0!</v>
      </c>
      <c r="T14" s="196" t="e">
        <f t="shared" si="1"/>
        <v>#DIV/0!</v>
      </c>
      <c r="U14" s="197"/>
      <c r="V14" s="196" t="e">
        <f>AVERAGE(V15:V42)</f>
        <v>#DIV/0!</v>
      </c>
      <c r="W14" s="196" t="e">
        <f t="shared" ref="W14:AD14" si="2">AVERAGE(W15:W42)</f>
        <v>#DIV/0!</v>
      </c>
      <c r="X14" s="196" t="e">
        <f t="shared" si="2"/>
        <v>#DIV/0!</v>
      </c>
      <c r="Y14" s="196" t="e">
        <f t="shared" si="2"/>
        <v>#DIV/0!</v>
      </c>
      <c r="Z14" s="196" t="e">
        <f t="shared" si="2"/>
        <v>#DIV/0!</v>
      </c>
      <c r="AA14" s="196" t="e">
        <f t="shared" si="2"/>
        <v>#DIV/0!</v>
      </c>
      <c r="AB14" s="196" t="e">
        <f t="shared" si="2"/>
        <v>#DIV/0!</v>
      </c>
      <c r="AC14" s="196" t="e">
        <f t="shared" si="2"/>
        <v>#DIV/0!</v>
      </c>
      <c r="AD14" s="196" t="e">
        <f t="shared" si="2"/>
        <v>#DIV/0!</v>
      </c>
      <c r="AE14" s="198"/>
    </row>
    <row r="15" spans="1:34" ht="22.5" customHeight="1" x14ac:dyDescent="0.25">
      <c r="A15" s="166" t="str">
        <f>DATA_Pauline!A6</f>
        <v>AAAAA aaaa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9" t="str">
        <f>IF(AND(ISBLANK(B15),ISBLANK(C15),ISBLANK(D15),ISBLANK(E15),ISBLANK(F15),ISBLANK(G15),ISBLANK(H15),ISBLANK(I15),ISBLANK(J15)),"",AVERAGE(B15:J15))</f>
        <v/>
      </c>
      <c r="L15" s="170"/>
      <c r="M15" s="171"/>
      <c r="N15" s="171"/>
      <c r="O15" s="171"/>
      <c r="P15" s="171"/>
      <c r="Q15" s="171"/>
      <c r="R15" s="170"/>
      <c r="S15" s="170"/>
      <c r="T15" s="170"/>
      <c r="U15" s="169" t="str">
        <f>IF(AND(ISBLANK(L15),ISBLANK(M15),ISBLANK(N15),ISBLANK(O15),ISBLANK(P15),ISBLANK(Q15),ISBLANK(R15),ISBLANK(S15),ISBLANK(T15)),"",AVERAGE(L15:T15))</f>
        <v/>
      </c>
      <c r="V15" s="170"/>
      <c r="W15" s="171"/>
      <c r="X15" s="171"/>
      <c r="Y15" s="171"/>
      <c r="Z15" s="171"/>
      <c r="AA15" s="171"/>
      <c r="AB15" s="170"/>
      <c r="AC15" s="170"/>
      <c r="AD15" s="170"/>
      <c r="AE15" s="174" t="str">
        <f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66" t="str">
        <f>DATA_Pauline!A7</f>
        <v>BBBB bbbb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 t="str">
        <f t="shared" ref="K16:K44" si="3">IF(AND(ISBLANK(B16),ISBLANK(C16),ISBLANK(D16),ISBLANK(E16),ISBLANK(F16),ISBLANK(G16),ISBLANK(H16),ISBLANK(I16),ISBLANK(J16)),"",AVERAGE(B16:J16))</f>
        <v/>
      </c>
      <c r="L16" s="175"/>
      <c r="M16" s="176"/>
      <c r="N16" s="176"/>
      <c r="O16" s="176"/>
      <c r="P16" s="176"/>
      <c r="Q16" s="176"/>
      <c r="R16" s="177"/>
      <c r="S16" s="177"/>
      <c r="T16" s="177"/>
      <c r="U16" s="169" t="str">
        <f t="shared" ref="U16:U44" si="4">IF(AND(ISBLANK(L16),ISBLANK(M16),ISBLANK(N16),ISBLANK(O16),ISBLANK(P16),ISBLANK(Q16),ISBLANK(R16),ISBLANK(S16),ISBLANK(T16)),"",AVERAGE(L16:T16))</f>
        <v/>
      </c>
      <c r="V16" s="391"/>
      <c r="W16" s="392"/>
      <c r="X16" s="176"/>
      <c r="Y16" s="176"/>
      <c r="Z16" s="176"/>
      <c r="AA16" s="176"/>
      <c r="AB16" s="177"/>
      <c r="AC16" s="177"/>
      <c r="AD16" s="177"/>
      <c r="AE16" s="174" t="str">
        <f t="shared" ref="AE16:AE44" si="5">IF(AND(ISBLANK(V16),ISBLANK(W16),ISBLANK(X16),ISBLANK(Y16),ISBLANK(Z16),ISBLANK(AA16),ISBLANK(AB16),ISBLANK(AC16),ISBLANK(AD16)),"",AVERAGE(V16:AD16))</f>
        <v/>
      </c>
    </row>
    <row r="17" spans="1:31" ht="22.5" customHeight="1" x14ac:dyDescent="0.25">
      <c r="A17" s="166" t="str">
        <f>DATA_Pauline!A8</f>
        <v>CCCC cccc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 t="shared" si="3"/>
        <v/>
      </c>
      <c r="L17" s="170"/>
      <c r="M17" s="171"/>
      <c r="N17" s="171"/>
      <c r="O17" s="171"/>
      <c r="P17" s="171"/>
      <c r="Q17" s="171"/>
      <c r="R17" s="170"/>
      <c r="S17" s="170"/>
      <c r="T17" s="170"/>
      <c r="U17" s="169" t="str">
        <f t="shared" si="4"/>
        <v/>
      </c>
      <c r="V17" s="170"/>
      <c r="W17" s="171"/>
      <c r="X17" s="171"/>
      <c r="Y17" s="171"/>
      <c r="Z17" s="171"/>
      <c r="AA17" s="171"/>
      <c r="AB17" s="170"/>
      <c r="AC17" s="170"/>
      <c r="AD17" s="170"/>
      <c r="AE17" s="174" t="str">
        <f t="shared" si="5"/>
        <v/>
      </c>
    </row>
    <row r="18" spans="1:31" ht="22.5" customHeight="1" x14ac:dyDescent="0.25">
      <c r="A18" s="166" t="str">
        <f>DATA_Pauline!A9</f>
        <v>DDD ddd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si="3"/>
        <v/>
      </c>
      <c r="L18" s="177"/>
      <c r="M18" s="176"/>
      <c r="N18" s="176"/>
      <c r="O18" s="176"/>
      <c r="P18" s="176"/>
      <c r="Q18" s="176"/>
      <c r="R18" s="177"/>
      <c r="S18" s="177"/>
      <c r="T18" s="177"/>
      <c r="U18" s="169" t="str">
        <f t="shared" si="4"/>
        <v/>
      </c>
      <c r="V18" s="391"/>
      <c r="W18" s="392"/>
      <c r="X18" s="176"/>
      <c r="Y18" s="176"/>
      <c r="Z18" s="176"/>
      <c r="AA18" s="176"/>
      <c r="AB18" s="177"/>
      <c r="AC18" s="177"/>
      <c r="AD18" s="177"/>
      <c r="AE18" s="174" t="str">
        <f t="shared" si="5"/>
        <v/>
      </c>
    </row>
    <row r="19" spans="1:31" ht="22.5" customHeight="1" x14ac:dyDescent="0.25">
      <c r="A19" s="166" t="str">
        <f>DATA_Pauline!A10</f>
        <v>EEE eee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DATA_Pauline!A11</f>
        <v>FFF fff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392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DATA_Pauline!A12</f>
        <v>GGG ggg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DATA_Pauline!A13</f>
        <v>HHH hhh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392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DATA_Pauline!A14</f>
        <v>III iii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DATA_Pauline!A15</f>
        <v>JJJ jjj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392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DATA_Pauline!A16</f>
        <v>KKK kkk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DATA_Pauline!A17</f>
        <v>LLL lll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392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DATA_Pauline!A18</f>
        <v>MMM mmm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DATA_Pauline!A19</f>
        <v>NNN nnn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392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DATA_Pauline!A20</f>
        <v>OOO ooo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DATA_Pauline!A21</f>
        <v>PPP ppp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392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DATA_Pauline!A22</f>
        <v>QQQ qqq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DATA_Pauline!A23</f>
        <v>RRR rrr</v>
      </c>
      <c r="B32" s="199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392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DATA_Pauline!A24</f>
        <v>SSS sss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DATA_Pauline!A25</f>
        <v>TTT ttt</v>
      </c>
      <c r="B34" s="199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392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DATA_Pauline!A26</f>
        <v>UUU uuu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DATA_Pauline!A27</f>
        <v>VVV vvv</v>
      </c>
      <c r="B36" s="199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392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DATA_Pauline!A28</f>
        <v>WWW www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DATA_Pauline!A29</f>
        <v>XXX xxx</v>
      </c>
      <c r="B38" s="199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392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DATA_Pauline!A30</f>
        <v>YYY yyy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DATA_Pauline!A31</f>
        <v>ZZZ zzz</v>
      </c>
      <c r="B40" s="199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392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DATA_Pauline!A32</f>
        <v>ABA aba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DATA_Pauline!A33</f>
        <v>ACA aca</v>
      </c>
      <c r="B42" s="199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392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  <row r="43" spans="1:31" ht="22.5" customHeight="1" x14ac:dyDescent="0.25">
      <c r="A43" s="166" t="str">
        <f>DATA_Pauline!A34</f>
        <v>ADA ada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9" t="str">
        <f t="shared" si="3"/>
        <v/>
      </c>
      <c r="L43" s="170"/>
      <c r="M43" s="171"/>
      <c r="N43" s="171"/>
      <c r="O43" s="171"/>
      <c r="P43" s="171"/>
      <c r="Q43" s="171"/>
      <c r="R43" s="170"/>
      <c r="S43" s="170"/>
      <c r="T43" s="170"/>
      <c r="U43" s="169" t="str">
        <f t="shared" si="4"/>
        <v/>
      </c>
      <c r="V43" s="170"/>
      <c r="W43" s="171"/>
      <c r="X43" s="171"/>
      <c r="Y43" s="171"/>
      <c r="Z43" s="171"/>
      <c r="AA43" s="171"/>
      <c r="AB43" s="170"/>
      <c r="AC43" s="170"/>
      <c r="AD43" s="170"/>
      <c r="AE43" s="174" t="str">
        <f t="shared" si="5"/>
        <v/>
      </c>
    </row>
    <row r="44" spans="1:31" ht="22.5" customHeight="1" x14ac:dyDescent="0.25">
      <c r="A44" s="166" t="str">
        <f>DATA_Pauline!A35</f>
        <v>AEA aea</v>
      </c>
      <c r="B44" s="199"/>
      <c r="C44" s="168"/>
      <c r="D44" s="168"/>
      <c r="E44" s="168"/>
      <c r="F44" s="168"/>
      <c r="G44" s="168"/>
      <c r="H44" s="168"/>
      <c r="I44" s="168"/>
      <c r="J44" s="168"/>
      <c r="K44" s="169" t="str">
        <f t="shared" si="3"/>
        <v/>
      </c>
      <c r="L44" s="177"/>
      <c r="M44" s="176"/>
      <c r="N44" s="176"/>
      <c r="O44" s="176"/>
      <c r="P44" s="176"/>
      <c r="Q44" s="176"/>
      <c r="R44" s="177"/>
      <c r="S44" s="177"/>
      <c r="T44" s="177"/>
      <c r="U44" s="169" t="str">
        <f t="shared" si="4"/>
        <v/>
      </c>
      <c r="V44" s="391"/>
      <c r="W44" s="392"/>
      <c r="X44" s="176"/>
      <c r="Y44" s="176"/>
      <c r="Z44" s="176"/>
      <c r="AA44" s="176"/>
      <c r="AB44" s="177"/>
      <c r="AC44" s="177"/>
      <c r="AD44" s="177"/>
      <c r="AE44" s="174" t="str">
        <f t="shared" si="5"/>
        <v/>
      </c>
    </row>
  </sheetData>
  <mergeCells count="21">
    <mergeCell ref="A7:A9"/>
    <mergeCell ref="A4:A6"/>
    <mergeCell ref="B12:J12"/>
    <mergeCell ref="L12:T12"/>
    <mergeCell ref="V12:AD12"/>
    <mergeCell ref="D6:M6"/>
    <mergeCell ref="E7:M7"/>
    <mergeCell ref="E8:M8"/>
    <mergeCell ref="R8:W9"/>
    <mergeCell ref="X8:Y9"/>
    <mergeCell ref="E9:M9"/>
    <mergeCell ref="B4:C9"/>
    <mergeCell ref="D4:M4"/>
    <mergeCell ref="T4:X5"/>
    <mergeCell ref="D5:M5"/>
    <mergeCell ref="A1:B1"/>
    <mergeCell ref="C1:AE1"/>
    <mergeCell ref="L2:M2"/>
    <mergeCell ref="N2:O2"/>
    <mergeCell ref="T2:X3"/>
    <mergeCell ref="A3:D3"/>
  </mergeCells>
  <conditionalFormatting sqref="B13">
    <cfRule type="expression" dxfId="710" priority="45">
      <formula>AND(B$14&gt;=50%,B$14&lt;=79%)</formula>
    </cfRule>
    <cfRule type="expression" dxfId="709" priority="46">
      <formula>AND(B$14&gt;80%)</formula>
    </cfRule>
    <cfRule type="expression" dxfId="708" priority="47">
      <formula>AND(B$14&lt;50%)</formula>
    </cfRule>
  </conditionalFormatting>
  <conditionalFormatting sqref="U15:U44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5:AE44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:L44">
    <cfRule type="expression" dxfId="707" priority="44">
      <formula>AND($B$14&gt;0%)</formula>
    </cfRule>
  </conditionalFormatting>
  <conditionalFormatting sqref="C13:J13">
    <cfRule type="expression" dxfId="706" priority="38">
      <formula>AND(C$14&gt;=50%,C$14&lt;=79%)</formula>
    </cfRule>
    <cfRule type="expression" dxfId="705" priority="39">
      <formula>AND(C$14&gt;80%)</formula>
    </cfRule>
    <cfRule type="expression" dxfId="704" priority="40">
      <formula>AND(C$14&lt;50%)</formula>
    </cfRule>
  </conditionalFormatting>
  <conditionalFormatting sqref="L13 R13:T13">
    <cfRule type="expression" dxfId="703" priority="35">
      <formula>AND(L$14&gt;=50%,L$14&lt;=79%)</formula>
    </cfRule>
    <cfRule type="expression" dxfId="702" priority="36">
      <formula>AND(L$14&gt;=80%)</formula>
    </cfRule>
    <cfRule type="expression" dxfId="701" priority="37">
      <formula>AND(L$14&lt;50%)</formula>
    </cfRule>
  </conditionalFormatting>
  <conditionalFormatting sqref="X13:AD13">
    <cfRule type="expression" dxfId="700" priority="32">
      <formula>AND(X$14&gt;=50%,X$14&lt;=79%)</formula>
    </cfRule>
    <cfRule type="expression" dxfId="699" priority="33">
      <formula>AND(X$14&gt;=80%)</formula>
    </cfRule>
    <cfRule type="expression" dxfId="698" priority="34">
      <formula>AND(X$14&lt;50%)</formula>
    </cfRule>
  </conditionalFormatting>
  <conditionalFormatting sqref="L13:L44">
    <cfRule type="expression" dxfId="697" priority="31">
      <formula>AND(B$14&gt;0%)</formula>
    </cfRule>
  </conditionalFormatting>
  <conditionalFormatting sqref="M14:M44">
    <cfRule type="expression" dxfId="696" priority="30">
      <formula>AND(C$14&gt;0%)</formula>
    </cfRule>
  </conditionalFormatting>
  <conditionalFormatting sqref="N14:N44">
    <cfRule type="expression" dxfId="695" priority="29">
      <formula>AND(D$14&gt;0%)</formula>
    </cfRule>
  </conditionalFormatting>
  <conditionalFormatting sqref="O14:O44">
    <cfRule type="expression" dxfId="694" priority="28">
      <formula>AND(E$14&gt;0%)</formula>
    </cfRule>
  </conditionalFormatting>
  <conditionalFormatting sqref="P14:P44">
    <cfRule type="expression" dxfId="693" priority="27">
      <formula>AND(F$14&gt;0%)</formula>
    </cfRule>
  </conditionalFormatting>
  <conditionalFormatting sqref="Q14:Q44">
    <cfRule type="expression" dxfId="692" priority="26">
      <formula>AND(G$14&gt;0%)</formula>
    </cfRule>
  </conditionalFormatting>
  <conditionalFormatting sqref="M13:Q13">
    <cfRule type="expression" dxfId="691" priority="22">
      <formula>AND(C$14&gt;0%)</formula>
    </cfRule>
  </conditionalFormatting>
  <conditionalFormatting sqref="M13:Q13">
    <cfRule type="expression" dxfId="690" priority="23">
      <formula>AND(M$14&gt;=50%,M$14&lt;=79%)</formula>
    </cfRule>
    <cfRule type="expression" dxfId="689" priority="24">
      <formula>AND(M$14&gt;=80%)</formula>
    </cfRule>
    <cfRule type="expression" dxfId="688" priority="25">
      <formula>AND(M$14&lt;50%)</formula>
    </cfRule>
  </conditionalFormatting>
  <conditionalFormatting sqref="V13">
    <cfRule type="expression" dxfId="687" priority="19">
      <formula>AND(V$14&gt;=50%,V$14&lt;=79%)</formula>
    </cfRule>
    <cfRule type="expression" dxfId="686" priority="20">
      <formula>AND(V$14&gt;=80%)</formula>
    </cfRule>
    <cfRule type="expression" dxfId="685" priority="21">
      <formula>AND(V$14&lt;50%)</formula>
    </cfRule>
  </conditionalFormatting>
  <conditionalFormatting sqref="V13:V44">
    <cfRule type="expression" dxfId="684" priority="17">
      <formula>AND($B$14&gt;0%)</formula>
    </cfRule>
    <cfRule type="expression" dxfId="683" priority="18">
      <formula>AND(L$14&gt;0%)</formula>
    </cfRule>
  </conditionalFormatting>
  <conditionalFormatting sqref="W13">
    <cfRule type="expression" dxfId="682" priority="14">
      <formula>AND(W$14&gt;=50%,W$14&lt;=79%)</formula>
    </cfRule>
    <cfRule type="expression" dxfId="681" priority="15">
      <formula>AND(W$14&gt;=80%)</formula>
    </cfRule>
    <cfRule type="expression" dxfId="680" priority="16">
      <formula>AND(W$14&lt;50%)</formula>
    </cfRule>
  </conditionalFormatting>
  <conditionalFormatting sqref="W13">
    <cfRule type="expression" dxfId="679" priority="12">
      <formula>AND(C$14&gt;0%)</formula>
    </cfRule>
    <cfRule type="expression" dxfId="678" priority="13">
      <formula>AND(M$14&gt;0%)</formula>
    </cfRule>
  </conditionalFormatting>
  <conditionalFormatting sqref="W14:W44">
    <cfRule type="expression" dxfId="677" priority="10">
      <formula>AND(C$14&gt;0%)</formula>
    </cfRule>
    <cfRule type="expression" dxfId="676" priority="11">
      <formula>AND(M$14&gt;0%)</formula>
    </cfRule>
  </conditionalFormatting>
  <conditionalFormatting sqref="Z13:Z44">
    <cfRule type="expression" dxfId="675" priority="4">
      <formula>AND(F$14&gt;0%)</formula>
    </cfRule>
    <cfRule type="expression" dxfId="674" priority="5">
      <formula>AND(P$14&gt;0%)</formula>
    </cfRule>
  </conditionalFormatting>
  <conditionalFormatting sqref="AA13:AA44">
    <cfRule type="expression" dxfId="673" priority="2">
      <formula>AND(G$14&gt;0%)</formula>
    </cfRule>
    <cfRule type="expression" dxfId="672" priority="3">
      <formula>AND(Q$14&gt;0%)</formula>
    </cfRule>
  </conditionalFormatting>
  <conditionalFormatting sqref="Y13:Y44">
    <cfRule type="expression" dxfId="671" priority="6">
      <formula>AND(E$14&gt;0%)</formula>
    </cfRule>
    <cfRule type="expression" dxfId="670" priority="7">
      <formula>AND(O$14&gt;0%)</formula>
    </cfRule>
  </conditionalFormatting>
  <conditionalFormatting sqref="X13:X44">
    <cfRule type="expression" dxfId="669" priority="8">
      <formula>AND(D$14&gt;0%)</formula>
    </cfRule>
    <cfRule type="expression" dxfId="668" priority="9">
      <formula>AND(N$14&gt;0%)</formula>
    </cfRule>
  </conditionalFormatting>
  <conditionalFormatting sqref="K15:K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1B9E-708E-407A-8DEE-E7D7E0B2502E}">
  <sheetPr codeName="Feuil6">
    <tabColor rgb="FFFFFF00"/>
  </sheetPr>
  <dimension ref="A1:AH46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32</v>
      </c>
      <c r="B1" s="508"/>
      <c r="C1" s="511" t="s">
        <v>383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4"/>
      <c r="AC2" s="44"/>
      <c r="AD2" s="43"/>
    </row>
    <row r="3" spans="1:34" s="32" customFormat="1" ht="40.5" customHeight="1" thickBot="1" x14ac:dyDescent="0.45">
      <c r="A3" s="70" t="s">
        <v>48</v>
      </c>
      <c r="B3" s="26"/>
      <c r="C3" s="26"/>
      <c r="D3" s="26"/>
      <c r="E3" s="26"/>
      <c r="F3" s="26"/>
      <c r="G3" s="26"/>
      <c r="H3" s="26"/>
      <c r="K3" s="50"/>
      <c r="L3" s="44"/>
      <c r="M3" s="44"/>
      <c r="N3" s="44"/>
      <c r="O3" s="44"/>
      <c r="R3" s="43"/>
      <c r="S3" s="43"/>
      <c r="T3" s="498"/>
      <c r="U3" s="498"/>
      <c r="V3" s="498"/>
      <c r="W3" s="498"/>
      <c r="X3" s="498"/>
      <c r="Y3" s="43"/>
      <c r="AA3" s="43"/>
      <c r="AB3" s="44"/>
      <c r="AC3" s="44"/>
      <c r="AD3" s="43"/>
    </row>
    <row r="4" spans="1:34" ht="31.5" customHeight="1" x14ac:dyDescent="0.25">
      <c r="A4" s="535" t="s">
        <v>204</v>
      </c>
      <c r="B4" s="550" t="s">
        <v>205</v>
      </c>
      <c r="C4" s="551"/>
      <c r="D4" s="312" t="s">
        <v>66</v>
      </c>
      <c r="E4" s="536" t="s">
        <v>319</v>
      </c>
      <c r="F4" s="537"/>
      <c r="G4" s="537"/>
      <c r="H4" s="537"/>
      <c r="I4" s="537"/>
      <c r="J4" s="537"/>
      <c r="K4" s="537"/>
      <c r="L4" s="537"/>
      <c r="M4" s="538"/>
      <c r="N4" s="56"/>
      <c r="O4" s="56"/>
      <c r="P4" s="51"/>
      <c r="Q4" s="51"/>
      <c r="R4" s="43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31.5" customHeight="1" x14ac:dyDescent="0.25">
      <c r="A5" s="535"/>
      <c r="B5" s="552"/>
      <c r="C5" s="553"/>
      <c r="D5" s="313" t="s">
        <v>67</v>
      </c>
      <c r="E5" s="539" t="s">
        <v>318</v>
      </c>
      <c r="F5" s="540"/>
      <c r="G5" s="540"/>
      <c r="H5" s="540"/>
      <c r="I5" s="540"/>
      <c r="J5" s="540"/>
      <c r="K5" s="540"/>
      <c r="L5" s="540"/>
      <c r="M5" s="541"/>
      <c r="N5" s="56"/>
      <c r="O5" s="56"/>
      <c r="P5" s="51"/>
      <c r="Q5" s="51"/>
      <c r="R5" s="43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31.5" customHeight="1" x14ac:dyDescent="0.25">
      <c r="A6" s="535"/>
      <c r="B6" s="552"/>
      <c r="C6" s="553"/>
      <c r="D6" s="313" t="s">
        <v>68</v>
      </c>
      <c r="E6" s="539" t="s">
        <v>317</v>
      </c>
      <c r="F6" s="540"/>
      <c r="G6" s="540"/>
      <c r="H6" s="540"/>
      <c r="I6" s="540"/>
      <c r="J6" s="540"/>
      <c r="K6" s="540"/>
      <c r="L6" s="540"/>
      <c r="M6" s="541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1.5" customHeight="1" thickBot="1" x14ac:dyDescent="0.3">
      <c r="A7" s="535"/>
      <c r="B7" s="554"/>
      <c r="C7" s="555"/>
      <c r="D7" s="314"/>
      <c r="E7" s="542"/>
      <c r="F7" s="542"/>
      <c r="G7" s="542"/>
      <c r="H7" s="542"/>
      <c r="I7" s="542"/>
      <c r="J7" s="542"/>
      <c r="K7" s="542"/>
      <c r="L7" s="542"/>
      <c r="M7" s="543"/>
      <c r="N7" s="53"/>
      <c r="O7" s="53"/>
      <c r="P7" s="53"/>
      <c r="Q7" s="53"/>
      <c r="R7" s="53"/>
      <c r="S7" s="69"/>
      <c r="T7" s="69"/>
      <c r="U7" s="69"/>
      <c r="V7" s="43"/>
      <c r="W7" s="43"/>
      <c r="X7" s="43"/>
      <c r="Y7" s="43"/>
      <c r="Z7" s="43"/>
      <c r="AA7" s="43"/>
      <c r="AB7" s="43"/>
      <c r="AC7" s="43"/>
      <c r="AD7" s="43"/>
    </row>
    <row r="8" spans="1:34" ht="31.5" customHeight="1" x14ac:dyDescent="0.25">
      <c r="A8" s="535"/>
      <c r="B8" s="550" t="s">
        <v>222</v>
      </c>
      <c r="C8" s="551"/>
      <c r="D8" s="90" t="s">
        <v>70</v>
      </c>
      <c r="E8" s="548" t="s">
        <v>316</v>
      </c>
      <c r="F8" s="548"/>
      <c r="G8" s="548"/>
      <c r="H8" s="548"/>
      <c r="I8" s="548"/>
      <c r="J8" s="548"/>
      <c r="K8" s="548"/>
      <c r="L8" s="548"/>
      <c r="M8" s="549"/>
      <c r="N8" s="53"/>
      <c r="O8" s="53"/>
      <c r="P8" s="53"/>
      <c r="Q8" s="53"/>
      <c r="R8" s="503" t="s">
        <v>203</v>
      </c>
      <c r="S8" s="503"/>
      <c r="T8" s="503"/>
      <c r="U8" s="503"/>
      <c r="V8" s="503"/>
      <c r="W8" s="503"/>
      <c r="X8" s="507" t="e">
        <f>AVERAGE(B17:J46,L17:T46,V17:AD46)</f>
        <v>#DIV/0!</v>
      </c>
      <c r="Y8" s="507"/>
      <c r="Z8" s="43"/>
      <c r="AA8" s="43"/>
      <c r="AB8" s="43"/>
      <c r="AC8" s="43"/>
      <c r="AD8" s="43"/>
    </row>
    <row r="9" spans="1:34" ht="31.5" customHeight="1" x14ac:dyDescent="0.25">
      <c r="A9" s="535"/>
      <c r="B9" s="552"/>
      <c r="C9" s="553"/>
      <c r="D9" s="75" t="s">
        <v>71</v>
      </c>
      <c r="E9" s="544" t="s">
        <v>315</v>
      </c>
      <c r="F9" s="544"/>
      <c r="G9" s="544"/>
      <c r="H9" s="544"/>
      <c r="I9" s="544"/>
      <c r="J9" s="544"/>
      <c r="K9" s="544"/>
      <c r="L9" s="544"/>
      <c r="M9" s="545"/>
      <c r="N9" s="53"/>
      <c r="O9" s="53"/>
      <c r="P9" s="53"/>
      <c r="Q9" s="53"/>
      <c r="R9" s="503"/>
      <c r="S9" s="503"/>
      <c r="T9" s="503"/>
      <c r="U9" s="503"/>
      <c r="V9" s="503"/>
      <c r="W9" s="503"/>
      <c r="X9" s="507"/>
      <c r="Y9" s="507"/>
      <c r="Z9" s="57"/>
      <c r="AA9" s="57"/>
      <c r="AB9" s="57"/>
      <c r="AC9" s="57"/>
      <c r="AD9" s="43"/>
    </row>
    <row r="10" spans="1:34" ht="31.5" customHeight="1" x14ac:dyDescent="0.25">
      <c r="A10" s="535"/>
      <c r="B10" s="552"/>
      <c r="C10" s="553"/>
      <c r="D10" s="75" t="s">
        <v>72</v>
      </c>
      <c r="E10" s="544" t="s">
        <v>314</v>
      </c>
      <c r="F10" s="544"/>
      <c r="G10" s="544"/>
      <c r="H10" s="544"/>
      <c r="I10" s="544"/>
      <c r="J10" s="544"/>
      <c r="K10" s="544"/>
      <c r="L10" s="544"/>
      <c r="M10" s="545"/>
      <c r="N10" s="38"/>
      <c r="O10" s="38"/>
      <c r="P10" s="38"/>
      <c r="Q10" s="51"/>
      <c r="R10" s="51"/>
      <c r="S10" s="5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43"/>
    </row>
    <row r="11" spans="1:34" ht="31.5" customHeight="1" thickBot="1" x14ac:dyDescent="0.3">
      <c r="A11" s="535"/>
      <c r="B11" s="556"/>
      <c r="C11" s="557"/>
      <c r="D11" s="315" t="s">
        <v>313</v>
      </c>
      <c r="E11" s="546" t="s">
        <v>312</v>
      </c>
      <c r="F11" s="546"/>
      <c r="G11" s="546"/>
      <c r="H11" s="546"/>
      <c r="I11" s="546"/>
      <c r="J11" s="546"/>
      <c r="K11" s="546"/>
      <c r="L11" s="546"/>
      <c r="M11" s="547"/>
      <c r="N11" s="38"/>
      <c r="O11" s="38"/>
      <c r="P11" s="38"/>
      <c r="Q11" s="51"/>
      <c r="R11" s="51"/>
      <c r="S11" s="51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43"/>
    </row>
    <row r="12" spans="1:34" ht="27.75" customHeight="1" x14ac:dyDescent="0.25">
      <c r="A12" s="52"/>
      <c r="K12" s="51"/>
      <c r="L12" s="38"/>
      <c r="M12" s="38"/>
      <c r="N12" s="38"/>
      <c r="O12" s="38"/>
      <c r="P12" s="38"/>
      <c r="Q12" s="51"/>
      <c r="R12" s="51"/>
      <c r="S12" s="51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43"/>
    </row>
    <row r="13" spans="1:34" ht="14.25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34" ht="35.25" customHeight="1" x14ac:dyDescent="0.25">
      <c r="A14" s="25"/>
      <c r="B14" s="484" t="s">
        <v>168</v>
      </c>
      <c r="C14" s="484"/>
      <c r="D14" s="484"/>
      <c r="E14" s="484"/>
      <c r="F14" s="484"/>
      <c r="G14" s="484"/>
      <c r="H14" s="484"/>
      <c r="I14" s="484"/>
      <c r="J14" s="484"/>
      <c r="K14" s="191"/>
      <c r="L14" s="484" t="s">
        <v>169</v>
      </c>
      <c r="M14" s="484"/>
      <c r="N14" s="484"/>
      <c r="O14" s="484"/>
      <c r="P14" s="484"/>
      <c r="Q14" s="484"/>
      <c r="R14" s="484"/>
      <c r="S14" s="484"/>
      <c r="T14" s="484"/>
      <c r="U14" s="191"/>
      <c r="V14" s="484" t="s">
        <v>170</v>
      </c>
      <c r="W14" s="484"/>
      <c r="X14" s="484"/>
      <c r="Y14" s="484"/>
      <c r="Z14" s="484"/>
      <c r="AA14" s="484"/>
      <c r="AB14" s="484"/>
      <c r="AC14" s="484"/>
      <c r="AD14" s="484"/>
    </row>
    <row r="15" spans="1:34" s="24" customFormat="1" ht="21.75" customHeight="1" x14ac:dyDescent="0.25">
      <c r="A15" s="10" t="s">
        <v>191</v>
      </c>
      <c r="B15" s="76" t="s">
        <v>66</v>
      </c>
      <c r="C15" s="76" t="s">
        <v>67</v>
      </c>
      <c r="D15" s="76" t="s">
        <v>68</v>
      </c>
      <c r="E15" s="76" t="s">
        <v>70</v>
      </c>
      <c r="F15" s="76" t="s">
        <v>71</v>
      </c>
      <c r="G15" s="76" t="s">
        <v>72</v>
      </c>
      <c r="H15" s="76" t="s">
        <v>313</v>
      </c>
      <c r="I15" s="49"/>
      <c r="J15" s="49"/>
      <c r="K15" s="27" t="s">
        <v>171</v>
      </c>
      <c r="L15" s="76" t="s">
        <v>66</v>
      </c>
      <c r="M15" s="76" t="s">
        <v>67</v>
      </c>
      <c r="N15" s="76" t="s">
        <v>68</v>
      </c>
      <c r="O15" s="76" t="s">
        <v>70</v>
      </c>
      <c r="P15" s="76" t="s">
        <v>71</v>
      </c>
      <c r="Q15" s="76" t="s">
        <v>72</v>
      </c>
      <c r="R15" s="76" t="s">
        <v>313</v>
      </c>
      <c r="S15" s="49"/>
      <c r="T15" s="49"/>
      <c r="U15" s="27" t="s">
        <v>171</v>
      </c>
      <c r="V15" s="76" t="s">
        <v>66</v>
      </c>
      <c r="W15" s="76" t="s">
        <v>67</v>
      </c>
      <c r="X15" s="76" t="s">
        <v>68</v>
      </c>
      <c r="Y15" s="76" t="s">
        <v>70</v>
      </c>
      <c r="Z15" s="76" t="s">
        <v>71</v>
      </c>
      <c r="AA15" s="76" t="s">
        <v>72</v>
      </c>
      <c r="AB15" s="76" t="s">
        <v>313</v>
      </c>
      <c r="AC15" s="49"/>
      <c r="AD15" s="49"/>
      <c r="AE15" s="27" t="s">
        <v>171</v>
      </c>
    </row>
    <row r="16" spans="1:34" s="24" customFormat="1" ht="23.25" customHeight="1" x14ac:dyDescent="0.25">
      <c r="A16" s="37" t="s">
        <v>202</v>
      </c>
      <c r="B16" s="164" t="e">
        <f>AVERAGE(B17:B44)</f>
        <v>#DIV/0!</v>
      </c>
      <c r="C16" s="164" t="e">
        <f t="shared" ref="C16:J16" si="0">AVERAGE(C17:C44)</f>
        <v>#DIV/0!</v>
      </c>
      <c r="D16" s="164" t="e">
        <f t="shared" si="0"/>
        <v>#DIV/0!</v>
      </c>
      <c r="E16" s="164" t="e">
        <f t="shared" si="0"/>
        <v>#DIV/0!</v>
      </c>
      <c r="F16" s="164" t="e">
        <f t="shared" si="0"/>
        <v>#DIV/0!</v>
      </c>
      <c r="G16" s="164" t="e">
        <f t="shared" si="0"/>
        <v>#DIV/0!</v>
      </c>
      <c r="H16" s="164" t="e">
        <f t="shared" si="0"/>
        <v>#DIV/0!</v>
      </c>
      <c r="I16" s="164" t="e">
        <f t="shared" si="0"/>
        <v>#DIV/0!</v>
      </c>
      <c r="J16" s="164" t="e">
        <f t="shared" si="0"/>
        <v>#DIV/0!</v>
      </c>
      <c r="K16" s="27"/>
      <c r="L16" s="165" t="e">
        <f>(AVERAGE(L17:L44))</f>
        <v>#DIV/0!</v>
      </c>
      <c r="M16" s="165" t="e">
        <f t="shared" ref="M16:T16" si="1">AVERAGE(M17:M44)</f>
        <v>#DIV/0!</v>
      </c>
      <c r="N16" s="165" t="e">
        <f>AVERAGE(N17:N44)</f>
        <v>#DIV/0!</v>
      </c>
      <c r="O16" s="165" t="e">
        <f t="shared" si="1"/>
        <v>#DIV/0!</v>
      </c>
      <c r="P16" s="165" t="e">
        <f t="shared" si="1"/>
        <v>#DIV/0!</v>
      </c>
      <c r="Q16" s="165" t="e">
        <f t="shared" si="1"/>
        <v>#DIV/0!</v>
      </c>
      <c r="R16" s="165" t="e">
        <f t="shared" si="1"/>
        <v>#DIV/0!</v>
      </c>
      <c r="S16" s="165" t="e">
        <f t="shared" si="1"/>
        <v>#DIV/0!</v>
      </c>
      <c r="T16" s="165" t="e">
        <f t="shared" si="1"/>
        <v>#DIV/0!</v>
      </c>
      <c r="U16" s="4"/>
      <c r="V16" s="165" t="e">
        <f>AVERAGE(V17:V44)</f>
        <v>#DIV/0!</v>
      </c>
      <c r="W16" s="165" t="e">
        <f t="shared" ref="W16:AD16" si="2">AVERAGE(W17:W44)</f>
        <v>#DIV/0!</v>
      </c>
      <c r="X16" s="165" t="e">
        <f t="shared" si="2"/>
        <v>#DIV/0!</v>
      </c>
      <c r="Y16" s="165" t="e">
        <f t="shared" si="2"/>
        <v>#DIV/0!</v>
      </c>
      <c r="Z16" s="165" t="e">
        <f t="shared" si="2"/>
        <v>#DIV/0!</v>
      </c>
      <c r="AA16" s="165" t="e">
        <f t="shared" si="2"/>
        <v>#DIV/0!</v>
      </c>
      <c r="AB16" s="165" t="e">
        <f t="shared" si="2"/>
        <v>#DIV/0!</v>
      </c>
      <c r="AC16" s="165" t="e">
        <f t="shared" si="2"/>
        <v>#DIV/0!</v>
      </c>
      <c r="AD16" s="165" t="e">
        <f t="shared" si="2"/>
        <v>#DIV/0!</v>
      </c>
      <c r="AE16" s="4"/>
    </row>
    <row r="17" spans="1:31" ht="22.5" customHeight="1" x14ac:dyDescent="0.25">
      <c r="A17" s="166" t="str">
        <f>DATA_Pauline!A6</f>
        <v>AAAAA aaaa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>IF(AND(ISBLANK(B17),ISBLANK(C17),ISBLANK(D17),ISBLANK(E17),ISBLANK(F17),ISBLANK(G17),ISBLANK(H17),ISBLANK(I17),ISBLANK(J17)),"",AVERAGE(B17:J17))</f>
        <v/>
      </c>
      <c r="L17" s="170"/>
      <c r="M17" s="171"/>
      <c r="N17" s="171"/>
      <c r="O17" s="171"/>
      <c r="P17" s="171"/>
      <c r="Q17" s="171"/>
      <c r="R17" s="171"/>
      <c r="S17" s="170"/>
      <c r="T17" s="170"/>
      <c r="U17" s="169" t="str">
        <f>IF(AND(ISBLANK(L17),ISBLANK(M17),ISBLANK(N17),ISBLANK(O17),ISBLANK(P17),ISBLANK(Q17),ISBLANK(R17),ISBLANK(S17),ISBLANK(T17)),"",AVERAGE(L17:T17))</f>
        <v/>
      </c>
      <c r="V17" s="170"/>
      <c r="W17" s="171"/>
      <c r="X17" s="171"/>
      <c r="Y17" s="171"/>
      <c r="Z17" s="171"/>
      <c r="AA17" s="171"/>
      <c r="AB17" s="171"/>
      <c r="AC17" s="170"/>
      <c r="AD17" s="170"/>
      <c r="AE17" s="174" t="str">
        <f>IF(AND(ISBLANK(V17),ISBLANK(W17),ISBLANK(X17),ISBLANK(Y17),ISBLANK(Z17),ISBLANK(AA17),ISBLANK(AB17),ISBLANK(AC17),ISBLANK(AD17)),"",AVERAGE(V17:AD17))</f>
        <v/>
      </c>
    </row>
    <row r="18" spans="1:31" ht="22.5" customHeight="1" x14ac:dyDescent="0.25">
      <c r="A18" s="166" t="str">
        <f>DATA_Pauline!A7</f>
        <v>BBBB bbbb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ref="K18:K46" si="3">IF(AND(ISBLANK(B18),ISBLANK(C18),ISBLANK(D18),ISBLANK(E18),ISBLANK(F18),ISBLANK(G18),ISBLANK(H18),ISBLANK(I18),ISBLANK(J18)),"",AVERAGE(B18:J18))</f>
        <v/>
      </c>
      <c r="L18" s="175"/>
      <c r="M18" s="176"/>
      <c r="N18" s="176"/>
      <c r="O18" s="176"/>
      <c r="P18" s="176"/>
      <c r="Q18" s="176"/>
      <c r="R18" s="177"/>
      <c r="S18" s="177"/>
      <c r="T18" s="177"/>
      <c r="U18" s="169" t="str">
        <f t="shared" ref="U18:U46" si="4">IF(AND(ISBLANK(L18),ISBLANK(M18),ISBLANK(N18),ISBLANK(O18),ISBLANK(P18),ISBLANK(Q18),ISBLANK(R18),ISBLANK(S18),ISBLANK(T18)),"",AVERAGE(L18:T18))</f>
        <v/>
      </c>
      <c r="V18" s="391"/>
      <c r="W18" s="176"/>
      <c r="X18" s="176"/>
      <c r="Y18" s="176"/>
      <c r="Z18" s="176"/>
      <c r="AA18" s="176"/>
      <c r="AB18" s="177"/>
      <c r="AC18" s="177"/>
      <c r="AD18" s="177"/>
      <c r="AE18" s="174" t="str">
        <f t="shared" ref="AE18:AE46" si="5">IF(AND(ISBLANK(V18),ISBLANK(W18),ISBLANK(X18),ISBLANK(Y18),ISBLANK(Z18),ISBLANK(AA18),ISBLANK(AB18),ISBLANK(AC18),ISBLANK(AD18)),"",AVERAGE(V18:AD18))</f>
        <v/>
      </c>
    </row>
    <row r="19" spans="1:31" ht="22.5" customHeight="1" x14ac:dyDescent="0.25">
      <c r="A19" s="166" t="str">
        <f>DATA_Pauline!A8</f>
        <v>CCCC cccc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DATA_Pauline!A9</f>
        <v>DDD ddd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DATA_Pauline!A10</f>
        <v>EEE eee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DATA_Pauline!A11</f>
        <v>FFF fff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DATA_Pauline!A12</f>
        <v>GGG ggg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DATA_Pauline!A13</f>
        <v>HHH hhh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DATA_Pauline!A14</f>
        <v>III iii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DATA_Pauline!A15</f>
        <v>JJJ jjj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DATA_Pauline!A16</f>
        <v>KKK kkk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DATA_Pauline!A17</f>
        <v>LLL lll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DATA_Pauline!A18</f>
        <v>MMM mmm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DATA_Pauline!A19</f>
        <v>NNN nnn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DATA_Pauline!A20</f>
        <v>OOO ooo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DATA_Pauline!A21</f>
        <v>PPP ppp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DATA_Pauline!A22</f>
        <v>QQQ qqq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DATA_Pauline!A23</f>
        <v>RRR rrr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DATA_Pauline!A24</f>
        <v>SSS sss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DATA_Pauline!A25</f>
        <v>TTT ttt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DATA_Pauline!A26</f>
        <v>UUU uuu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DATA_Pauline!A27</f>
        <v>VVV vvv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DATA_Pauline!A28</f>
        <v>WWW www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DATA_Pauline!A29</f>
        <v>XXX xxx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DATA_Pauline!A30</f>
        <v>YYY yyy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DATA_Pauline!A31</f>
        <v>ZZZ zzz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  <row r="43" spans="1:31" ht="22.5" customHeight="1" x14ac:dyDescent="0.25">
      <c r="A43" s="166" t="str">
        <f>DATA_Pauline!A32</f>
        <v>ABA aba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9" t="str">
        <f t="shared" si="3"/>
        <v/>
      </c>
      <c r="L43" s="170"/>
      <c r="M43" s="171"/>
      <c r="N43" s="171"/>
      <c r="O43" s="171"/>
      <c r="P43" s="171"/>
      <c r="Q43" s="171"/>
      <c r="R43" s="170"/>
      <c r="S43" s="170"/>
      <c r="T43" s="170"/>
      <c r="U43" s="169" t="str">
        <f t="shared" si="4"/>
        <v/>
      </c>
      <c r="V43" s="170"/>
      <c r="W43" s="171"/>
      <c r="X43" s="171"/>
      <c r="Y43" s="171"/>
      <c r="Z43" s="171"/>
      <c r="AA43" s="171"/>
      <c r="AB43" s="170"/>
      <c r="AC43" s="170"/>
      <c r="AD43" s="170"/>
      <c r="AE43" s="174" t="str">
        <f t="shared" si="5"/>
        <v/>
      </c>
    </row>
    <row r="44" spans="1:31" ht="22.5" customHeight="1" x14ac:dyDescent="0.25">
      <c r="A44" s="166" t="str">
        <f>DATA_Pauline!A33</f>
        <v>ACA aca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9" t="str">
        <f t="shared" si="3"/>
        <v/>
      </c>
      <c r="L44" s="177"/>
      <c r="M44" s="176"/>
      <c r="N44" s="176"/>
      <c r="O44" s="176"/>
      <c r="P44" s="176"/>
      <c r="Q44" s="176"/>
      <c r="R44" s="177"/>
      <c r="S44" s="177"/>
      <c r="T44" s="177"/>
      <c r="U44" s="169" t="str">
        <f t="shared" si="4"/>
        <v/>
      </c>
      <c r="V44" s="391"/>
      <c r="W44" s="176"/>
      <c r="X44" s="176"/>
      <c r="Y44" s="176"/>
      <c r="Z44" s="176"/>
      <c r="AA44" s="176"/>
      <c r="AB44" s="177"/>
      <c r="AC44" s="177"/>
      <c r="AD44" s="177"/>
      <c r="AE44" s="174" t="str">
        <f t="shared" si="5"/>
        <v/>
      </c>
    </row>
    <row r="45" spans="1:31" ht="22.5" customHeight="1" x14ac:dyDescent="0.25">
      <c r="A45" s="166" t="str">
        <f>DATA_Pauline!A34</f>
        <v>ADA ada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9" t="str">
        <f t="shared" si="3"/>
        <v/>
      </c>
      <c r="L45" s="170"/>
      <c r="M45" s="171"/>
      <c r="N45" s="171"/>
      <c r="O45" s="171"/>
      <c r="P45" s="171"/>
      <c r="Q45" s="171"/>
      <c r="R45" s="170"/>
      <c r="S45" s="170"/>
      <c r="T45" s="170"/>
      <c r="U45" s="169" t="str">
        <f t="shared" si="4"/>
        <v/>
      </c>
      <c r="V45" s="170"/>
      <c r="W45" s="171"/>
      <c r="X45" s="171"/>
      <c r="Y45" s="171"/>
      <c r="Z45" s="171"/>
      <c r="AA45" s="171"/>
      <c r="AB45" s="170"/>
      <c r="AC45" s="170"/>
      <c r="AD45" s="170"/>
      <c r="AE45" s="174" t="str">
        <f t="shared" si="5"/>
        <v/>
      </c>
    </row>
    <row r="46" spans="1:31" ht="22.5" customHeight="1" x14ac:dyDescent="0.25">
      <c r="A46" s="166" t="str">
        <f>DATA_Pauline!A35</f>
        <v>AEA aea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9" t="str">
        <f t="shared" si="3"/>
        <v/>
      </c>
      <c r="L46" s="177"/>
      <c r="M46" s="176"/>
      <c r="N46" s="176"/>
      <c r="O46" s="176"/>
      <c r="P46" s="176"/>
      <c r="Q46" s="176"/>
      <c r="R46" s="177"/>
      <c r="S46" s="177"/>
      <c r="T46" s="177"/>
      <c r="U46" s="169" t="str">
        <f t="shared" si="4"/>
        <v/>
      </c>
      <c r="V46" s="391"/>
      <c r="W46" s="176"/>
      <c r="X46" s="176"/>
      <c r="Y46" s="176"/>
      <c r="Z46" s="176"/>
      <c r="AA46" s="176"/>
      <c r="AB46" s="177"/>
      <c r="AC46" s="177"/>
      <c r="AD46" s="177"/>
      <c r="AE46" s="174" t="str">
        <f t="shared" si="5"/>
        <v/>
      </c>
    </row>
  </sheetData>
  <mergeCells count="22">
    <mergeCell ref="E9:M9"/>
    <mergeCell ref="A1:B1"/>
    <mergeCell ref="C1:AE1"/>
    <mergeCell ref="L2:M2"/>
    <mergeCell ref="N2:O2"/>
    <mergeCell ref="T2:X3"/>
    <mergeCell ref="B14:J14"/>
    <mergeCell ref="L14:T14"/>
    <mergeCell ref="V14:AD14"/>
    <mergeCell ref="A4:A11"/>
    <mergeCell ref="E4:M4"/>
    <mergeCell ref="E5:M5"/>
    <mergeCell ref="E6:M6"/>
    <mergeCell ref="E7:M7"/>
    <mergeCell ref="E10:M10"/>
    <mergeCell ref="E11:M11"/>
    <mergeCell ref="E8:M8"/>
    <mergeCell ref="T4:X5"/>
    <mergeCell ref="B4:C7"/>
    <mergeCell ref="B8:C11"/>
    <mergeCell ref="R8:W9"/>
    <mergeCell ref="X8:Y9"/>
  </mergeCells>
  <conditionalFormatting sqref="K17:K4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">
    <cfRule type="expression" dxfId="667" priority="47">
      <formula>AND(B$16&gt;=50%,B$16&lt;=79%)</formula>
    </cfRule>
    <cfRule type="expression" dxfId="666" priority="48">
      <formula>AND(B$16&gt;=80%)</formula>
    </cfRule>
    <cfRule type="expression" dxfId="665" priority="49">
      <formula>AND(B$16&lt;50%)</formula>
    </cfRule>
  </conditionalFormatting>
  <conditionalFormatting sqref="U17:U4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7:AE4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6:L46">
    <cfRule type="expression" dxfId="664" priority="46">
      <formula>AND($B$16&gt;0%)</formula>
    </cfRule>
  </conditionalFormatting>
  <conditionalFormatting sqref="C15:J15">
    <cfRule type="expression" dxfId="663" priority="40">
      <formula>AND(C$16&gt;=50%,C$16&lt;=79%)</formula>
    </cfRule>
    <cfRule type="expression" dxfId="662" priority="41">
      <formula>AND(C$16&gt;80%)</formula>
    </cfRule>
    <cfRule type="expression" dxfId="661" priority="42">
      <formula>AND(C$16&lt;50%)</formula>
    </cfRule>
  </conditionalFormatting>
  <conditionalFormatting sqref="L15 R15:T15">
    <cfRule type="expression" dxfId="660" priority="37">
      <formula>AND(L$16&gt;=50%,L$16&lt;=79%)</formula>
    </cfRule>
    <cfRule type="expression" dxfId="659" priority="38">
      <formula>AND(L$16&gt;=80%)</formula>
    </cfRule>
    <cfRule type="expression" dxfId="658" priority="39">
      <formula>AND(L$16&lt;50%)</formula>
    </cfRule>
  </conditionalFormatting>
  <conditionalFormatting sqref="X15:AD15">
    <cfRule type="expression" dxfId="657" priority="34">
      <formula>AND(X$16&gt;=50%,X$16&lt;=79%)</formula>
    </cfRule>
    <cfRule type="expression" dxfId="656" priority="35">
      <formula>AND(X$16&gt;=80%)</formula>
    </cfRule>
    <cfRule type="expression" dxfId="655" priority="36">
      <formula>AND(X$16&lt;50%)</formula>
    </cfRule>
  </conditionalFormatting>
  <conditionalFormatting sqref="L15:L46">
    <cfRule type="expression" dxfId="654" priority="33">
      <formula>AND(B$16&gt;0%)</formula>
    </cfRule>
  </conditionalFormatting>
  <conditionalFormatting sqref="M16:M46">
    <cfRule type="expression" dxfId="653" priority="32">
      <formula>AND(C$16&gt;0%)</formula>
    </cfRule>
  </conditionalFormatting>
  <conditionalFormatting sqref="N16:N46">
    <cfRule type="expression" dxfId="652" priority="31">
      <formula>AND(D$16&gt;0%)</formula>
    </cfRule>
  </conditionalFormatting>
  <conditionalFormatting sqref="O16:O46">
    <cfRule type="expression" dxfId="651" priority="30">
      <formula>AND(E$16&gt;0%)</formula>
    </cfRule>
  </conditionalFormatting>
  <conditionalFormatting sqref="P16:P46">
    <cfRule type="expression" dxfId="650" priority="29">
      <formula>AND(F$16&gt;0%)</formula>
    </cfRule>
  </conditionalFormatting>
  <conditionalFormatting sqref="Q16:Q46">
    <cfRule type="expression" dxfId="649" priority="28">
      <formula>AND(G$16&gt;0%)</formula>
    </cfRule>
  </conditionalFormatting>
  <conditionalFormatting sqref="M15:Q15">
    <cfRule type="expression" dxfId="648" priority="24">
      <formula>AND(C$16&gt;0%)</formula>
    </cfRule>
  </conditionalFormatting>
  <conditionalFormatting sqref="M15:Q15">
    <cfRule type="expression" dxfId="647" priority="25">
      <formula>AND(M$16&gt;=50%,M$16&lt;=79%)</formula>
    </cfRule>
    <cfRule type="expression" dxfId="646" priority="26">
      <formula>AND(M$16&gt;=80%)</formula>
    </cfRule>
    <cfRule type="expression" dxfId="645" priority="27">
      <formula>AND(M$16&lt;50%)</formula>
    </cfRule>
  </conditionalFormatting>
  <conditionalFormatting sqref="V15">
    <cfRule type="expression" dxfId="644" priority="21">
      <formula>AND(V$16&gt;=50%,V$16&lt;=79%)</formula>
    </cfRule>
    <cfRule type="expression" dxfId="643" priority="22">
      <formula>AND(V$16&gt;=80%)</formula>
    </cfRule>
    <cfRule type="expression" dxfId="642" priority="23">
      <formula>AND(V$16&lt;50%)</formula>
    </cfRule>
  </conditionalFormatting>
  <conditionalFormatting sqref="V15:V46">
    <cfRule type="expression" dxfId="641" priority="19">
      <formula>AND($B$16&gt;0%)</formula>
    </cfRule>
    <cfRule type="expression" dxfId="640" priority="20">
      <formula>AND(L$16&gt;0%)</formula>
    </cfRule>
  </conditionalFormatting>
  <conditionalFormatting sqref="W15">
    <cfRule type="expression" dxfId="639" priority="16">
      <formula>AND(W$16&gt;=50%,W$16&lt;=79%)</formula>
    </cfRule>
    <cfRule type="expression" dxfId="638" priority="17">
      <formula>AND(W$16&gt;=80%)</formula>
    </cfRule>
    <cfRule type="expression" dxfId="637" priority="18">
      <formula>AND(W$16&lt;50%)</formula>
    </cfRule>
  </conditionalFormatting>
  <conditionalFormatting sqref="W15">
    <cfRule type="expression" dxfId="636" priority="14">
      <formula>AND(C$16&gt;0%)</formula>
    </cfRule>
    <cfRule type="expression" dxfId="635" priority="15">
      <formula>AND(M$16&gt;0%)</formula>
    </cfRule>
  </conditionalFormatting>
  <conditionalFormatting sqref="W16:W46">
    <cfRule type="expression" dxfId="634" priority="12">
      <formula>AND(C$16&gt;0%)</formula>
    </cfRule>
    <cfRule type="expression" dxfId="633" priority="13">
      <formula>AND(M$16&gt;0%)</formula>
    </cfRule>
  </conditionalFormatting>
  <conditionalFormatting sqref="Z15:Z46">
    <cfRule type="expression" dxfId="632" priority="6">
      <formula>AND(F$16&gt;0%)</formula>
    </cfRule>
    <cfRule type="expression" dxfId="631" priority="7">
      <formula>AND(P$16&gt;0%)</formula>
    </cfRule>
  </conditionalFormatting>
  <conditionalFormatting sqref="AA15:AA46">
    <cfRule type="expression" dxfId="630" priority="4">
      <formula>AND(G$16&gt;0%)</formula>
    </cfRule>
    <cfRule type="expression" dxfId="629" priority="5">
      <formula>AND(Q$16&gt;0%)</formula>
    </cfRule>
  </conditionalFormatting>
  <conditionalFormatting sqref="Y15:Y46">
    <cfRule type="expression" dxfId="628" priority="8">
      <formula>AND(E$16&gt;0%)</formula>
    </cfRule>
    <cfRule type="expression" dxfId="627" priority="9">
      <formula>AND(O$16&gt;0%)</formula>
    </cfRule>
  </conditionalFormatting>
  <conditionalFormatting sqref="X15:X46">
    <cfRule type="expression" dxfId="626" priority="10">
      <formula>AND(D$16&gt;0%)</formula>
    </cfRule>
    <cfRule type="expression" dxfId="625" priority="11">
      <formula>AND(N$16&gt;0%)</formula>
    </cfRule>
  </conditionalFormatting>
  <conditionalFormatting sqref="R15:R46">
    <cfRule type="expression" dxfId="624" priority="3">
      <formula>AND(H$16&gt;0%)</formula>
    </cfRule>
  </conditionalFormatting>
  <conditionalFormatting sqref="AB15:AB46">
    <cfRule type="expression" dxfId="623" priority="1">
      <formula>AND(H$16&gt;0%)</formula>
    </cfRule>
    <cfRule type="expression" dxfId="622" priority="2">
      <formula>AND(R$16&gt;0%)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6332-0270-42A5-9CCD-E15EBD43F183}">
  <sheetPr codeName="Feuil7">
    <tabColor rgb="FFFFFF00"/>
  </sheetPr>
  <dimension ref="A1:AH44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58</v>
      </c>
      <c r="B1" s="508"/>
      <c r="C1" s="511" t="s">
        <v>387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4"/>
      <c r="AC2" s="44"/>
      <c r="AD2" s="43"/>
    </row>
    <row r="3" spans="1:34" s="32" customFormat="1" ht="40.5" customHeight="1" thickBot="1" x14ac:dyDescent="0.45">
      <c r="A3" s="87" t="s">
        <v>48</v>
      </c>
      <c r="B3" s="26"/>
      <c r="C3" s="26"/>
      <c r="D3" s="26"/>
      <c r="E3" s="26"/>
      <c r="F3" s="26"/>
      <c r="G3" s="26"/>
      <c r="H3" s="26"/>
      <c r="K3" s="50"/>
      <c r="L3" s="46"/>
      <c r="M3" s="46"/>
      <c r="N3" s="44"/>
      <c r="O3" s="44"/>
      <c r="S3" s="43"/>
      <c r="T3" s="498"/>
      <c r="U3" s="498"/>
      <c r="V3" s="498"/>
      <c r="W3" s="498"/>
      <c r="X3" s="498"/>
      <c r="Y3" s="43"/>
      <c r="AA3" s="43"/>
      <c r="AB3" s="44"/>
      <c r="AC3" s="44"/>
      <c r="AD3" s="43"/>
    </row>
    <row r="4" spans="1:34" ht="34.5" customHeight="1" x14ac:dyDescent="0.25">
      <c r="A4" s="558" t="s">
        <v>206</v>
      </c>
      <c r="B4" s="559" t="s">
        <v>207</v>
      </c>
      <c r="C4" s="560"/>
      <c r="D4" s="318" t="s">
        <v>31</v>
      </c>
      <c r="E4" s="567" t="s">
        <v>340</v>
      </c>
      <c r="F4" s="567"/>
      <c r="G4" s="567"/>
      <c r="H4" s="567"/>
      <c r="I4" s="567"/>
      <c r="J4" s="567"/>
      <c r="K4" s="567"/>
      <c r="L4" s="567"/>
      <c r="M4" s="568"/>
      <c r="N4" s="56"/>
      <c r="O4" s="56"/>
      <c r="P4" s="51"/>
      <c r="Q4" s="51"/>
      <c r="R4" s="51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34.5" customHeight="1" x14ac:dyDescent="0.25">
      <c r="A5" s="558"/>
      <c r="B5" s="561"/>
      <c r="C5" s="562"/>
      <c r="D5" s="319" t="s">
        <v>33</v>
      </c>
      <c r="E5" s="569" t="s">
        <v>339</v>
      </c>
      <c r="F5" s="569"/>
      <c r="G5" s="569"/>
      <c r="H5" s="569"/>
      <c r="I5" s="569"/>
      <c r="J5" s="569"/>
      <c r="K5" s="569"/>
      <c r="L5" s="569"/>
      <c r="M5" s="570"/>
      <c r="N5" s="56"/>
      <c r="O5" s="56"/>
      <c r="P5" s="51"/>
      <c r="Q5" s="51"/>
      <c r="R5" s="51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34.5" customHeight="1" x14ac:dyDescent="0.25">
      <c r="A6" s="558"/>
      <c r="B6" s="561"/>
      <c r="C6" s="562"/>
      <c r="D6" s="319" t="s">
        <v>34</v>
      </c>
      <c r="E6" s="569" t="s">
        <v>338</v>
      </c>
      <c r="F6" s="569"/>
      <c r="G6" s="569"/>
      <c r="H6" s="569"/>
      <c r="I6" s="569"/>
      <c r="J6" s="569"/>
      <c r="K6" s="569"/>
      <c r="L6" s="569"/>
      <c r="M6" s="570"/>
      <c r="N6" s="56"/>
      <c r="O6" s="56"/>
      <c r="P6" s="51"/>
      <c r="Q6" s="51"/>
      <c r="R6" s="51"/>
      <c r="S6" s="51"/>
      <c r="T6" s="55"/>
      <c r="U6" s="55"/>
      <c r="V6" s="55"/>
      <c r="W6" s="55"/>
      <c r="X6" s="55"/>
      <c r="Y6" s="55"/>
      <c r="Z6" s="55"/>
      <c r="AA6" s="55"/>
      <c r="AB6" s="55"/>
      <c r="AC6" s="55"/>
      <c r="AD6" s="43"/>
    </row>
    <row r="7" spans="1:34" ht="34.5" customHeight="1" thickBot="1" x14ac:dyDescent="0.3">
      <c r="A7" s="558"/>
      <c r="B7" s="563"/>
      <c r="C7" s="564"/>
      <c r="D7" s="320" t="s">
        <v>36</v>
      </c>
      <c r="E7" s="572" t="s">
        <v>337</v>
      </c>
      <c r="F7" s="572"/>
      <c r="G7" s="572"/>
      <c r="H7" s="572"/>
      <c r="I7" s="572"/>
      <c r="J7" s="572"/>
      <c r="K7" s="572"/>
      <c r="L7" s="572"/>
      <c r="M7" s="573"/>
      <c r="N7" s="53"/>
      <c r="O7" s="53"/>
      <c r="P7" s="53"/>
      <c r="Q7" s="53"/>
      <c r="R7" s="53"/>
      <c r="S7" s="69"/>
      <c r="T7" s="69"/>
      <c r="U7" s="69"/>
      <c r="V7" s="43"/>
      <c r="W7" s="43"/>
      <c r="X7" s="43"/>
      <c r="Y7" s="43"/>
      <c r="Z7" s="43"/>
      <c r="AA7" s="43"/>
      <c r="AB7" s="43"/>
      <c r="AC7" s="43"/>
      <c r="AD7" s="43"/>
    </row>
    <row r="8" spans="1:34" ht="23.1" customHeight="1" x14ac:dyDescent="0.25">
      <c r="A8" s="317"/>
      <c r="B8" s="565"/>
      <c r="C8" s="565"/>
      <c r="D8" s="253"/>
      <c r="E8" s="571"/>
      <c r="F8" s="571"/>
      <c r="G8" s="571"/>
      <c r="H8" s="571"/>
      <c r="I8" s="571"/>
      <c r="J8" s="571"/>
      <c r="K8" s="571"/>
      <c r="L8" s="571"/>
      <c r="M8" s="571"/>
      <c r="N8" s="53"/>
      <c r="O8" s="53"/>
      <c r="P8" s="53"/>
      <c r="Q8" s="53"/>
      <c r="R8" s="503" t="s">
        <v>203</v>
      </c>
      <c r="S8" s="503"/>
      <c r="T8" s="503"/>
      <c r="U8" s="503"/>
      <c r="V8" s="503"/>
      <c r="W8" s="503"/>
      <c r="X8" s="507" t="e">
        <f>AVERAGE(B15:J44,L15:T44,V15:AD44)</f>
        <v>#DIV/0!</v>
      </c>
      <c r="Y8" s="507"/>
      <c r="Z8" s="43"/>
      <c r="AA8" s="43"/>
      <c r="AB8" s="43"/>
      <c r="AC8" s="43"/>
      <c r="AD8" s="43"/>
    </row>
    <row r="9" spans="1:34" ht="23.1" customHeight="1" x14ac:dyDescent="0.25">
      <c r="A9" s="317"/>
      <c r="B9" s="565"/>
      <c r="C9" s="565"/>
      <c r="D9" s="253"/>
      <c r="E9" s="571"/>
      <c r="F9" s="571"/>
      <c r="G9" s="571"/>
      <c r="H9" s="571"/>
      <c r="I9" s="571"/>
      <c r="J9" s="571"/>
      <c r="K9" s="571"/>
      <c r="L9" s="571"/>
      <c r="M9" s="571"/>
      <c r="N9" s="53"/>
      <c r="O9" s="53"/>
      <c r="P9" s="53"/>
      <c r="Q9" s="53"/>
      <c r="R9" s="503"/>
      <c r="S9" s="503"/>
      <c r="T9" s="503"/>
      <c r="U9" s="503"/>
      <c r="V9" s="503"/>
      <c r="W9" s="503"/>
      <c r="X9" s="507"/>
      <c r="Y9" s="507"/>
      <c r="Z9" s="57"/>
      <c r="AA9" s="57"/>
      <c r="AB9" s="57"/>
      <c r="AC9" s="57"/>
      <c r="AD9" s="43"/>
    </row>
    <row r="10" spans="1:34" ht="23.1" customHeight="1" x14ac:dyDescent="0.25">
      <c r="A10" s="317"/>
      <c r="B10" s="565"/>
      <c r="C10" s="565"/>
      <c r="D10" s="566"/>
      <c r="E10" s="566"/>
      <c r="F10" s="566"/>
      <c r="G10" s="566"/>
      <c r="H10" s="566"/>
      <c r="I10" s="566"/>
      <c r="J10" s="566"/>
      <c r="K10" s="566"/>
      <c r="L10" s="566"/>
      <c r="M10" s="566"/>
      <c r="N10" s="38"/>
      <c r="O10" s="38"/>
      <c r="P10" s="38"/>
      <c r="Q10" s="51"/>
      <c r="R10" s="51"/>
      <c r="S10" s="51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43"/>
    </row>
    <row r="11" spans="1:34" ht="14.25" customHeight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34" ht="35.25" customHeight="1" x14ac:dyDescent="0.25">
      <c r="A12" s="25"/>
      <c r="B12" s="484" t="s">
        <v>168</v>
      </c>
      <c r="C12" s="484"/>
      <c r="D12" s="484"/>
      <c r="E12" s="484"/>
      <c r="F12" s="484"/>
      <c r="G12" s="484"/>
      <c r="H12" s="484"/>
      <c r="I12" s="484"/>
      <c r="J12" s="484"/>
      <c r="K12" s="192"/>
      <c r="L12" s="484" t="s">
        <v>169</v>
      </c>
      <c r="M12" s="484"/>
      <c r="N12" s="484"/>
      <c r="O12" s="484"/>
      <c r="P12" s="484"/>
      <c r="Q12" s="484"/>
      <c r="R12" s="484"/>
      <c r="S12" s="484"/>
      <c r="T12" s="484"/>
      <c r="U12" s="192"/>
      <c r="V12" s="484" t="s">
        <v>170</v>
      </c>
      <c r="W12" s="484"/>
      <c r="X12" s="484"/>
      <c r="Y12" s="484"/>
      <c r="Z12" s="484"/>
      <c r="AA12" s="484"/>
      <c r="AB12" s="484"/>
      <c r="AC12" s="484"/>
      <c r="AD12" s="484"/>
      <c r="AE12" s="163"/>
    </row>
    <row r="13" spans="1:34" s="24" customFormat="1" ht="21.75" customHeight="1" x14ac:dyDescent="0.25">
      <c r="A13" s="10" t="s">
        <v>191</v>
      </c>
      <c r="B13" s="321" t="s">
        <v>31</v>
      </c>
      <c r="C13" s="321" t="s">
        <v>33</v>
      </c>
      <c r="D13" s="321" t="s">
        <v>34</v>
      </c>
      <c r="E13" s="321" t="s">
        <v>36</v>
      </c>
      <c r="F13" s="49"/>
      <c r="G13" s="49"/>
      <c r="H13" s="49"/>
      <c r="I13" s="49"/>
      <c r="J13" s="49"/>
      <c r="K13" s="27" t="s">
        <v>171</v>
      </c>
      <c r="L13" s="321" t="s">
        <v>31</v>
      </c>
      <c r="M13" s="321" t="s">
        <v>33</v>
      </c>
      <c r="N13" s="321" t="s">
        <v>34</v>
      </c>
      <c r="O13" s="321" t="s">
        <v>36</v>
      </c>
      <c r="P13" s="49"/>
      <c r="Q13" s="49"/>
      <c r="R13" s="49"/>
      <c r="S13" s="49"/>
      <c r="T13" s="49"/>
      <c r="U13" s="27" t="s">
        <v>171</v>
      </c>
      <c r="V13" s="321" t="s">
        <v>31</v>
      </c>
      <c r="W13" s="321" t="s">
        <v>33</v>
      </c>
      <c r="X13" s="321" t="s">
        <v>34</v>
      </c>
      <c r="Y13" s="321" t="s">
        <v>36</v>
      </c>
      <c r="Z13" s="49"/>
      <c r="AA13" s="49"/>
      <c r="AB13" s="49"/>
      <c r="AC13" s="49"/>
      <c r="AD13" s="49"/>
      <c r="AE13" s="27" t="s">
        <v>171</v>
      </c>
    </row>
    <row r="14" spans="1:34" s="24" customFormat="1" ht="23.25" customHeight="1" x14ac:dyDescent="0.25">
      <c r="A14" s="37" t="s">
        <v>202</v>
      </c>
      <c r="B14" s="164" t="e">
        <f>AVERAGE(B15:B42)</f>
        <v>#DIV/0!</v>
      </c>
      <c r="C14" s="164" t="e">
        <f t="shared" ref="C14:J14" si="0">AVERAGE(C15:C42)</f>
        <v>#DIV/0!</v>
      </c>
      <c r="D14" s="164" t="e">
        <f t="shared" si="0"/>
        <v>#DIV/0!</v>
      </c>
      <c r="E14" s="164" t="e">
        <f t="shared" si="0"/>
        <v>#DIV/0!</v>
      </c>
      <c r="F14" s="164" t="e">
        <f t="shared" si="0"/>
        <v>#DIV/0!</v>
      </c>
      <c r="G14" s="164" t="e">
        <f t="shared" si="0"/>
        <v>#DIV/0!</v>
      </c>
      <c r="H14" s="164" t="e">
        <f t="shared" si="0"/>
        <v>#DIV/0!</v>
      </c>
      <c r="I14" s="164" t="e">
        <f t="shared" si="0"/>
        <v>#DIV/0!</v>
      </c>
      <c r="J14" s="164" t="e">
        <f t="shared" si="0"/>
        <v>#DIV/0!</v>
      </c>
      <c r="K14" s="27"/>
      <c r="L14" s="165" t="e">
        <f>(AVERAGE(L15:L42))</f>
        <v>#DIV/0!</v>
      </c>
      <c r="M14" s="165" t="e">
        <f t="shared" ref="M14:T14" si="1">AVERAGE(M15:M42)</f>
        <v>#DIV/0!</v>
      </c>
      <c r="N14" s="165" t="e">
        <f>AVERAGE(N15:N42)</f>
        <v>#DIV/0!</v>
      </c>
      <c r="O14" s="165" t="e">
        <f t="shared" si="1"/>
        <v>#DIV/0!</v>
      </c>
      <c r="P14" s="165" t="e">
        <f t="shared" si="1"/>
        <v>#DIV/0!</v>
      </c>
      <c r="Q14" s="165" t="e">
        <f t="shared" si="1"/>
        <v>#DIV/0!</v>
      </c>
      <c r="R14" s="165" t="e">
        <f t="shared" si="1"/>
        <v>#DIV/0!</v>
      </c>
      <c r="S14" s="165" t="e">
        <f t="shared" si="1"/>
        <v>#DIV/0!</v>
      </c>
      <c r="T14" s="165" t="e">
        <f t="shared" si="1"/>
        <v>#DIV/0!</v>
      </c>
      <c r="U14" s="4"/>
      <c r="V14" s="165" t="e">
        <f>AVERAGE(V15:V42)</f>
        <v>#DIV/0!</v>
      </c>
      <c r="W14" s="165" t="e">
        <f t="shared" ref="W14:AD14" si="2">AVERAGE(W15:W42)</f>
        <v>#DIV/0!</v>
      </c>
      <c r="X14" s="165" t="e">
        <f t="shared" si="2"/>
        <v>#DIV/0!</v>
      </c>
      <c r="Y14" s="165" t="e">
        <f t="shared" si="2"/>
        <v>#DIV/0!</v>
      </c>
      <c r="Z14" s="165" t="e">
        <f t="shared" si="2"/>
        <v>#DIV/0!</v>
      </c>
      <c r="AA14" s="165" t="e">
        <f t="shared" si="2"/>
        <v>#DIV/0!</v>
      </c>
      <c r="AB14" s="165" t="e">
        <f t="shared" si="2"/>
        <v>#DIV/0!</v>
      </c>
      <c r="AC14" s="165" t="e">
        <f t="shared" si="2"/>
        <v>#DIV/0!</v>
      </c>
      <c r="AD14" s="165" t="e">
        <f t="shared" si="2"/>
        <v>#DIV/0!</v>
      </c>
      <c r="AE14" s="4"/>
    </row>
    <row r="15" spans="1:34" ht="22.5" customHeight="1" x14ac:dyDescent="0.25">
      <c r="A15" s="166" t="str">
        <f>DATA_Pauline!A6</f>
        <v>AAAAA aaaa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9" t="str">
        <f>IF(AND(ISBLANK(B15),ISBLANK(C15),ISBLANK(D15),ISBLANK(E15),ISBLANK(F15),ISBLANK(G15),ISBLANK(H15),ISBLANK(I15),ISBLANK(J15)),"",AVERAGE(B15:J15))</f>
        <v/>
      </c>
      <c r="L15" s="170"/>
      <c r="M15" s="171"/>
      <c r="N15" s="171"/>
      <c r="O15" s="171"/>
      <c r="P15" s="171"/>
      <c r="Q15" s="171"/>
      <c r="R15" s="170"/>
      <c r="S15" s="170"/>
      <c r="T15" s="170"/>
      <c r="U15" s="169" t="str">
        <f>IF(AND(ISBLANK(L15),ISBLANK(M15),ISBLANK(N15),ISBLANK(O15),ISBLANK(P15),ISBLANK(Q15),ISBLANK(R15),ISBLANK(S15),ISBLANK(T15)),"",AVERAGE(L15:T15))</f>
        <v/>
      </c>
      <c r="V15" s="170"/>
      <c r="W15" s="171"/>
      <c r="X15" s="171"/>
      <c r="Y15" s="171"/>
      <c r="Z15" s="171"/>
      <c r="AA15" s="171"/>
      <c r="AB15" s="170"/>
      <c r="AC15" s="170"/>
      <c r="AD15" s="170"/>
      <c r="AE15" s="174" t="str">
        <f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66" t="str">
        <f>DATA_Pauline!A7</f>
        <v>BBBB bbbb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 t="str">
        <f t="shared" ref="K16:K44" si="3">IF(AND(ISBLANK(B16),ISBLANK(C16),ISBLANK(D16),ISBLANK(E16),ISBLANK(F16),ISBLANK(G16),ISBLANK(H16),ISBLANK(I16),ISBLANK(J16)),"",AVERAGE(B16:J16))</f>
        <v/>
      </c>
      <c r="L16" s="175"/>
      <c r="M16" s="176"/>
      <c r="N16" s="176"/>
      <c r="O16" s="176"/>
      <c r="P16" s="176"/>
      <c r="Q16" s="176"/>
      <c r="R16" s="177"/>
      <c r="S16" s="177"/>
      <c r="T16" s="177"/>
      <c r="U16" s="169" t="str">
        <f t="shared" ref="U16:U44" si="4">IF(AND(ISBLANK(L16),ISBLANK(M16),ISBLANK(N16),ISBLANK(O16),ISBLANK(P16),ISBLANK(Q16),ISBLANK(R16),ISBLANK(S16),ISBLANK(T16)),"",AVERAGE(L16:T16))</f>
        <v/>
      </c>
      <c r="V16" s="391"/>
      <c r="W16" s="176"/>
      <c r="X16" s="176"/>
      <c r="Y16" s="176"/>
      <c r="Z16" s="176"/>
      <c r="AA16" s="176"/>
      <c r="AB16" s="177"/>
      <c r="AC16" s="177"/>
      <c r="AD16" s="177"/>
      <c r="AE16" s="174" t="str">
        <f t="shared" ref="AE16:AE44" si="5">IF(AND(ISBLANK(V16),ISBLANK(W16),ISBLANK(X16),ISBLANK(Y16),ISBLANK(Z16),ISBLANK(AA16),ISBLANK(AB16),ISBLANK(AC16),ISBLANK(AD16)),"",AVERAGE(V16:AD16))</f>
        <v/>
      </c>
    </row>
    <row r="17" spans="1:31" ht="22.5" customHeight="1" x14ac:dyDescent="0.25">
      <c r="A17" s="166" t="str">
        <f>DATA_Pauline!A8</f>
        <v>CCCC cccc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 t="shared" si="3"/>
        <v/>
      </c>
      <c r="L17" s="170"/>
      <c r="M17" s="171"/>
      <c r="N17" s="171"/>
      <c r="O17" s="171"/>
      <c r="P17" s="171"/>
      <c r="Q17" s="171"/>
      <c r="R17" s="170"/>
      <c r="S17" s="170"/>
      <c r="T17" s="170"/>
      <c r="U17" s="169" t="str">
        <f t="shared" si="4"/>
        <v/>
      </c>
      <c r="V17" s="170"/>
      <c r="W17" s="171"/>
      <c r="X17" s="171"/>
      <c r="Y17" s="171"/>
      <c r="Z17" s="171"/>
      <c r="AA17" s="171"/>
      <c r="AB17" s="170"/>
      <c r="AC17" s="170"/>
      <c r="AD17" s="170"/>
      <c r="AE17" s="174" t="str">
        <f t="shared" si="5"/>
        <v/>
      </c>
    </row>
    <row r="18" spans="1:31" ht="22.5" customHeight="1" x14ac:dyDescent="0.25">
      <c r="A18" s="166" t="str">
        <f>DATA_Pauline!A9</f>
        <v>DDD ddd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si="3"/>
        <v/>
      </c>
      <c r="L18" s="177"/>
      <c r="M18" s="176"/>
      <c r="N18" s="176"/>
      <c r="O18" s="176"/>
      <c r="P18" s="176"/>
      <c r="Q18" s="176"/>
      <c r="R18" s="177"/>
      <c r="S18" s="177"/>
      <c r="T18" s="177"/>
      <c r="U18" s="169" t="str">
        <f t="shared" si="4"/>
        <v/>
      </c>
      <c r="V18" s="391"/>
      <c r="W18" s="176"/>
      <c r="X18" s="176"/>
      <c r="Y18" s="176"/>
      <c r="Z18" s="176"/>
      <c r="AA18" s="176"/>
      <c r="AB18" s="177"/>
      <c r="AC18" s="177"/>
      <c r="AD18" s="177"/>
      <c r="AE18" s="174" t="str">
        <f t="shared" si="5"/>
        <v/>
      </c>
    </row>
    <row r="19" spans="1:31" ht="22.5" customHeight="1" x14ac:dyDescent="0.25">
      <c r="A19" s="166" t="str">
        <f>DATA_Pauline!A10</f>
        <v>EEE eee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DATA_Pauline!A11</f>
        <v>FFF fff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DATA_Pauline!A12</f>
        <v>GGG ggg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DATA_Pauline!A13</f>
        <v>HHH hhh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DATA_Pauline!A14</f>
        <v>III iii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DATA_Pauline!A15</f>
        <v>JJJ jjj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DATA_Pauline!A16</f>
        <v>KKK kkk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DATA_Pauline!A17</f>
        <v>LLL lll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DATA_Pauline!A18</f>
        <v>MMM mmm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DATA_Pauline!A19</f>
        <v>NNN nnn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DATA_Pauline!A20</f>
        <v>OOO ooo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DATA_Pauline!A21</f>
        <v>PPP ppp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DATA_Pauline!A22</f>
        <v>QQQ qqq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DATA_Pauline!A23</f>
        <v>RRR rrr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DATA_Pauline!A24</f>
        <v>SSS sss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DATA_Pauline!A25</f>
        <v>TTT ttt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DATA_Pauline!A26</f>
        <v>UUU uuu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DATA_Pauline!A27</f>
        <v>VVV vvv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DATA_Pauline!A28</f>
        <v>WWW www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DATA_Pauline!A29</f>
        <v>XXX xxx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DATA_Pauline!A30</f>
        <v>YYY yyy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DATA_Pauline!A31</f>
        <v>ZZZ zzz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DATA_Pauline!A32</f>
        <v>ABA aba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DATA_Pauline!A33</f>
        <v>ACA aca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  <row r="43" spans="1:31" ht="22.5" customHeight="1" x14ac:dyDescent="0.25">
      <c r="A43" s="166" t="str">
        <f>DATA_Pauline!A34</f>
        <v>ADA ada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9" t="str">
        <f t="shared" si="3"/>
        <v/>
      </c>
      <c r="L43" s="170"/>
      <c r="M43" s="171"/>
      <c r="N43" s="171"/>
      <c r="O43" s="171"/>
      <c r="P43" s="171"/>
      <c r="Q43" s="171"/>
      <c r="R43" s="170"/>
      <c r="S43" s="170"/>
      <c r="T43" s="170"/>
      <c r="U43" s="169" t="str">
        <f t="shared" si="4"/>
        <v/>
      </c>
      <c r="V43" s="170"/>
      <c r="W43" s="171"/>
      <c r="X43" s="171"/>
      <c r="Y43" s="171"/>
      <c r="Z43" s="171"/>
      <c r="AA43" s="171"/>
      <c r="AB43" s="170"/>
      <c r="AC43" s="170"/>
      <c r="AD43" s="170"/>
      <c r="AE43" s="174" t="str">
        <f t="shared" si="5"/>
        <v/>
      </c>
    </row>
    <row r="44" spans="1:31" ht="22.5" customHeight="1" x14ac:dyDescent="0.25">
      <c r="A44" s="166" t="str">
        <f>DATA_Pauline!A35</f>
        <v>AEA aea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9" t="str">
        <f t="shared" si="3"/>
        <v/>
      </c>
      <c r="L44" s="177"/>
      <c r="M44" s="176"/>
      <c r="N44" s="176"/>
      <c r="O44" s="176"/>
      <c r="P44" s="176"/>
      <c r="Q44" s="176"/>
      <c r="R44" s="177"/>
      <c r="S44" s="177"/>
      <c r="T44" s="177"/>
      <c r="U44" s="169" t="str">
        <f t="shared" si="4"/>
        <v/>
      </c>
      <c r="V44" s="391"/>
      <c r="W44" s="176"/>
      <c r="X44" s="176"/>
      <c r="Y44" s="176"/>
      <c r="Z44" s="176"/>
      <c r="AA44" s="176"/>
      <c r="AB44" s="177"/>
      <c r="AC44" s="177"/>
      <c r="AD44" s="177"/>
      <c r="AE44" s="174" t="str">
        <f t="shared" si="5"/>
        <v/>
      </c>
    </row>
  </sheetData>
  <mergeCells count="21">
    <mergeCell ref="R8:W9"/>
    <mergeCell ref="X8:Y9"/>
    <mergeCell ref="E9:M9"/>
    <mergeCell ref="E6:M6"/>
    <mergeCell ref="E7:M7"/>
    <mergeCell ref="A4:A7"/>
    <mergeCell ref="B12:J12"/>
    <mergeCell ref="L12:T12"/>
    <mergeCell ref="A1:B1"/>
    <mergeCell ref="C1:AE1"/>
    <mergeCell ref="L2:M2"/>
    <mergeCell ref="N2:O2"/>
    <mergeCell ref="T2:X3"/>
    <mergeCell ref="V12:AD12"/>
    <mergeCell ref="T4:X5"/>
    <mergeCell ref="B4:C7"/>
    <mergeCell ref="B8:C10"/>
    <mergeCell ref="D10:M10"/>
    <mergeCell ref="E4:M4"/>
    <mergeCell ref="E5:M5"/>
    <mergeCell ref="E8:M8"/>
  </mergeCells>
  <conditionalFormatting sqref="K15:K4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 R13:T13">
    <cfRule type="expression" dxfId="621" priority="44">
      <formula>AND(B$14&gt;=50%,B$14&lt;=79%)</formula>
    </cfRule>
    <cfRule type="expression" dxfId="620" priority="45">
      <formula>AND(B$14&gt;80%)</formula>
    </cfRule>
    <cfRule type="expression" dxfId="619" priority="46">
      <formula>AND(B$14&lt;50%)</formula>
    </cfRule>
  </conditionalFormatting>
  <conditionalFormatting sqref="U15:U44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5:AE4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:L44">
    <cfRule type="expression" dxfId="618" priority="43">
      <formula>AND($B$14&gt;0%)</formula>
    </cfRule>
  </conditionalFormatting>
  <conditionalFormatting sqref="C13:J13">
    <cfRule type="expression" dxfId="617" priority="37">
      <formula>AND(C$14&gt;=50%,C$14&lt;=79%)</formula>
    </cfRule>
    <cfRule type="expression" dxfId="616" priority="38">
      <formula>AND(C$14&gt;80%)</formula>
    </cfRule>
    <cfRule type="expression" dxfId="615" priority="39">
      <formula>AND(C$14&lt;50%)</formula>
    </cfRule>
  </conditionalFormatting>
  <conditionalFormatting sqref="L13">
    <cfRule type="expression" dxfId="614" priority="34">
      <formula>AND(L$14&gt;=50%,L$14&lt;=79%)</formula>
    </cfRule>
    <cfRule type="expression" dxfId="613" priority="35">
      <formula>AND(L$14&gt;80%)</formula>
    </cfRule>
    <cfRule type="expression" dxfId="612" priority="36">
      <formula>AND(L$14&lt;50%)</formula>
    </cfRule>
  </conditionalFormatting>
  <conditionalFormatting sqref="X13:AD13">
    <cfRule type="expression" dxfId="611" priority="31">
      <formula>AND(X$14&gt;=50%,X$14&lt;=79%)</formula>
    </cfRule>
    <cfRule type="expression" dxfId="610" priority="32">
      <formula>AND(X$14&gt;=80%)</formula>
    </cfRule>
    <cfRule type="expression" dxfId="609" priority="33">
      <formula>AND(X$14&lt;50%)</formula>
    </cfRule>
  </conditionalFormatting>
  <conditionalFormatting sqref="L13:L44">
    <cfRule type="expression" dxfId="608" priority="30">
      <formula>AND(B$14&gt;0%)</formula>
    </cfRule>
  </conditionalFormatting>
  <conditionalFormatting sqref="M14:M44">
    <cfRule type="expression" dxfId="607" priority="29">
      <formula>AND(C$14&gt;0%)</formula>
    </cfRule>
  </conditionalFormatting>
  <conditionalFormatting sqref="N14:N44">
    <cfRule type="expression" dxfId="606" priority="28">
      <formula>AND(D$14&gt;0%)</formula>
    </cfRule>
  </conditionalFormatting>
  <conditionalFormatting sqref="O14:O44">
    <cfRule type="expression" dxfId="605" priority="27">
      <formula>AND(E$14&gt;0%)</formula>
    </cfRule>
  </conditionalFormatting>
  <conditionalFormatting sqref="P14:P44">
    <cfRule type="expression" dxfId="604" priority="26">
      <formula>AND(F$14&gt;0%)</formula>
    </cfRule>
  </conditionalFormatting>
  <conditionalFormatting sqref="Q14:Q44">
    <cfRule type="expression" dxfId="603" priority="25">
      <formula>AND(G$14&gt;0%)</formula>
    </cfRule>
  </conditionalFormatting>
  <conditionalFormatting sqref="M13:Q13">
    <cfRule type="expression" dxfId="602" priority="21">
      <formula>AND(C$14&gt;0%)</formula>
    </cfRule>
  </conditionalFormatting>
  <conditionalFormatting sqref="M13:Q13">
    <cfRule type="expression" dxfId="601" priority="22">
      <formula>AND(M$14&gt;=50%,M$14&lt;=79%)</formula>
    </cfRule>
    <cfRule type="expression" dxfId="600" priority="23">
      <formula>AND(M$14&gt;80%)</formula>
    </cfRule>
    <cfRule type="expression" dxfId="599" priority="24">
      <formula>AND(M$14&lt;50%)</formula>
    </cfRule>
  </conditionalFormatting>
  <conditionalFormatting sqref="V13">
    <cfRule type="expression" dxfId="598" priority="18">
      <formula>AND(V$14&gt;=50%,V$14&lt;=79%)</formula>
    </cfRule>
    <cfRule type="expression" dxfId="597" priority="19">
      <formula>AND(V$14&gt;80%)</formula>
    </cfRule>
    <cfRule type="expression" dxfId="596" priority="20">
      <formula>AND(V$14&lt;50%)</formula>
    </cfRule>
  </conditionalFormatting>
  <conditionalFormatting sqref="V13:V44">
    <cfRule type="expression" dxfId="595" priority="16">
      <formula>AND($B$14&gt;0%)</formula>
    </cfRule>
    <cfRule type="expression" dxfId="594" priority="17">
      <formula>AND(L$14&gt;0%)</formula>
    </cfRule>
  </conditionalFormatting>
  <conditionalFormatting sqref="W13">
    <cfRule type="expression" dxfId="593" priority="13">
      <formula>AND(W$14&gt;=50%,W$14&lt;=79%)</formula>
    </cfRule>
    <cfRule type="expression" dxfId="592" priority="14">
      <formula>AND(W$14&gt;80%)</formula>
    </cfRule>
    <cfRule type="expression" dxfId="591" priority="15">
      <formula>AND(W$14&lt;50%)</formula>
    </cfRule>
  </conditionalFormatting>
  <conditionalFormatting sqref="W13">
    <cfRule type="expression" dxfId="590" priority="11">
      <formula>AND(C$14&gt;0%)</formula>
    </cfRule>
    <cfRule type="expression" dxfId="589" priority="12">
      <formula>AND(M$14&gt;0%)</formula>
    </cfRule>
  </conditionalFormatting>
  <conditionalFormatting sqref="W14:W44">
    <cfRule type="expression" dxfId="588" priority="9">
      <formula>AND(C$14&gt;0%)</formula>
    </cfRule>
    <cfRule type="expression" dxfId="587" priority="10">
      <formula>AND(M$14&gt;0%)</formula>
    </cfRule>
  </conditionalFormatting>
  <conditionalFormatting sqref="Z13:Z44">
    <cfRule type="expression" dxfId="586" priority="3">
      <formula>AND(F$14&gt;0%)</formula>
    </cfRule>
    <cfRule type="expression" dxfId="585" priority="4">
      <formula>AND(P$14&gt;0%)</formula>
    </cfRule>
  </conditionalFormatting>
  <conditionalFormatting sqref="AA13:AA44">
    <cfRule type="expression" dxfId="584" priority="1">
      <formula>AND(G$14&gt;0%)</formula>
    </cfRule>
    <cfRule type="expression" dxfId="583" priority="2">
      <formula>AND(Q$14&gt;0%)</formula>
    </cfRule>
  </conditionalFormatting>
  <conditionalFormatting sqref="Y13:Y44">
    <cfRule type="expression" dxfId="582" priority="5">
      <formula>AND(E$14&gt;0%)</formula>
    </cfRule>
    <cfRule type="expression" dxfId="581" priority="6">
      <formula>AND(O$14&gt;0%)</formula>
    </cfRule>
  </conditionalFormatting>
  <conditionalFormatting sqref="X13:X44">
    <cfRule type="expression" dxfId="580" priority="7">
      <formula>AND(D$14&gt;0%)</formula>
    </cfRule>
    <cfRule type="expression" dxfId="579" priority="8">
      <formula>AND(N$14&gt;0%)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77C4-EB47-4571-90C4-8C690E4F07B2}">
  <sheetPr codeName="Feuil8">
    <tabColor rgb="FFFFFF00"/>
  </sheetPr>
  <dimension ref="A1:AH46"/>
  <sheetViews>
    <sheetView showGridLines="0" workbookViewId="0">
      <selection sqref="A1:B1"/>
    </sheetView>
  </sheetViews>
  <sheetFormatPr baseColWidth="10" defaultRowHeight="15" x14ac:dyDescent="0.25"/>
  <cols>
    <col min="1" max="1" width="30" style="23" customWidth="1"/>
    <col min="2" max="6" width="6.28515625" style="23" customWidth="1"/>
    <col min="7" max="7" width="6.5703125" style="23" customWidth="1"/>
    <col min="8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16" width="6.28515625" style="23" customWidth="1"/>
    <col min="17" max="17" width="6.85546875" style="23" customWidth="1"/>
    <col min="18" max="20" width="6.28515625" style="23" customWidth="1"/>
    <col min="21" max="21" width="7.7109375" style="23" customWidth="1"/>
    <col min="22" max="25" width="6.28515625" style="23" customWidth="1"/>
    <col min="26" max="26" width="6.5703125" style="23" customWidth="1"/>
    <col min="27" max="27" width="7.140625" style="23" customWidth="1"/>
    <col min="28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100</v>
      </c>
      <c r="B1" s="508"/>
      <c r="C1" s="511" t="s">
        <v>217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S2" s="43"/>
      <c r="T2" s="498"/>
      <c r="U2" s="498"/>
      <c r="V2" s="498"/>
      <c r="W2" s="498"/>
      <c r="X2" s="498"/>
      <c r="Y2" s="43"/>
      <c r="AA2" s="43"/>
      <c r="AB2" s="44"/>
      <c r="AC2" s="44"/>
      <c r="AD2" s="43"/>
    </row>
    <row r="3" spans="1:34" s="32" customFormat="1" ht="30" customHeight="1" thickBot="1" x14ac:dyDescent="0.45">
      <c r="A3" s="596" t="s">
        <v>107</v>
      </c>
      <c r="B3" s="596"/>
      <c r="C3" s="596"/>
      <c r="D3" s="596"/>
      <c r="E3" s="596"/>
      <c r="F3" s="596"/>
      <c r="G3" s="26"/>
      <c r="H3" s="26"/>
      <c r="K3" s="50"/>
      <c r="L3" s="44"/>
      <c r="M3" s="44"/>
      <c r="N3" s="44"/>
      <c r="O3" s="44"/>
      <c r="S3" s="43"/>
      <c r="T3" s="498"/>
      <c r="U3" s="498"/>
      <c r="V3" s="498"/>
      <c r="W3" s="498"/>
      <c r="X3" s="498"/>
      <c r="Y3" s="43"/>
      <c r="AA3" s="43"/>
      <c r="AB3" s="44"/>
      <c r="AC3" s="44"/>
      <c r="AD3" s="43"/>
    </row>
    <row r="4" spans="1:34" ht="33.75" customHeight="1" x14ac:dyDescent="0.25">
      <c r="A4" s="591" t="s">
        <v>384</v>
      </c>
      <c r="B4" s="577" t="s">
        <v>73</v>
      </c>
      <c r="C4" s="578"/>
      <c r="D4" s="323" t="s">
        <v>74</v>
      </c>
      <c r="E4" s="594" t="s">
        <v>311</v>
      </c>
      <c r="F4" s="594"/>
      <c r="G4" s="594"/>
      <c r="H4" s="594"/>
      <c r="I4" s="594"/>
      <c r="J4" s="594"/>
      <c r="K4" s="594"/>
      <c r="L4" s="594"/>
      <c r="M4" s="595"/>
      <c r="N4" s="56"/>
      <c r="O4" s="56"/>
      <c r="P4" s="51"/>
      <c r="Q4" s="51"/>
      <c r="R4" s="51"/>
      <c r="S4" s="43"/>
      <c r="T4" s="504"/>
      <c r="U4" s="504"/>
      <c r="V4" s="504"/>
      <c r="W4" s="504"/>
      <c r="X4" s="504"/>
      <c r="Y4" s="54"/>
      <c r="Z4" s="54"/>
      <c r="AA4" s="54"/>
      <c r="AB4" s="54"/>
      <c r="AC4" s="54"/>
      <c r="AD4" s="43"/>
      <c r="AH4" s="52"/>
    </row>
    <row r="5" spans="1:34" ht="33.75" customHeight="1" x14ac:dyDescent="0.25">
      <c r="A5" s="591"/>
      <c r="B5" s="579"/>
      <c r="C5" s="580"/>
      <c r="D5" s="324" t="s">
        <v>76</v>
      </c>
      <c r="E5" s="585" t="s">
        <v>310</v>
      </c>
      <c r="F5" s="585"/>
      <c r="G5" s="585"/>
      <c r="H5" s="585"/>
      <c r="I5" s="585"/>
      <c r="J5" s="585"/>
      <c r="K5" s="585"/>
      <c r="L5" s="585"/>
      <c r="M5" s="586"/>
      <c r="N5" s="56"/>
      <c r="O5" s="56"/>
      <c r="P5" s="51"/>
      <c r="Q5" s="51"/>
      <c r="R5" s="51"/>
      <c r="S5" s="43"/>
      <c r="T5" s="504"/>
      <c r="U5" s="504"/>
      <c r="V5" s="504"/>
      <c r="W5" s="504"/>
      <c r="X5" s="504"/>
      <c r="Y5" s="55"/>
      <c r="Z5" s="55"/>
      <c r="AA5" s="55"/>
      <c r="AB5" s="55"/>
      <c r="AC5" s="55"/>
      <c r="AD5" s="43"/>
    </row>
    <row r="6" spans="1:34" ht="33.75" customHeight="1" x14ac:dyDescent="0.25">
      <c r="A6" s="591"/>
      <c r="B6" s="579"/>
      <c r="C6" s="580"/>
      <c r="D6" s="324" t="s">
        <v>77</v>
      </c>
      <c r="E6" s="585" t="s">
        <v>309</v>
      </c>
      <c r="F6" s="585"/>
      <c r="G6" s="585"/>
      <c r="H6" s="585"/>
      <c r="I6" s="585"/>
      <c r="J6" s="585"/>
      <c r="K6" s="585"/>
      <c r="L6" s="585"/>
      <c r="M6" s="586"/>
      <c r="N6" s="56"/>
      <c r="O6" s="56"/>
      <c r="P6" s="51"/>
      <c r="Q6" s="51"/>
      <c r="R6" s="503" t="s">
        <v>203</v>
      </c>
      <c r="S6" s="503"/>
      <c r="T6" s="503"/>
      <c r="U6" s="503"/>
      <c r="V6" s="503"/>
      <c r="W6" s="503"/>
      <c r="X6" s="507" t="e">
        <f>AVERAGE(B17:J46,L17:T46,V17:AD46)</f>
        <v>#DIV/0!</v>
      </c>
      <c r="Y6" s="507"/>
      <c r="Z6" s="55"/>
      <c r="AA6" s="55"/>
      <c r="AB6" s="55"/>
      <c r="AC6" s="55"/>
      <c r="AD6" s="43"/>
    </row>
    <row r="7" spans="1:34" ht="33.75" customHeight="1" x14ac:dyDescent="0.25">
      <c r="A7" s="591"/>
      <c r="B7" s="579"/>
      <c r="C7" s="580"/>
      <c r="D7" s="324" t="s">
        <v>78</v>
      </c>
      <c r="E7" s="585" t="s">
        <v>308</v>
      </c>
      <c r="F7" s="585"/>
      <c r="G7" s="585"/>
      <c r="H7" s="585"/>
      <c r="I7" s="585"/>
      <c r="J7" s="585"/>
      <c r="K7" s="585"/>
      <c r="L7" s="585"/>
      <c r="M7" s="586"/>
      <c r="N7" s="56"/>
      <c r="O7" s="56"/>
      <c r="P7" s="51"/>
      <c r="Q7" s="51"/>
      <c r="R7" s="51"/>
      <c r="S7" s="51"/>
      <c r="T7" s="55"/>
      <c r="U7" s="55"/>
      <c r="V7" s="55"/>
      <c r="W7" s="55"/>
      <c r="X7" s="55"/>
      <c r="Y7" s="55"/>
      <c r="Z7" s="55"/>
      <c r="AA7" s="55"/>
      <c r="AB7" s="55"/>
      <c r="AC7" s="55"/>
      <c r="AD7" s="43"/>
    </row>
    <row r="8" spans="1:34" ht="33.75" customHeight="1" thickBot="1" x14ac:dyDescent="0.3">
      <c r="A8" s="591"/>
      <c r="B8" s="581"/>
      <c r="C8" s="582"/>
      <c r="D8" s="347" t="s">
        <v>80</v>
      </c>
      <c r="E8" s="589" t="s">
        <v>307</v>
      </c>
      <c r="F8" s="589"/>
      <c r="G8" s="589"/>
      <c r="H8" s="589"/>
      <c r="I8" s="589"/>
      <c r="J8" s="589"/>
      <c r="K8" s="589"/>
      <c r="L8" s="589"/>
      <c r="M8" s="590"/>
      <c r="N8" s="56"/>
      <c r="O8" s="56"/>
      <c r="P8" s="51"/>
      <c r="Q8" s="51"/>
      <c r="R8" s="51"/>
      <c r="S8" s="51"/>
      <c r="T8" s="55"/>
      <c r="U8" s="55"/>
      <c r="V8" s="55"/>
      <c r="W8" s="55"/>
      <c r="X8" s="55"/>
      <c r="Y8" s="55"/>
      <c r="Z8" s="55"/>
      <c r="AA8" s="55"/>
      <c r="AB8" s="55"/>
      <c r="AC8" s="55"/>
      <c r="AD8" s="43"/>
    </row>
    <row r="9" spans="1:34" ht="62.25" customHeight="1" thickBot="1" x14ac:dyDescent="0.3">
      <c r="A9" s="346" t="s">
        <v>223</v>
      </c>
      <c r="B9" s="583"/>
      <c r="C9" s="584"/>
      <c r="D9" s="348" t="s">
        <v>290</v>
      </c>
      <c r="E9" s="574" t="s">
        <v>388</v>
      </c>
      <c r="F9" s="574"/>
      <c r="G9" s="574"/>
      <c r="H9" s="574"/>
      <c r="I9" s="574"/>
      <c r="J9" s="574"/>
      <c r="K9" s="574"/>
      <c r="L9" s="574"/>
      <c r="M9" s="575"/>
      <c r="N9" s="53"/>
      <c r="O9" s="53"/>
      <c r="P9" s="53"/>
      <c r="Q9" s="53"/>
      <c r="R9" s="53"/>
      <c r="S9" s="69"/>
      <c r="T9" s="69"/>
      <c r="U9" s="69"/>
      <c r="V9" s="43"/>
      <c r="W9" s="43"/>
      <c r="X9" s="43"/>
      <c r="Y9" s="43"/>
      <c r="Z9" s="43"/>
      <c r="AA9" s="43"/>
      <c r="AB9" s="43"/>
      <c r="AC9" s="43"/>
      <c r="AD9" s="43"/>
    </row>
    <row r="10" spans="1:34" ht="31.5" customHeight="1" thickBot="1" x14ac:dyDescent="0.3">
      <c r="A10" s="576" t="s">
        <v>208</v>
      </c>
      <c r="B10" s="576"/>
      <c r="C10" s="576"/>
      <c r="D10" s="576"/>
      <c r="E10" s="576"/>
      <c r="F10" s="322"/>
      <c r="G10" s="322"/>
      <c r="H10" s="322"/>
      <c r="I10" s="322"/>
      <c r="J10" s="322"/>
      <c r="K10" s="322"/>
      <c r="L10" s="322"/>
      <c r="M10" s="322"/>
      <c r="N10" s="53"/>
      <c r="O10" s="53"/>
      <c r="P10" s="53"/>
      <c r="Q10" s="53"/>
      <c r="R10" s="53"/>
      <c r="S10" s="69"/>
      <c r="T10" s="69"/>
      <c r="U10" s="69"/>
      <c r="V10" s="43"/>
      <c r="W10" s="43"/>
      <c r="X10" s="43"/>
      <c r="Y10" s="43"/>
      <c r="Z10" s="43"/>
      <c r="AA10" s="43"/>
      <c r="AB10" s="43"/>
      <c r="AC10" s="43"/>
      <c r="AD10" s="43"/>
    </row>
    <row r="11" spans="1:34" ht="122.25" customHeight="1" thickBot="1" x14ac:dyDescent="0.3">
      <c r="A11" s="331" t="s">
        <v>241</v>
      </c>
      <c r="B11" s="587"/>
      <c r="C11" s="588"/>
      <c r="D11" s="349" t="s">
        <v>269</v>
      </c>
      <c r="E11" s="592" t="s">
        <v>20</v>
      </c>
      <c r="F11" s="592"/>
      <c r="G11" s="592"/>
      <c r="H11" s="592"/>
      <c r="I11" s="592"/>
      <c r="J11" s="592"/>
      <c r="K11" s="592"/>
      <c r="L11" s="592"/>
      <c r="M11" s="593"/>
      <c r="N11" s="53"/>
      <c r="O11" s="53"/>
      <c r="P11" s="53"/>
      <c r="Q11" s="53"/>
      <c r="Z11" s="43"/>
      <c r="AA11" s="43"/>
      <c r="AB11" s="43"/>
      <c r="AC11" s="43"/>
      <c r="AD11" s="43"/>
    </row>
    <row r="12" spans="1:34" ht="27.75" customHeight="1" x14ac:dyDescent="0.25">
      <c r="A12" s="52"/>
      <c r="K12" s="51"/>
      <c r="L12" s="38"/>
      <c r="M12" s="38"/>
      <c r="N12" s="38"/>
      <c r="O12" s="38"/>
      <c r="P12" s="38"/>
      <c r="Q12" s="51"/>
      <c r="R12" s="51"/>
      <c r="S12" s="51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43"/>
    </row>
    <row r="13" spans="1:34" ht="14.25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34" ht="35.25" customHeight="1" x14ac:dyDescent="0.25">
      <c r="A14" s="25"/>
      <c r="B14" s="484" t="s">
        <v>168</v>
      </c>
      <c r="C14" s="484"/>
      <c r="D14" s="484"/>
      <c r="E14" s="484"/>
      <c r="F14" s="484"/>
      <c r="G14" s="484"/>
      <c r="H14" s="484"/>
      <c r="I14" s="484"/>
      <c r="J14" s="484"/>
      <c r="K14" s="191"/>
      <c r="L14" s="484" t="s">
        <v>169</v>
      </c>
      <c r="M14" s="484"/>
      <c r="N14" s="484"/>
      <c r="O14" s="484"/>
      <c r="P14" s="484"/>
      <c r="Q14" s="484"/>
      <c r="R14" s="484"/>
      <c r="S14" s="484"/>
      <c r="T14" s="484"/>
      <c r="U14" s="191"/>
      <c r="V14" s="484" t="s">
        <v>170</v>
      </c>
      <c r="W14" s="484"/>
      <c r="X14" s="484"/>
      <c r="Y14" s="484"/>
      <c r="Z14" s="484"/>
      <c r="AA14" s="484"/>
      <c r="AB14" s="484"/>
      <c r="AC14" s="484"/>
      <c r="AD14" s="484"/>
      <c r="AE14" s="162"/>
    </row>
    <row r="15" spans="1:34" s="24" customFormat="1" ht="21.75" customHeight="1" x14ac:dyDescent="0.25">
      <c r="A15" s="181" t="s">
        <v>191</v>
      </c>
      <c r="B15" s="208" t="s">
        <v>74</v>
      </c>
      <c r="C15" s="208" t="s">
        <v>76</v>
      </c>
      <c r="D15" s="208" t="s">
        <v>77</v>
      </c>
      <c r="E15" s="208" t="s">
        <v>78</v>
      </c>
      <c r="F15" s="208" t="s">
        <v>80</v>
      </c>
      <c r="G15" s="208" t="s">
        <v>290</v>
      </c>
      <c r="H15" s="325" t="s">
        <v>269</v>
      </c>
      <c r="I15" s="189"/>
      <c r="J15" s="189"/>
      <c r="K15" s="183" t="s">
        <v>171</v>
      </c>
      <c r="L15" s="208" t="s">
        <v>74</v>
      </c>
      <c r="M15" s="208" t="s">
        <v>76</v>
      </c>
      <c r="N15" s="208" t="s">
        <v>77</v>
      </c>
      <c r="O15" s="208" t="s">
        <v>78</v>
      </c>
      <c r="P15" s="208" t="s">
        <v>80</v>
      </c>
      <c r="Q15" s="208" t="s">
        <v>290</v>
      </c>
      <c r="R15" s="325" t="s">
        <v>269</v>
      </c>
      <c r="S15" s="189"/>
      <c r="T15" s="189"/>
      <c r="U15" s="183" t="s">
        <v>171</v>
      </c>
      <c r="V15" s="208" t="s">
        <v>74</v>
      </c>
      <c r="W15" s="208" t="s">
        <v>76</v>
      </c>
      <c r="X15" s="208" t="s">
        <v>77</v>
      </c>
      <c r="Y15" s="208" t="s">
        <v>78</v>
      </c>
      <c r="Z15" s="208" t="s">
        <v>80</v>
      </c>
      <c r="AA15" s="208" t="s">
        <v>290</v>
      </c>
      <c r="AB15" s="325" t="s">
        <v>269</v>
      </c>
      <c r="AC15" s="189"/>
      <c r="AD15" s="189"/>
      <c r="AE15" s="190" t="s">
        <v>171</v>
      </c>
    </row>
    <row r="16" spans="1:34" s="24" customFormat="1" ht="23.25" customHeight="1" x14ac:dyDescent="0.25">
      <c r="A16" s="185" t="s">
        <v>202</v>
      </c>
      <c r="B16" s="186" t="e">
        <f>AVERAGE(B17:B44)</f>
        <v>#DIV/0!</v>
      </c>
      <c r="C16" s="186" t="e">
        <f t="shared" ref="C16:J16" si="0">AVERAGE(C17:C44)</f>
        <v>#DIV/0!</v>
      </c>
      <c r="D16" s="186" t="e">
        <f t="shared" si="0"/>
        <v>#DIV/0!</v>
      </c>
      <c r="E16" s="186" t="e">
        <f t="shared" si="0"/>
        <v>#DIV/0!</v>
      </c>
      <c r="F16" s="186" t="e">
        <f t="shared" si="0"/>
        <v>#DIV/0!</v>
      </c>
      <c r="G16" s="186" t="e">
        <f t="shared" si="0"/>
        <v>#DIV/0!</v>
      </c>
      <c r="H16" s="186" t="e">
        <f t="shared" si="0"/>
        <v>#DIV/0!</v>
      </c>
      <c r="I16" s="186" t="e">
        <f t="shared" si="0"/>
        <v>#DIV/0!</v>
      </c>
      <c r="J16" s="186" t="e">
        <f t="shared" si="0"/>
        <v>#DIV/0!</v>
      </c>
      <c r="K16" s="183"/>
      <c r="L16" s="186" t="e">
        <f>(AVERAGE(L17:L44))</f>
        <v>#DIV/0!</v>
      </c>
      <c r="M16" s="186" t="e">
        <f t="shared" ref="M16:T16" si="1">AVERAGE(M17:M44)</f>
        <v>#DIV/0!</v>
      </c>
      <c r="N16" s="186" t="e">
        <f>AVERAGE(N17:N44)</f>
        <v>#DIV/0!</v>
      </c>
      <c r="O16" s="186" t="e">
        <f t="shared" si="1"/>
        <v>#DIV/0!</v>
      </c>
      <c r="P16" s="186" t="e">
        <f>AVERAGE(P17:P44)</f>
        <v>#DIV/0!</v>
      </c>
      <c r="Q16" s="186" t="e">
        <f t="shared" si="1"/>
        <v>#DIV/0!</v>
      </c>
      <c r="R16" s="186" t="e">
        <f t="shared" si="1"/>
        <v>#DIV/0!</v>
      </c>
      <c r="S16" s="186" t="e">
        <f t="shared" si="1"/>
        <v>#DIV/0!</v>
      </c>
      <c r="T16" s="186" t="e">
        <f t="shared" si="1"/>
        <v>#DIV/0!</v>
      </c>
      <c r="U16" s="187"/>
      <c r="V16" s="186" t="e">
        <f>AVERAGE(V17:V44)</f>
        <v>#DIV/0!</v>
      </c>
      <c r="W16" s="186" t="e">
        <f t="shared" ref="W16:AD16" si="2">AVERAGE(W17:W44)</f>
        <v>#DIV/0!</v>
      </c>
      <c r="X16" s="186" t="e">
        <f>AVERAGE(X17:X44)</f>
        <v>#DIV/0!</v>
      </c>
      <c r="Y16" s="186" t="e">
        <f t="shared" si="2"/>
        <v>#DIV/0!</v>
      </c>
      <c r="Z16" s="186" t="e">
        <f t="shared" si="2"/>
        <v>#DIV/0!</v>
      </c>
      <c r="AA16" s="186" t="e">
        <f t="shared" si="2"/>
        <v>#DIV/0!</v>
      </c>
      <c r="AB16" s="186" t="e">
        <f t="shared" si="2"/>
        <v>#DIV/0!</v>
      </c>
      <c r="AC16" s="186" t="e">
        <f t="shared" si="2"/>
        <v>#DIV/0!</v>
      </c>
      <c r="AD16" s="186" t="e">
        <f t="shared" si="2"/>
        <v>#DIV/0!</v>
      </c>
      <c r="AE16" s="188"/>
    </row>
    <row r="17" spans="1:31" ht="22.5" customHeight="1" x14ac:dyDescent="0.25">
      <c r="A17" s="166" t="str">
        <f>DATA_Pauline!A6</f>
        <v>AAAAA aaaa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>IF(AND(ISBLANK(B17),ISBLANK(C17),ISBLANK(E17),ISBLANK(G17),ISBLANK(H17),ISBLANK(I17),ISBLANK(J17)),"",AVERAGE(B17:J17))</f>
        <v/>
      </c>
      <c r="L17" s="170"/>
      <c r="M17" s="171"/>
      <c r="N17" s="171"/>
      <c r="O17" s="171"/>
      <c r="P17" s="167"/>
      <c r="Q17" s="171"/>
      <c r="R17" s="171"/>
      <c r="S17" s="170"/>
      <c r="T17" s="170"/>
      <c r="U17" s="169" t="str">
        <f>IF(AND(ISBLANK(L17),ISBLANK(M17),ISBLANK(N17),ISBLANK(O17),ISBLANK(P17),ISBLANK(Q17),ISBLANK(R17),ISBLANK(S17),ISBLANK(T17)),"",AVERAGE(L17:T17))</f>
        <v/>
      </c>
      <c r="V17" s="170"/>
      <c r="W17" s="171"/>
      <c r="X17" s="170"/>
      <c r="Y17" s="171"/>
      <c r="Z17" s="171"/>
      <c r="AA17" s="171"/>
      <c r="AB17" s="171"/>
      <c r="AC17" s="170"/>
      <c r="AD17" s="170"/>
      <c r="AE17" s="174" t="str">
        <f>IF(AND(ISBLANK(V17),ISBLANK(W17),ISBLANK(X17),ISBLANK(Y17),ISBLANK(Z17),ISBLANK(AA17),ISBLANK(AB17),ISBLANK(AC17),ISBLANK(AD17)),"",AVERAGE(V17:AD17))</f>
        <v/>
      </c>
    </row>
    <row r="18" spans="1:31" ht="22.5" customHeight="1" x14ac:dyDescent="0.25">
      <c r="A18" s="166" t="str">
        <f>DATA_Pauline!A7</f>
        <v>BBBB bbbb</v>
      </c>
      <c r="B18" s="168"/>
      <c r="C18" s="168"/>
      <c r="D18" s="163"/>
      <c r="E18" s="168"/>
      <c r="F18" s="163"/>
      <c r="G18" s="168"/>
      <c r="H18" s="168"/>
      <c r="I18" s="168"/>
      <c r="J18" s="168"/>
      <c r="K18" s="169" t="str">
        <f t="shared" ref="K18:K46" si="3">IF(AND(ISBLANK(B18),ISBLANK(C18),ISBLANK(E18),ISBLANK(G18),ISBLANK(H18),ISBLANK(I18),ISBLANK(J18)),"",AVERAGE(B18:J18))</f>
        <v/>
      </c>
      <c r="L18" s="175"/>
      <c r="M18" s="176"/>
      <c r="N18" s="176"/>
      <c r="O18" s="176"/>
      <c r="P18" s="168"/>
      <c r="Q18" s="176"/>
      <c r="R18" s="177"/>
      <c r="S18" s="177"/>
      <c r="T18" s="177"/>
      <c r="U18" s="169" t="str">
        <f t="shared" ref="U18:U46" si="4">IF(AND(ISBLANK(L18),ISBLANK(M18),ISBLANK(N18),ISBLANK(O18),ISBLANK(P18),ISBLANK(Q18),ISBLANK(R18),ISBLANK(S18),ISBLANK(T18)),"",AVERAGE(L18:T18))</f>
        <v/>
      </c>
      <c r="V18" s="391"/>
      <c r="W18" s="176"/>
      <c r="X18" s="177"/>
      <c r="Y18" s="176"/>
      <c r="Z18" s="176"/>
      <c r="AA18" s="176"/>
      <c r="AB18" s="177"/>
      <c r="AC18" s="177"/>
      <c r="AD18" s="177"/>
      <c r="AE18" s="174" t="str">
        <f t="shared" ref="AE18:AE46" si="5">IF(AND(ISBLANK(V18),ISBLANK(W18),ISBLANK(X18),ISBLANK(Y18),ISBLANK(Z18),ISBLANK(AA18),ISBLANK(AB18),ISBLANK(AC18),ISBLANK(AD18)),"",AVERAGE(V18:AD18))</f>
        <v/>
      </c>
    </row>
    <row r="19" spans="1:31" ht="22.5" customHeight="1" x14ac:dyDescent="0.25">
      <c r="A19" s="166" t="str">
        <f>DATA_Pauline!A8</f>
        <v>CCCC cccc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67"/>
      <c r="Q19" s="171"/>
      <c r="R19" s="170"/>
      <c r="S19" s="170"/>
      <c r="T19" s="170"/>
      <c r="U19" s="169" t="str">
        <f t="shared" si="4"/>
        <v/>
      </c>
      <c r="V19" s="170"/>
      <c r="W19" s="171"/>
      <c r="X19" s="170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DATA_Pauline!A9</f>
        <v>DDD ddd</v>
      </c>
      <c r="B20" s="168"/>
      <c r="C20" s="168"/>
      <c r="D20" s="163"/>
      <c r="E20" s="168"/>
      <c r="F20" s="163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68"/>
      <c r="Q20" s="176"/>
      <c r="R20" s="177"/>
      <c r="S20" s="177"/>
      <c r="T20" s="177"/>
      <c r="U20" s="169" t="str">
        <f t="shared" si="4"/>
        <v/>
      </c>
      <c r="V20" s="391"/>
      <c r="W20" s="176"/>
      <c r="X20" s="177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DATA_Pauline!A10</f>
        <v>EEE eee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67"/>
      <c r="Q21" s="171"/>
      <c r="R21" s="170"/>
      <c r="S21" s="170"/>
      <c r="T21" s="170"/>
      <c r="U21" s="169" t="str">
        <f t="shared" si="4"/>
        <v/>
      </c>
      <c r="V21" s="170"/>
      <c r="W21" s="171"/>
      <c r="X21" s="170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DATA_Pauline!A11</f>
        <v>FFF fff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DATA_Pauline!A12</f>
        <v>GGG ggg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DATA_Pauline!A13</f>
        <v>HHH hhh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DATA_Pauline!A14</f>
        <v>III iii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DATA_Pauline!A15</f>
        <v>JJJ jjj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DATA_Pauline!A16</f>
        <v>KKK kkk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DATA_Pauline!A17</f>
        <v>LLL lll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DATA_Pauline!A18</f>
        <v>MMM mmm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DATA_Pauline!A19</f>
        <v>NNN nnn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DATA_Pauline!A20</f>
        <v>OOO ooo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DATA_Pauline!A21</f>
        <v>PPP ppp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DATA_Pauline!A22</f>
        <v>QQQ qqq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DATA_Pauline!A23</f>
        <v>RRR rrr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DATA_Pauline!A24</f>
        <v>SSS sss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DATA_Pauline!A25</f>
        <v>TTT ttt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DATA_Pauline!A26</f>
        <v>UUU uuu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DATA_Pauline!A27</f>
        <v>VVV vvv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DATA_Pauline!A28</f>
        <v>WWW www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DATA_Pauline!A29</f>
        <v>XXX xxx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DATA_Pauline!A30</f>
        <v>YYY yyy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DATA_Pauline!A31</f>
        <v>ZZZ zzz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  <row r="43" spans="1:31" ht="22.5" customHeight="1" x14ac:dyDescent="0.25">
      <c r="A43" s="166" t="str">
        <f>DATA_Pauline!A32</f>
        <v>ABA aba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9" t="str">
        <f t="shared" si="3"/>
        <v/>
      </c>
      <c r="L43" s="170"/>
      <c r="M43" s="171"/>
      <c r="N43" s="171"/>
      <c r="O43" s="171"/>
      <c r="P43" s="171"/>
      <c r="Q43" s="171"/>
      <c r="R43" s="170"/>
      <c r="S43" s="170"/>
      <c r="T43" s="170"/>
      <c r="U43" s="169" t="str">
        <f t="shared" si="4"/>
        <v/>
      </c>
      <c r="V43" s="170"/>
      <c r="W43" s="171"/>
      <c r="X43" s="171"/>
      <c r="Y43" s="171"/>
      <c r="Z43" s="171"/>
      <c r="AA43" s="171"/>
      <c r="AB43" s="170"/>
      <c r="AC43" s="170"/>
      <c r="AD43" s="170"/>
      <c r="AE43" s="174" t="str">
        <f t="shared" si="5"/>
        <v/>
      </c>
    </row>
    <row r="44" spans="1:31" ht="22.5" customHeight="1" x14ac:dyDescent="0.25">
      <c r="A44" s="166" t="str">
        <f>DATA_Pauline!A33</f>
        <v>ACA aca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9" t="str">
        <f t="shared" si="3"/>
        <v/>
      </c>
      <c r="L44" s="177"/>
      <c r="M44" s="176"/>
      <c r="N44" s="176"/>
      <c r="O44" s="176"/>
      <c r="P44" s="176"/>
      <c r="Q44" s="176"/>
      <c r="R44" s="177"/>
      <c r="S44" s="177"/>
      <c r="T44" s="177"/>
      <c r="U44" s="169" t="str">
        <f t="shared" si="4"/>
        <v/>
      </c>
      <c r="V44" s="391"/>
      <c r="W44" s="176"/>
      <c r="X44" s="176"/>
      <c r="Y44" s="176"/>
      <c r="Z44" s="176"/>
      <c r="AA44" s="176"/>
      <c r="AB44" s="177"/>
      <c r="AC44" s="177"/>
      <c r="AD44" s="177"/>
      <c r="AE44" s="174" t="str">
        <f t="shared" si="5"/>
        <v/>
      </c>
    </row>
    <row r="45" spans="1:31" ht="22.5" customHeight="1" x14ac:dyDescent="0.25">
      <c r="A45" s="166" t="str">
        <f>DATA_Pauline!A34</f>
        <v>ADA ada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9" t="str">
        <f t="shared" si="3"/>
        <v/>
      </c>
      <c r="L45" s="170"/>
      <c r="M45" s="171"/>
      <c r="N45" s="171"/>
      <c r="O45" s="171"/>
      <c r="P45" s="171"/>
      <c r="Q45" s="171"/>
      <c r="R45" s="170"/>
      <c r="S45" s="170"/>
      <c r="T45" s="170"/>
      <c r="U45" s="169" t="str">
        <f t="shared" si="4"/>
        <v/>
      </c>
      <c r="V45" s="170"/>
      <c r="W45" s="171"/>
      <c r="X45" s="171"/>
      <c r="Y45" s="171"/>
      <c r="Z45" s="171"/>
      <c r="AA45" s="171"/>
      <c r="AB45" s="170"/>
      <c r="AC45" s="170"/>
      <c r="AD45" s="170"/>
      <c r="AE45" s="174" t="str">
        <f t="shared" si="5"/>
        <v/>
      </c>
    </row>
    <row r="46" spans="1:31" ht="22.5" customHeight="1" x14ac:dyDescent="0.25">
      <c r="A46" s="166" t="str">
        <f>DATA_Pauline!A35</f>
        <v>AEA aea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9" t="str">
        <f t="shared" si="3"/>
        <v/>
      </c>
      <c r="L46" s="177"/>
      <c r="M46" s="176"/>
      <c r="N46" s="176"/>
      <c r="O46" s="176"/>
      <c r="P46" s="176"/>
      <c r="Q46" s="176"/>
      <c r="R46" s="177"/>
      <c r="S46" s="177"/>
      <c r="T46" s="177"/>
      <c r="U46" s="169" t="str">
        <f t="shared" si="4"/>
        <v/>
      </c>
      <c r="V46" s="391"/>
      <c r="W46" s="176"/>
      <c r="X46" s="176"/>
      <c r="Y46" s="176"/>
      <c r="Z46" s="176"/>
      <c r="AA46" s="176"/>
      <c r="AB46" s="177"/>
      <c r="AC46" s="177"/>
      <c r="AD46" s="177"/>
      <c r="AE46" s="174" t="str">
        <f t="shared" si="5"/>
        <v/>
      </c>
    </row>
  </sheetData>
  <mergeCells count="23">
    <mergeCell ref="X6:Y6"/>
    <mergeCell ref="A1:B1"/>
    <mergeCell ref="C1:AE1"/>
    <mergeCell ref="L2:M2"/>
    <mergeCell ref="N2:O2"/>
    <mergeCell ref="T2:X3"/>
    <mergeCell ref="A3:F3"/>
    <mergeCell ref="B14:J14"/>
    <mergeCell ref="L14:T14"/>
    <mergeCell ref="V14:AD14"/>
    <mergeCell ref="E9:M9"/>
    <mergeCell ref="A10:E10"/>
    <mergeCell ref="B4:C9"/>
    <mergeCell ref="E7:M7"/>
    <mergeCell ref="B11:C11"/>
    <mergeCell ref="E8:M8"/>
    <mergeCell ref="A4:A8"/>
    <mergeCell ref="E11:M11"/>
    <mergeCell ref="T4:X5"/>
    <mergeCell ref="E4:M4"/>
    <mergeCell ref="E5:M5"/>
    <mergeCell ref="E6:M6"/>
    <mergeCell ref="R6:W6"/>
  </mergeCells>
  <conditionalFormatting sqref="K17:K4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">
    <cfRule type="expression" dxfId="578" priority="47">
      <formula>AND(B$16&gt;=50%,B$16&lt;=79%)</formula>
    </cfRule>
    <cfRule type="expression" dxfId="577" priority="48">
      <formula>AND(B$16&gt;80%)</formula>
    </cfRule>
    <cfRule type="expression" dxfId="576" priority="49">
      <formula>AND(B$16&lt;50%)</formula>
    </cfRule>
  </conditionalFormatting>
  <conditionalFormatting sqref="U17:U46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7:AE46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6:L46">
    <cfRule type="expression" dxfId="575" priority="46">
      <formula>AND($B$16&gt;0%)</formula>
    </cfRule>
  </conditionalFormatting>
  <conditionalFormatting sqref="C15:J15 R15:T15">
    <cfRule type="expression" dxfId="574" priority="40">
      <formula>AND(C$16&gt;=50%,C$16&lt;=79%)</formula>
    </cfRule>
    <cfRule type="expression" dxfId="573" priority="41">
      <formula>AND(C$16&gt;=80%)</formula>
    </cfRule>
    <cfRule type="expression" dxfId="572" priority="42">
      <formula>AND(C$16&lt;50%)</formula>
    </cfRule>
  </conditionalFormatting>
  <conditionalFormatting sqref="L15">
    <cfRule type="expression" dxfId="571" priority="37">
      <formula>AND(L$16&gt;=50%,L$16&lt;=79%)</formula>
    </cfRule>
    <cfRule type="expression" dxfId="570" priority="38">
      <formula>AND(L$16&gt;=80%)</formula>
    </cfRule>
    <cfRule type="expression" dxfId="569" priority="39">
      <formula>AND(L$16&lt;50%)</formula>
    </cfRule>
  </conditionalFormatting>
  <conditionalFormatting sqref="X15:AD15">
    <cfRule type="expression" dxfId="568" priority="34">
      <formula>AND(X$16&gt;=50%,X$16&lt;=79%)</formula>
    </cfRule>
    <cfRule type="expression" dxfId="567" priority="35">
      <formula>AND(X$16&gt;=80%)</formula>
    </cfRule>
    <cfRule type="expression" dxfId="566" priority="36">
      <formula>AND(X$16&lt;50%)</formula>
    </cfRule>
  </conditionalFormatting>
  <conditionalFormatting sqref="L15:L46">
    <cfRule type="expression" dxfId="565" priority="33">
      <formula>AND(B$16&gt;0%)</formula>
    </cfRule>
  </conditionalFormatting>
  <conditionalFormatting sqref="M16:M46">
    <cfRule type="expression" dxfId="564" priority="32">
      <formula>AND(C$16&gt;0%)</formula>
    </cfRule>
  </conditionalFormatting>
  <conditionalFormatting sqref="N16:N46">
    <cfRule type="expression" dxfId="563" priority="31">
      <formula>AND(D$16&gt;0%)</formula>
    </cfRule>
  </conditionalFormatting>
  <conditionalFormatting sqref="O16:O46">
    <cfRule type="expression" dxfId="562" priority="30">
      <formula>AND(E$16&gt;0%)</formula>
    </cfRule>
  </conditionalFormatting>
  <conditionalFormatting sqref="P16:P46">
    <cfRule type="expression" dxfId="561" priority="29">
      <formula>AND(F$16&gt;0%)</formula>
    </cfRule>
  </conditionalFormatting>
  <conditionalFormatting sqref="Q16:Q46">
    <cfRule type="expression" dxfId="560" priority="28">
      <formula>AND(G$16&gt;0%)</formula>
    </cfRule>
  </conditionalFormatting>
  <conditionalFormatting sqref="M15:Q15">
    <cfRule type="expression" dxfId="559" priority="24">
      <formula>AND(C$16&gt;0%)</formula>
    </cfRule>
  </conditionalFormatting>
  <conditionalFormatting sqref="M15:Q15">
    <cfRule type="expression" dxfId="558" priority="25">
      <formula>AND(M$16&gt;=50%,M$16&lt;=79%)</formula>
    </cfRule>
    <cfRule type="expression" dxfId="557" priority="26">
      <formula>AND(M$16&gt;=80%)</formula>
    </cfRule>
    <cfRule type="expression" dxfId="556" priority="27">
      <formula>AND(M$16&lt;50%)</formula>
    </cfRule>
  </conditionalFormatting>
  <conditionalFormatting sqref="V15">
    <cfRule type="expression" dxfId="555" priority="21">
      <formula>AND(V$16&gt;=50%,V$16&lt;=79%)</formula>
    </cfRule>
    <cfRule type="expression" dxfId="554" priority="22">
      <formula>AND(V$16&gt;=80%)</formula>
    </cfRule>
    <cfRule type="expression" dxfId="553" priority="23">
      <formula>AND(V$16&lt;50%)</formula>
    </cfRule>
  </conditionalFormatting>
  <conditionalFormatting sqref="V15:V46">
    <cfRule type="expression" dxfId="552" priority="19">
      <formula>AND($B$16&gt;0%)</formula>
    </cfRule>
    <cfRule type="expression" dxfId="551" priority="20">
      <formula>AND(L$16&gt;0%)</formula>
    </cfRule>
  </conditionalFormatting>
  <conditionalFormatting sqref="W15">
    <cfRule type="expression" dxfId="550" priority="16">
      <formula>AND(W$16&gt;=50%,W$16&lt;=79%)</formula>
    </cfRule>
    <cfRule type="expression" dxfId="549" priority="17">
      <formula>AND(W$16&gt;=80%)</formula>
    </cfRule>
    <cfRule type="expression" dxfId="548" priority="18">
      <formula>AND(W$16&lt;50%)</formula>
    </cfRule>
  </conditionalFormatting>
  <conditionalFormatting sqref="W15">
    <cfRule type="expression" dxfId="547" priority="14">
      <formula>AND(C$16&gt;0%)</formula>
    </cfRule>
    <cfRule type="expression" dxfId="546" priority="15">
      <formula>AND(M$16&gt;0%)</formula>
    </cfRule>
  </conditionalFormatting>
  <conditionalFormatting sqref="W16:W46">
    <cfRule type="expression" dxfId="545" priority="12">
      <formula>AND(C$16&gt;0%)</formula>
    </cfRule>
    <cfRule type="expression" dxfId="544" priority="13">
      <formula>AND(M$16&gt;0%)</formula>
    </cfRule>
  </conditionalFormatting>
  <conditionalFormatting sqref="Z15:Z46">
    <cfRule type="expression" dxfId="543" priority="6">
      <formula>AND(F$16&gt;0%)</formula>
    </cfRule>
    <cfRule type="expression" dxfId="542" priority="7">
      <formula>AND(P$16&gt;0%)</formula>
    </cfRule>
  </conditionalFormatting>
  <conditionalFormatting sqref="AA15:AA46">
    <cfRule type="expression" dxfId="541" priority="4">
      <formula>AND(G$16&gt;0%)</formula>
    </cfRule>
    <cfRule type="expression" dxfId="540" priority="5">
      <formula>AND(Q$16&gt;0%)</formula>
    </cfRule>
  </conditionalFormatting>
  <conditionalFormatting sqref="Y15:Y46">
    <cfRule type="expression" dxfId="539" priority="8">
      <formula>AND(E$16&gt;0%)</formula>
    </cfRule>
    <cfRule type="expression" dxfId="538" priority="9">
      <formula>AND(O$16&gt;0%)</formula>
    </cfRule>
  </conditionalFormatting>
  <conditionalFormatting sqref="X15:X46">
    <cfRule type="expression" dxfId="537" priority="10">
      <formula>AND(D$16&gt;0%)</formula>
    </cfRule>
    <cfRule type="expression" dxfId="536" priority="11">
      <formula>AND(N$16&gt;0%)</formula>
    </cfRule>
  </conditionalFormatting>
  <conditionalFormatting sqref="R15:R46">
    <cfRule type="expression" dxfId="535" priority="3">
      <formula>AND(H$16&gt;0%)</formula>
    </cfRule>
  </conditionalFormatting>
  <conditionalFormatting sqref="AB15:AB46">
    <cfRule type="expression" dxfId="534" priority="1">
      <formula>AND(H$16&gt;0%)</formula>
    </cfRule>
    <cfRule type="expression" dxfId="533" priority="2">
      <formula>AND(R$16&gt;0%)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5EA2-5278-4C4D-9C1F-5D5F7D2D09B9}">
  <sheetPr codeName="Feuil9">
    <tabColor rgb="FFFFFF00"/>
  </sheetPr>
  <dimension ref="A1:AH42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508" t="s">
        <v>11</v>
      </c>
      <c r="B1" s="508"/>
      <c r="C1" s="511" t="s">
        <v>220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50"/>
      <c r="L2" s="485"/>
      <c r="M2" s="485"/>
      <c r="N2" s="485"/>
      <c r="O2" s="485"/>
      <c r="R2" s="43"/>
      <c r="S2" s="43"/>
      <c r="T2" s="498"/>
      <c r="U2" s="498"/>
      <c r="V2" s="498"/>
      <c r="W2" s="498"/>
      <c r="X2" s="498"/>
      <c r="Y2" s="43"/>
      <c r="AA2" s="43"/>
      <c r="AB2" s="44"/>
      <c r="AC2" s="44"/>
      <c r="AD2" s="43"/>
    </row>
    <row r="3" spans="1:34" s="32" customFormat="1" ht="40.5" customHeight="1" thickBot="1" x14ac:dyDescent="0.45">
      <c r="A3" s="87" t="s">
        <v>29</v>
      </c>
      <c r="B3" s="26"/>
      <c r="C3" s="26"/>
      <c r="D3" s="26"/>
      <c r="E3" s="26"/>
      <c r="F3" s="26"/>
      <c r="G3" s="26"/>
      <c r="H3" s="26"/>
      <c r="K3" s="50"/>
      <c r="L3" s="46"/>
      <c r="M3" s="46"/>
      <c r="N3" s="44"/>
      <c r="O3" s="44"/>
      <c r="R3" s="43"/>
      <c r="S3" s="43"/>
      <c r="T3" s="498"/>
      <c r="U3" s="498"/>
      <c r="V3" s="498"/>
      <c r="W3" s="498"/>
      <c r="X3" s="498"/>
      <c r="Y3" s="43"/>
      <c r="AA3" s="43"/>
      <c r="AB3" s="44"/>
      <c r="AC3" s="44"/>
      <c r="AD3" s="43"/>
    </row>
    <row r="4" spans="1:34" ht="24" customHeight="1" x14ac:dyDescent="0.25">
      <c r="A4" s="598" t="s">
        <v>206</v>
      </c>
      <c r="B4" s="559" t="s">
        <v>172</v>
      </c>
      <c r="C4" s="560"/>
      <c r="D4" s="350" t="s">
        <v>37</v>
      </c>
      <c r="E4" s="601" t="s">
        <v>336</v>
      </c>
      <c r="F4" s="601"/>
      <c r="G4" s="601"/>
      <c r="H4" s="601"/>
      <c r="I4" s="601"/>
      <c r="J4" s="601"/>
      <c r="K4" s="601"/>
      <c r="L4" s="601"/>
      <c r="M4" s="602"/>
      <c r="N4" s="56"/>
      <c r="O4" s="56"/>
      <c r="P4" s="51"/>
      <c r="Q4" s="51"/>
      <c r="R4" s="51"/>
      <c r="S4" s="51"/>
      <c r="T4" s="55"/>
      <c r="U4" s="55"/>
      <c r="V4" s="55"/>
      <c r="W4" s="55"/>
      <c r="X4" s="55"/>
      <c r="Y4" s="55"/>
      <c r="Z4" s="54"/>
      <c r="AA4" s="54"/>
      <c r="AB4" s="54"/>
      <c r="AC4" s="54"/>
      <c r="AD4" s="43"/>
      <c r="AH4" s="52"/>
    </row>
    <row r="5" spans="1:34" ht="24" customHeight="1" x14ac:dyDescent="0.25">
      <c r="A5" s="598"/>
      <c r="B5" s="561"/>
      <c r="C5" s="562"/>
      <c r="D5" s="351" t="s">
        <v>40</v>
      </c>
      <c r="E5" s="603" t="s">
        <v>335</v>
      </c>
      <c r="F5" s="603"/>
      <c r="G5" s="603"/>
      <c r="H5" s="603"/>
      <c r="I5" s="603"/>
      <c r="J5" s="603"/>
      <c r="K5" s="603"/>
      <c r="L5" s="603"/>
      <c r="M5" s="604"/>
      <c r="N5" s="56"/>
      <c r="O5" s="56"/>
      <c r="P5" s="51"/>
      <c r="Q5" s="51"/>
      <c r="R5" s="503" t="s">
        <v>203</v>
      </c>
      <c r="S5" s="503"/>
      <c r="T5" s="503"/>
      <c r="U5" s="503"/>
      <c r="V5" s="503"/>
      <c r="W5" s="503"/>
      <c r="X5" s="507" t="e">
        <f>AVERAGE(B13:J42,L13:T42,V13:AD42)</f>
        <v>#DIV/0!</v>
      </c>
      <c r="Y5" s="507"/>
      <c r="Z5" s="55"/>
      <c r="AA5" s="55"/>
      <c r="AB5" s="55"/>
      <c r="AC5" s="55"/>
      <c r="AD5" s="43"/>
    </row>
    <row r="6" spans="1:34" ht="24" customHeight="1" x14ac:dyDescent="0.25">
      <c r="A6" s="598"/>
      <c r="B6" s="561"/>
      <c r="C6" s="562"/>
      <c r="D6" s="351" t="s">
        <v>42</v>
      </c>
      <c r="E6" s="603" t="s">
        <v>334</v>
      </c>
      <c r="F6" s="603"/>
      <c r="G6" s="603"/>
      <c r="H6" s="603"/>
      <c r="I6" s="603"/>
      <c r="J6" s="603"/>
      <c r="K6" s="603"/>
      <c r="L6" s="603"/>
      <c r="M6" s="604"/>
      <c r="N6" s="56"/>
      <c r="O6" s="56"/>
      <c r="P6" s="51"/>
      <c r="Q6" s="51"/>
      <c r="R6" s="503"/>
      <c r="S6" s="503"/>
      <c r="T6" s="503"/>
      <c r="U6" s="503"/>
      <c r="V6" s="503"/>
      <c r="W6" s="503"/>
      <c r="X6" s="507"/>
      <c r="Y6" s="507"/>
      <c r="Z6" s="55"/>
      <c r="AA6" s="55"/>
      <c r="AB6" s="55"/>
      <c r="AC6" s="55"/>
      <c r="AD6" s="43"/>
    </row>
    <row r="7" spans="1:34" ht="18.75" customHeight="1" thickBot="1" x14ac:dyDescent="0.3">
      <c r="A7" s="598"/>
      <c r="B7" s="563"/>
      <c r="C7" s="564"/>
      <c r="D7" s="336"/>
      <c r="E7" s="599"/>
      <c r="F7" s="599"/>
      <c r="G7" s="599"/>
      <c r="H7" s="599"/>
      <c r="I7" s="599"/>
      <c r="J7" s="599"/>
      <c r="K7" s="599"/>
      <c r="L7" s="599"/>
      <c r="M7" s="600"/>
      <c r="N7" s="53"/>
      <c r="O7" s="53"/>
      <c r="P7" s="53"/>
      <c r="Q7" s="53"/>
      <c r="Z7" s="43"/>
      <c r="AA7" s="43"/>
      <c r="AB7" s="43"/>
      <c r="AC7" s="43"/>
      <c r="AD7" s="43"/>
    </row>
    <row r="8" spans="1:34" ht="27.75" customHeight="1" x14ac:dyDescent="0.25">
      <c r="A8" s="52"/>
      <c r="K8" s="51"/>
      <c r="L8" s="38"/>
      <c r="M8" s="38"/>
      <c r="N8" s="38"/>
      <c r="O8" s="38"/>
      <c r="P8" s="38"/>
      <c r="Q8" s="51"/>
      <c r="R8" s="51"/>
      <c r="S8" s="51"/>
      <c r="T8" s="57"/>
      <c r="U8" s="57"/>
      <c r="V8" s="57"/>
      <c r="W8" s="57"/>
      <c r="X8" s="57"/>
      <c r="Y8" s="57"/>
      <c r="Z8" s="57"/>
      <c r="AA8" s="57"/>
      <c r="AB8" s="57"/>
      <c r="AC8" s="57"/>
      <c r="AD8" s="43"/>
    </row>
    <row r="9" spans="1:34" ht="14.25" customHeight="1" x14ac:dyDescent="0.3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34" ht="35.25" customHeight="1" x14ac:dyDescent="0.35">
      <c r="A10" s="25"/>
      <c r="B10" s="597" t="s">
        <v>168</v>
      </c>
      <c r="C10" s="597"/>
      <c r="D10" s="597"/>
      <c r="E10" s="597"/>
      <c r="F10" s="597"/>
      <c r="G10" s="597"/>
      <c r="H10" s="597"/>
      <c r="I10" s="597"/>
      <c r="J10" s="597"/>
      <c r="K10" s="119"/>
      <c r="L10" s="597" t="s">
        <v>169</v>
      </c>
      <c r="M10" s="597"/>
      <c r="N10" s="597"/>
      <c r="O10" s="597"/>
      <c r="P10" s="597"/>
      <c r="Q10" s="597"/>
      <c r="R10" s="597"/>
      <c r="S10" s="597"/>
      <c r="T10" s="597"/>
      <c r="U10" s="119"/>
      <c r="V10" s="597" t="s">
        <v>170</v>
      </c>
      <c r="W10" s="597"/>
      <c r="X10" s="597"/>
      <c r="Y10" s="597"/>
      <c r="Z10" s="597"/>
      <c r="AA10" s="597"/>
      <c r="AB10" s="597"/>
      <c r="AC10" s="597"/>
      <c r="AD10" s="597"/>
      <c r="AE10" s="101"/>
    </row>
    <row r="11" spans="1:34" s="81" customFormat="1" ht="21.75" customHeight="1" x14ac:dyDescent="0.25">
      <c r="A11" s="206" t="s">
        <v>191</v>
      </c>
      <c r="B11" s="326" t="s">
        <v>37</v>
      </c>
      <c r="C11" s="326" t="s">
        <v>40</v>
      </c>
      <c r="D11" s="326" t="s">
        <v>42</v>
      </c>
      <c r="E11" s="200"/>
      <c r="F11" s="200"/>
      <c r="G11" s="200"/>
      <c r="H11" s="200"/>
      <c r="I11" s="201"/>
      <c r="J11" s="201"/>
      <c r="K11" s="184" t="s">
        <v>171</v>
      </c>
      <c r="L11" s="326" t="s">
        <v>37</v>
      </c>
      <c r="M11" s="326" t="s">
        <v>40</v>
      </c>
      <c r="N11" s="326" t="s">
        <v>42</v>
      </c>
      <c r="O11" s="200"/>
      <c r="P11" s="200"/>
      <c r="Q11" s="200"/>
      <c r="R11" s="200"/>
      <c r="S11" s="201"/>
      <c r="T11" s="201"/>
      <c r="U11" s="184" t="s">
        <v>171</v>
      </c>
      <c r="V11" s="326" t="s">
        <v>37</v>
      </c>
      <c r="W11" s="326" t="s">
        <v>40</v>
      </c>
      <c r="X11" s="326" t="s">
        <v>42</v>
      </c>
      <c r="Y11" s="200"/>
      <c r="Z11" s="200"/>
      <c r="AA11" s="200"/>
      <c r="AB11" s="200"/>
      <c r="AC11" s="201"/>
      <c r="AD11" s="201"/>
      <c r="AE11" s="202" t="s">
        <v>171</v>
      </c>
    </row>
    <row r="12" spans="1:34" s="4" customFormat="1" ht="23.25" customHeight="1" x14ac:dyDescent="0.25">
      <c r="A12" s="393" t="s">
        <v>202</v>
      </c>
      <c r="B12" s="196" t="e">
        <f>AVERAGE(B13:B40)</f>
        <v>#DIV/0!</v>
      </c>
      <c r="C12" s="196" t="e">
        <f t="shared" ref="C12:J12" si="0">AVERAGE(C13:C40)</f>
        <v>#DIV/0!</v>
      </c>
      <c r="D12" s="196" t="e">
        <f t="shared" si="0"/>
        <v>#DIV/0!</v>
      </c>
      <c r="E12" s="196" t="e">
        <f t="shared" si="0"/>
        <v>#DIV/0!</v>
      </c>
      <c r="F12" s="196" t="e">
        <f t="shared" si="0"/>
        <v>#DIV/0!</v>
      </c>
      <c r="G12" s="196" t="e">
        <f t="shared" si="0"/>
        <v>#DIV/0!</v>
      </c>
      <c r="H12" s="196" t="e">
        <f t="shared" si="0"/>
        <v>#DIV/0!</v>
      </c>
      <c r="I12" s="196" t="e">
        <f t="shared" si="0"/>
        <v>#DIV/0!</v>
      </c>
      <c r="J12" s="196" t="e">
        <f t="shared" si="0"/>
        <v>#DIV/0!</v>
      </c>
      <c r="K12" s="183"/>
      <c r="L12" s="196" t="e">
        <f>(AVERAGE(L13:L40))</f>
        <v>#DIV/0!</v>
      </c>
      <c r="M12" s="196" t="e">
        <f t="shared" ref="M12:T12" si="1">AVERAGE(M13:M40)</f>
        <v>#DIV/0!</v>
      </c>
      <c r="N12" s="196" t="e">
        <f>AVERAGE(N13:N40)</f>
        <v>#DIV/0!</v>
      </c>
      <c r="O12" s="196" t="e">
        <f t="shared" si="1"/>
        <v>#DIV/0!</v>
      </c>
      <c r="P12" s="196" t="e">
        <f t="shared" si="1"/>
        <v>#DIV/0!</v>
      </c>
      <c r="Q12" s="196" t="e">
        <f t="shared" si="1"/>
        <v>#DIV/0!</v>
      </c>
      <c r="R12" s="196" t="e">
        <f t="shared" si="1"/>
        <v>#DIV/0!</v>
      </c>
      <c r="S12" s="196" t="e">
        <f t="shared" si="1"/>
        <v>#DIV/0!</v>
      </c>
      <c r="T12" s="196" t="e">
        <f t="shared" si="1"/>
        <v>#DIV/0!</v>
      </c>
      <c r="U12" s="197"/>
      <c r="V12" s="196" t="e">
        <f>AVERAGE(V13:V40)</f>
        <v>#DIV/0!</v>
      </c>
      <c r="W12" s="196" t="e">
        <f t="shared" ref="W12:AD12" si="2">AVERAGE(W13:W40)</f>
        <v>#DIV/0!</v>
      </c>
      <c r="X12" s="196" t="e">
        <f t="shared" si="2"/>
        <v>#DIV/0!</v>
      </c>
      <c r="Y12" s="194" t="e">
        <f t="shared" si="2"/>
        <v>#DIV/0!</v>
      </c>
      <c r="Z12" s="194" t="e">
        <f t="shared" si="2"/>
        <v>#DIV/0!</v>
      </c>
      <c r="AA12" s="196" t="e">
        <f t="shared" si="2"/>
        <v>#DIV/0!</v>
      </c>
      <c r="AB12" s="196" t="e">
        <f t="shared" si="2"/>
        <v>#DIV/0!</v>
      </c>
      <c r="AC12" s="196" t="e">
        <f t="shared" si="2"/>
        <v>#DIV/0!</v>
      </c>
      <c r="AD12" s="196" t="e">
        <f t="shared" si="2"/>
        <v>#DIV/0!</v>
      </c>
      <c r="AE12" s="198"/>
    </row>
    <row r="13" spans="1:34" ht="22.5" customHeight="1" x14ac:dyDescent="0.25">
      <c r="A13" s="166" t="str">
        <f>DATA_Pauline!A6</f>
        <v>AAAAA aaaa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9" t="str">
        <f>IF(AND(ISBLANK(B13),ISBLANK(C13),ISBLANK(D13),ISBLANK(E13),ISBLANK(F13),ISBLANK(G13),ISBLANK(H13),ISBLANK(I13),ISBLANK(J13)),"",AVERAGE(B13:J13))</f>
        <v/>
      </c>
      <c r="L13" s="170"/>
      <c r="M13" s="171"/>
      <c r="N13" s="171"/>
      <c r="O13" s="171"/>
      <c r="P13" s="171"/>
      <c r="Q13" s="171"/>
      <c r="R13" s="170"/>
      <c r="S13" s="170"/>
      <c r="T13" s="170"/>
      <c r="U13" s="169" t="str">
        <f>IF(AND(ISBLANK(L13),ISBLANK(M13),ISBLANK(N13),ISBLANK(O13),ISBLANK(P13),ISBLANK(Q13),ISBLANK(R13),ISBLANK(S13),ISBLANK(T13)),"",AVERAGE(L13:T13))</f>
        <v/>
      </c>
      <c r="V13" s="170"/>
      <c r="W13" s="171"/>
      <c r="X13" s="171"/>
      <c r="Y13" s="171"/>
      <c r="Z13" s="171"/>
      <c r="AA13" s="171"/>
      <c r="AB13" s="171"/>
      <c r="AC13" s="170"/>
      <c r="AD13" s="170"/>
      <c r="AE13" s="174" t="str">
        <f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66" t="str">
        <f>DATA_Pauline!A7</f>
        <v>BBBB bbbb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 t="str">
        <f t="shared" ref="K14:K42" si="3">IF(AND(ISBLANK(B14),ISBLANK(C14),ISBLANK(D14),ISBLANK(E14),ISBLANK(F14),ISBLANK(G14),ISBLANK(H14),ISBLANK(I14),ISBLANK(J14)),"",AVERAGE(B14:J14))</f>
        <v/>
      </c>
      <c r="L14" s="175"/>
      <c r="M14" s="176"/>
      <c r="N14" s="176"/>
      <c r="O14" s="176"/>
      <c r="P14" s="176"/>
      <c r="Q14" s="176"/>
      <c r="R14" s="177"/>
      <c r="S14" s="177"/>
      <c r="T14" s="177"/>
      <c r="U14" s="169" t="str">
        <f t="shared" ref="U14:U42" si="4">IF(AND(ISBLANK(L14),ISBLANK(M14),ISBLANK(N14),ISBLANK(O14),ISBLANK(P14),ISBLANK(Q14),ISBLANK(R14),ISBLANK(S14),ISBLANK(T14)),"",AVERAGE(L14:T14))</f>
        <v/>
      </c>
      <c r="V14" s="391"/>
      <c r="W14" s="176"/>
      <c r="X14" s="176"/>
      <c r="Y14" s="176"/>
      <c r="Z14" s="176"/>
      <c r="AA14" s="176"/>
      <c r="AB14" s="177"/>
      <c r="AC14" s="177"/>
      <c r="AD14" s="177"/>
      <c r="AE14" s="174" t="str">
        <f t="shared" ref="AE14:AE42" si="5"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66" t="str">
        <f>DATA_Pauline!A8</f>
        <v>CCCC cccc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9" t="str">
        <f t="shared" si="3"/>
        <v/>
      </c>
      <c r="L15" s="170"/>
      <c r="M15" s="171"/>
      <c r="N15" s="171"/>
      <c r="O15" s="171"/>
      <c r="P15" s="171"/>
      <c r="Q15" s="171"/>
      <c r="R15" s="170"/>
      <c r="S15" s="170"/>
      <c r="T15" s="170"/>
      <c r="U15" s="169" t="str">
        <f t="shared" si="4"/>
        <v/>
      </c>
      <c r="V15" s="170"/>
      <c r="W15" s="171"/>
      <c r="X15" s="171"/>
      <c r="Y15" s="171"/>
      <c r="Z15" s="171"/>
      <c r="AA15" s="171"/>
      <c r="AB15" s="170"/>
      <c r="AC15" s="170"/>
      <c r="AD15" s="170"/>
      <c r="AE15" s="174" t="str">
        <f t="shared" si="5"/>
        <v/>
      </c>
    </row>
    <row r="16" spans="1:34" ht="22.5" customHeight="1" x14ac:dyDescent="0.25">
      <c r="A16" s="166" t="str">
        <f>DATA_Pauline!A9</f>
        <v>DDD ddd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 t="str">
        <f t="shared" si="3"/>
        <v/>
      </c>
      <c r="L16" s="177"/>
      <c r="M16" s="176"/>
      <c r="N16" s="176"/>
      <c r="O16" s="176"/>
      <c r="P16" s="176"/>
      <c r="Q16" s="176"/>
      <c r="R16" s="177"/>
      <c r="S16" s="177"/>
      <c r="T16" s="177"/>
      <c r="U16" s="169" t="str">
        <f t="shared" si="4"/>
        <v/>
      </c>
      <c r="V16" s="391"/>
      <c r="W16" s="176"/>
      <c r="X16" s="176"/>
      <c r="Y16" s="176"/>
      <c r="Z16" s="176"/>
      <c r="AA16" s="176"/>
      <c r="AB16" s="177"/>
      <c r="AC16" s="177"/>
      <c r="AD16" s="177"/>
      <c r="AE16" s="174" t="str">
        <f t="shared" si="5"/>
        <v/>
      </c>
    </row>
    <row r="17" spans="1:31" ht="22.5" customHeight="1" x14ac:dyDescent="0.25">
      <c r="A17" s="166" t="str">
        <f>DATA_Pauline!A10</f>
        <v>EEE eee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9" t="str">
        <f t="shared" si="3"/>
        <v/>
      </c>
      <c r="L17" s="170"/>
      <c r="M17" s="171"/>
      <c r="N17" s="171"/>
      <c r="O17" s="171"/>
      <c r="P17" s="171"/>
      <c r="Q17" s="171"/>
      <c r="R17" s="170"/>
      <c r="S17" s="170"/>
      <c r="T17" s="170"/>
      <c r="U17" s="169" t="str">
        <f t="shared" si="4"/>
        <v/>
      </c>
      <c r="V17" s="170"/>
      <c r="W17" s="171"/>
      <c r="X17" s="171"/>
      <c r="Y17" s="171"/>
      <c r="Z17" s="171"/>
      <c r="AA17" s="171"/>
      <c r="AB17" s="170"/>
      <c r="AC17" s="170"/>
      <c r="AD17" s="170"/>
      <c r="AE17" s="174" t="str">
        <f t="shared" si="5"/>
        <v/>
      </c>
    </row>
    <row r="18" spans="1:31" ht="22.5" customHeight="1" x14ac:dyDescent="0.25">
      <c r="A18" s="166" t="str">
        <f>DATA_Pauline!A11</f>
        <v>FFF fff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9" t="str">
        <f t="shared" si="3"/>
        <v/>
      </c>
      <c r="L18" s="177"/>
      <c r="M18" s="176"/>
      <c r="N18" s="176"/>
      <c r="O18" s="176"/>
      <c r="P18" s="176"/>
      <c r="Q18" s="176"/>
      <c r="R18" s="177"/>
      <c r="S18" s="177"/>
      <c r="T18" s="177"/>
      <c r="U18" s="169" t="str">
        <f t="shared" si="4"/>
        <v/>
      </c>
      <c r="V18" s="391"/>
      <c r="W18" s="176"/>
      <c r="X18" s="176"/>
      <c r="Y18" s="176"/>
      <c r="Z18" s="176"/>
      <c r="AA18" s="176"/>
      <c r="AB18" s="177"/>
      <c r="AC18" s="177"/>
      <c r="AD18" s="177"/>
      <c r="AE18" s="174" t="str">
        <f t="shared" si="5"/>
        <v/>
      </c>
    </row>
    <row r="19" spans="1:31" ht="22.5" customHeight="1" x14ac:dyDescent="0.25">
      <c r="A19" s="166" t="str">
        <f>DATA_Pauline!A12</f>
        <v>GGG ggg</v>
      </c>
      <c r="B19" s="167"/>
      <c r="C19" s="167"/>
      <c r="D19" s="167"/>
      <c r="E19" s="167"/>
      <c r="F19" s="167"/>
      <c r="G19" s="167"/>
      <c r="H19" s="167"/>
      <c r="I19" s="167"/>
      <c r="J19" s="167"/>
      <c r="K19" s="169" t="str">
        <f t="shared" si="3"/>
        <v/>
      </c>
      <c r="L19" s="170"/>
      <c r="M19" s="171"/>
      <c r="N19" s="171"/>
      <c r="O19" s="171"/>
      <c r="P19" s="171"/>
      <c r="Q19" s="171"/>
      <c r="R19" s="170"/>
      <c r="S19" s="170"/>
      <c r="T19" s="170"/>
      <c r="U19" s="169" t="str">
        <f t="shared" si="4"/>
        <v/>
      </c>
      <c r="V19" s="170"/>
      <c r="W19" s="171"/>
      <c r="X19" s="171"/>
      <c r="Y19" s="171"/>
      <c r="Z19" s="171"/>
      <c r="AA19" s="171"/>
      <c r="AB19" s="170"/>
      <c r="AC19" s="170"/>
      <c r="AD19" s="170"/>
      <c r="AE19" s="174" t="str">
        <f t="shared" si="5"/>
        <v/>
      </c>
    </row>
    <row r="20" spans="1:31" ht="22.5" customHeight="1" x14ac:dyDescent="0.25">
      <c r="A20" s="166" t="str">
        <f>DATA_Pauline!A13</f>
        <v>HHH hhh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9" t="str">
        <f t="shared" si="3"/>
        <v/>
      </c>
      <c r="L20" s="177"/>
      <c r="M20" s="176"/>
      <c r="N20" s="176"/>
      <c r="O20" s="176"/>
      <c r="P20" s="176"/>
      <c r="Q20" s="176"/>
      <c r="R20" s="177"/>
      <c r="S20" s="177"/>
      <c r="T20" s="177"/>
      <c r="U20" s="169" t="str">
        <f t="shared" si="4"/>
        <v/>
      </c>
      <c r="V20" s="391"/>
      <c r="W20" s="176"/>
      <c r="X20" s="176"/>
      <c r="Y20" s="176"/>
      <c r="Z20" s="176"/>
      <c r="AA20" s="176"/>
      <c r="AB20" s="177"/>
      <c r="AC20" s="177"/>
      <c r="AD20" s="177"/>
      <c r="AE20" s="174" t="str">
        <f t="shared" si="5"/>
        <v/>
      </c>
    </row>
    <row r="21" spans="1:31" ht="22.5" customHeight="1" x14ac:dyDescent="0.25">
      <c r="A21" s="166" t="str">
        <f>DATA_Pauline!A14</f>
        <v>III iii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9" t="str">
        <f t="shared" si="3"/>
        <v/>
      </c>
      <c r="L21" s="170"/>
      <c r="M21" s="171"/>
      <c r="N21" s="171"/>
      <c r="O21" s="171"/>
      <c r="P21" s="171"/>
      <c r="Q21" s="171"/>
      <c r="R21" s="170"/>
      <c r="S21" s="170"/>
      <c r="T21" s="170"/>
      <c r="U21" s="169" t="str">
        <f t="shared" si="4"/>
        <v/>
      </c>
      <c r="V21" s="170"/>
      <c r="W21" s="171"/>
      <c r="X21" s="171"/>
      <c r="Y21" s="171"/>
      <c r="Z21" s="171"/>
      <c r="AA21" s="171"/>
      <c r="AB21" s="170"/>
      <c r="AC21" s="170"/>
      <c r="AD21" s="170"/>
      <c r="AE21" s="174" t="str">
        <f t="shared" si="5"/>
        <v/>
      </c>
    </row>
    <row r="22" spans="1:31" ht="22.5" customHeight="1" x14ac:dyDescent="0.25">
      <c r="A22" s="166" t="str">
        <f>DATA_Pauline!A15</f>
        <v>JJJ jjj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9" t="str">
        <f t="shared" si="3"/>
        <v/>
      </c>
      <c r="L22" s="177"/>
      <c r="M22" s="176"/>
      <c r="N22" s="176"/>
      <c r="O22" s="176"/>
      <c r="P22" s="176"/>
      <c r="Q22" s="176"/>
      <c r="R22" s="177"/>
      <c r="S22" s="177"/>
      <c r="T22" s="177"/>
      <c r="U22" s="169" t="str">
        <f t="shared" si="4"/>
        <v/>
      </c>
      <c r="V22" s="391"/>
      <c r="W22" s="176"/>
      <c r="X22" s="176"/>
      <c r="Y22" s="176"/>
      <c r="Z22" s="176"/>
      <c r="AA22" s="176"/>
      <c r="AB22" s="177"/>
      <c r="AC22" s="177"/>
      <c r="AD22" s="177"/>
      <c r="AE22" s="174" t="str">
        <f t="shared" si="5"/>
        <v/>
      </c>
    </row>
    <row r="23" spans="1:31" ht="22.5" customHeight="1" x14ac:dyDescent="0.25">
      <c r="A23" s="166" t="str">
        <f>DATA_Pauline!A16</f>
        <v>KKK kkk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9" t="str">
        <f t="shared" si="3"/>
        <v/>
      </c>
      <c r="L23" s="170"/>
      <c r="M23" s="171"/>
      <c r="N23" s="171"/>
      <c r="O23" s="171"/>
      <c r="P23" s="171"/>
      <c r="Q23" s="171"/>
      <c r="R23" s="170"/>
      <c r="S23" s="170"/>
      <c r="T23" s="170"/>
      <c r="U23" s="169" t="str">
        <f t="shared" si="4"/>
        <v/>
      </c>
      <c r="V23" s="170"/>
      <c r="W23" s="171"/>
      <c r="X23" s="171"/>
      <c r="Y23" s="171"/>
      <c r="Z23" s="171"/>
      <c r="AA23" s="171"/>
      <c r="AB23" s="170"/>
      <c r="AC23" s="170"/>
      <c r="AD23" s="170"/>
      <c r="AE23" s="174" t="str">
        <f t="shared" si="5"/>
        <v/>
      </c>
    </row>
    <row r="24" spans="1:31" ht="22.5" customHeight="1" x14ac:dyDescent="0.25">
      <c r="A24" s="166" t="str">
        <f>DATA_Pauline!A17</f>
        <v>LLL lll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9" t="str">
        <f t="shared" si="3"/>
        <v/>
      </c>
      <c r="L24" s="177"/>
      <c r="M24" s="176"/>
      <c r="N24" s="176"/>
      <c r="O24" s="176"/>
      <c r="P24" s="176"/>
      <c r="Q24" s="176"/>
      <c r="R24" s="177"/>
      <c r="S24" s="177"/>
      <c r="T24" s="177"/>
      <c r="U24" s="169" t="str">
        <f t="shared" si="4"/>
        <v/>
      </c>
      <c r="V24" s="391"/>
      <c r="W24" s="176"/>
      <c r="X24" s="176"/>
      <c r="Y24" s="176"/>
      <c r="Z24" s="176"/>
      <c r="AA24" s="176"/>
      <c r="AB24" s="177"/>
      <c r="AC24" s="177"/>
      <c r="AD24" s="177"/>
      <c r="AE24" s="174" t="str">
        <f t="shared" si="5"/>
        <v/>
      </c>
    </row>
    <row r="25" spans="1:31" ht="22.5" customHeight="1" x14ac:dyDescent="0.25">
      <c r="A25" s="166" t="str">
        <f>DATA_Pauline!A18</f>
        <v>MMM mmm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69" t="str">
        <f t="shared" si="3"/>
        <v/>
      </c>
      <c r="L25" s="170"/>
      <c r="M25" s="171"/>
      <c r="N25" s="171"/>
      <c r="O25" s="171"/>
      <c r="P25" s="171"/>
      <c r="Q25" s="171"/>
      <c r="R25" s="170"/>
      <c r="S25" s="170"/>
      <c r="T25" s="170"/>
      <c r="U25" s="169" t="str">
        <f t="shared" si="4"/>
        <v/>
      </c>
      <c r="V25" s="170"/>
      <c r="W25" s="171"/>
      <c r="X25" s="171"/>
      <c r="Y25" s="171"/>
      <c r="Z25" s="171"/>
      <c r="AA25" s="171"/>
      <c r="AB25" s="170"/>
      <c r="AC25" s="170"/>
      <c r="AD25" s="170"/>
      <c r="AE25" s="174" t="str">
        <f t="shared" si="5"/>
        <v/>
      </c>
    </row>
    <row r="26" spans="1:31" ht="22.5" customHeight="1" x14ac:dyDescent="0.25">
      <c r="A26" s="166" t="str">
        <f>DATA_Pauline!A19</f>
        <v>NNN nnn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9" t="str">
        <f t="shared" si="3"/>
        <v/>
      </c>
      <c r="L26" s="177"/>
      <c r="M26" s="176"/>
      <c r="N26" s="176"/>
      <c r="O26" s="176"/>
      <c r="P26" s="176"/>
      <c r="Q26" s="176"/>
      <c r="R26" s="177"/>
      <c r="S26" s="177"/>
      <c r="T26" s="177"/>
      <c r="U26" s="169" t="str">
        <f t="shared" si="4"/>
        <v/>
      </c>
      <c r="V26" s="391"/>
      <c r="W26" s="176"/>
      <c r="X26" s="176"/>
      <c r="Y26" s="176"/>
      <c r="Z26" s="176"/>
      <c r="AA26" s="176"/>
      <c r="AB26" s="177"/>
      <c r="AC26" s="177"/>
      <c r="AD26" s="177"/>
      <c r="AE26" s="174" t="str">
        <f t="shared" si="5"/>
        <v/>
      </c>
    </row>
    <row r="27" spans="1:31" ht="22.5" customHeight="1" x14ac:dyDescent="0.25">
      <c r="A27" s="166" t="str">
        <f>DATA_Pauline!A20</f>
        <v>OOO ooo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9" t="str">
        <f t="shared" si="3"/>
        <v/>
      </c>
      <c r="L27" s="170"/>
      <c r="M27" s="171"/>
      <c r="N27" s="171"/>
      <c r="O27" s="171"/>
      <c r="P27" s="171"/>
      <c r="Q27" s="171"/>
      <c r="R27" s="170"/>
      <c r="S27" s="170"/>
      <c r="T27" s="170"/>
      <c r="U27" s="169" t="str">
        <f t="shared" si="4"/>
        <v/>
      </c>
      <c r="V27" s="170"/>
      <c r="W27" s="171"/>
      <c r="X27" s="171"/>
      <c r="Y27" s="171"/>
      <c r="Z27" s="171"/>
      <c r="AA27" s="171"/>
      <c r="AB27" s="170"/>
      <c r="AC27" s="170"/>
      <c r="AD27" s="170"/>
      <c r="AE27" s="174" t="str">
        <f t="shared" si="5"/>
        <v/>
      </c>
    </row>
    <row r="28" spans="1:31" ht="22.5" customHeight="1" x14ac:dyDescent="0.25">
      <c r="A28" s="166" t="str">
        <f>DATA_Pauline!A21</f>
        <v>PPP ppp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9" t="str">
        <f t="shared" si="3"/>
        <v/>
      </c>
      <c r="L28" s="177"/>
      <c r="M28" s="176"/>
      <c r="N28" s="176"/>
      <c r="O28" s="176"/>
      <c r="P28" s="176"/>
      <c r="Q28" s="176"/>
      <c r="R28" s="177"/>
      <c r="S28" s="177"/>
      <c r="T28" s="177"/>
      <c r="U28" s="169" t="str">
        <f t="shared" si="4"/>
        <v/>
      </c>
      <c r="V28" s="391"/>
      <c r="W28" s="176"/>
      <c r="X28" s="176"/>
      <c r="Y28" s="176"/>
      <c r="Z28" s="176"/>
      <c r="AA28" s="176"/>
      <c r="AB28" s="177"/>
      <c r="AC28" s="177"/>
      <c r="AD28" s="177"/>
      <c r="AE28" s="174" t="str">
        <f t="shared" si="5"/>
        <v/>
      </c>
    </row>
    <row r="29" spans="1:31" ht="22.5" customHeight="1" x14ac:dyDescent="0.25">
      <c r="A29" s="166" t="str">
        <f>DATA_Pauline!A22</f>
        <v>QQQ qqq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9" t="str">
        <f t="shared" si="3"/>
        <v/>
      </c>
      <c r="L29" s="170"/>
      <c r="M29" s="171"/>
      <c r="N29" s="171"/>
      <c r="O29" s="171"/>
      <c r="P29" s="171"/>
      <c r="Q29" s="171"/>
      <c r="R29" s="170"/>
      <c r="S29" s="170"/>
      <c r="T29" s="170"/>
      <c r="U29" s="169" t="str">
        <f t="shared" si="4"/>
        <v/>
      </c>
      <c r="V29" s="170"/>
      <c r="W29" s="171"/>
      <c r="X29" s="171"/>
      <c r="Y29" s="171"/>
      <c r="Z29" s="171"/>
      <c r="AA29" s="171"/>
      <c r="AB29" s="170"/>
      <c r="AC29" s="170"/>
      <c r="AD29" s="170"/>
      <c r="AE29" s="174" t="str">
        <f t="shared" si="5"/>
        <v/>
      </c>
    </row>
    <row r="30" spans="1:31" ht="22.5" customHeight="1" x14ac:dyDescent="0.25">
      <c r="A30" s="166" t="str">
        <f>DATA_Pauline!A23</f>
        <v>RRR rrr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9" t="str">
        <f t="shared" si="3"/>
        <v/>
      </c>
      <c r="L30" s="177"/>
      <c r="M30" s="176"/>
      <c r="N30" s="176"/>
      <c r="O30" s="176"/>
      <c r="P30" s="176"/>
      <c r="Q30" s="176"/>
      <c r="R30" s="177"/>
      <c r="S30" s="177"/>
      <c r="T30" s="177"/>
      <c r="U30" s="169" t="str">
        <f t="shared" si="4"/>
        <v/>
      </c>
      <c r="V30" s="391"/>
      <c r="W30" s="176"/>
      <c r="X30" s="176"/>
      <c r="Y30" s="176"/>
      <c r="Z30" s="176"/>
      <c r="AA30" s="176"/>
      <c r="AB30" s="177"/>
      <c r="AC30" s="177"/>
      <c r="AD30" s="177"/>
      <c r="AE30" s="174" t="str">
        <f t="shared" si="5"/>
        <v/>
      </c>
    </row>
    <row r="31" spans="1:31" ht="22.5" customHeight="1" x14ac:dyDescent="0.25">
      <c r="A31" s="166" t="str">
        <f>DATA_Pauline!A24</f>
        <v>SSS sss</v>
      </c>
      <c r="B31" s="167"/>
      <c r="C31" s="167"/>
      <c r="D31" s="167"/>
      <c r="E31" s="167"/>
      <c r="F31" s="167"/>
      <c r="G31" s="167"/>
      <c r="H31" s="167"/>
      <c r="I31" s="167"/>
      <c r="J31" s="167"/>
      <c r="K31" s="169" t="str">
        <f t="shared" si="3"/>
        <v/>
      </c>
      <c r="L31" s="170"/>
      <c r="M31" s="171"/>
      <c r="N31" s="171"/>
      <c r="O31" s="171"/>
      <c r="P31" s="171"/>
      <c r="Q31" s="171"/>
      <c r="R31" s="170"/>
      <c r="S31" s="170"/>
      <c r="T31" s="170"/>
      <c r="U31" s="169" t="str">
        <f t="shared" si="4"/>
        <v/>
      </c>
      <c r="V31" s="170"/>
      <c r="W31" s="171"/>
      <c r="X31" s="171"/>
      <c r="Y31" s="171"/>
      <c r="Z31" s="171"/>
      <c r="AA31" s="171"/>
      <c r="AB31" s="170"/>
      <c r="AC31" s="170"/>
      <c r="AD31" s="170"/>
      <c r="AE31" s="174" t="str">
        <f t="shared" si="5"/>
        <v/>
      </c>
    </row>
    <row r="32" spans="1:31" ht="22.5" customHeight="1" x14ac:dyDescent="0.25">
      <c r="A32" s="166" t="str">
        <f>DATA_Pauline!A25</f>
        <v>TTT ttt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9" t="str">
        <f t="shared" si="3"/>
        <v/>
      </c>
      <c r="L32" s="177"/>
      <c r="M32" s="176"/>
      <c r="N32" s="176"/>
      <c r="O32" s="176"/>
      <c r="P32" s="176"/>
      <c r="Q32" s="176"/>
      <c r="R32" s="177"/>
      <c r="S32" s="177"/>
      <c r="T32" s="177"/>
      <c r="U32" s="169" t="str">
        <f t="shared" si="4"/>
        <v/>
      </c>
      <c r="V32" s="391"/>
      <c r="W32" s="176"/>
      <c r="X32" s="176"/>
      <c r="Y32" s="176"/>
      <c r="Z32" s="176"/>
      <c r="AA32" s="176"/>
      <c r="AB32" s="177"/>
      <c r="AC32" s="177"/>
      <c r="AD32" s="177"/>
      <c r="AE32" s="174" t="str">
        <f t="shared" si="5"/>
        <v/>
      </c>
    </row>
    <row r="33" spans="1:31" ht="22.5" customHeight="1" x14ac:dyDescent="0.25">
      <c r="A33" s="166" t="str">
        <f>DATA_Pauline!A26</f>
        <v>UUU uuu</v>
      </c>
      <c r="B33" s="167"/>
      <c r="C33" s="167"/>
      <c r="D33" s="167"/>
      <c r="E33" s="167"/>
      <c r="F33" s="167"/>
      <c r="G33" s="167"/>
      <c r="H33" s="167"/>
      <c r="I33" s="167"/>
      <c r="J33" s="167"/>
      <c r="K33" s="169" t="str">
        <f t="shared" si="3"/>
        <v/>
      </c>
      <c r="L33" s="170"/>
      <c r="M33" s="171"/>
      <c r="N33" s="171"/>
      <c r="O33" s="171"/>
      <c r="P33" s="171"/>
      <c r="Q33" s="171"/>
      <c r="R33" s="170"/>
      <c r="S33" s="170"/>
      <c r="T33" s="170"/>
      <c r="U33" s="169" t="str">
        <f t="shared" si="4"/>
        <v/>
      </c>
      <c r="V33" s="170"/>
      <c r="W33" s="171"/>
      <c r="X33" s="171"/>
      <c r="Y33" s="171"/>
      <c r="Z33" s="171"/>
      <c r="AA33" s="171"/>
      <c r="AB33" s="170"/>
      <c r="AC33" s="170"/>
      <c r="AD33" s="170"/>
      <c r="AE33" s="174" t="str">
        <f t="shared" si="5"/>
        <v/>
      </c>
    </row>
    <row r="34" spans="1:31" ht="22.5" customHeight="1" x14ac:dyDescent="0.25">
      <c r="A34" s="166" t="str">
        <f>DATA_Pauline!A27</f>
        <v>VVV vvv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9" t="str">
        <f t="shared" si="3"/>
        <v/>
      </c>
      <c r="L34" s="177"/>
      <c r="M34" s="176"/>
      <c r="N34" s="176"/>
      <c r="O34" s="176"/>
      <c r="P34" s="176"/>
      <c r="Q34" s="176"/>
      <c r="R34" s="177"/>
      <c r="S34" s="177"/>
      <c r="T34" s="177"/>
      <c r="U34" s="169" t="str">
        <f t="shared" si="4"/>
        <v/>
      </c>
      <c r="V34" s="391"/>
      <c r="W34" s="176"/>
      <c r="X34" s="176"/>
      <c r="Y34" s="176"/>
      <c r="Z34" s="176"/>
      <c r="AA34" s="176"/>
      <c r="AB34" s="177"/>
      <c r="AC34" s="177"/>
      <c r="AD34" s="177"/>
      <c r="AE34" s="174" t="str">
        <f t="shared" si="5"/>
        <v/>
      </c>
    </row>
    <row r="35" spans="1:31" ht="22.5" customHeight="1" x14ac:dyDescent="0.25">
      <c r="A35" s="166" t="str">
        <f>DATA_Pauline!A28</f>
        <v>WWW www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9" t="str">
        <f t="shared" si="3"/>
        <v/>
      </c>
      <c r="L35" s="170"/>
      <c r="M35" s="171"/>
      <c r="N35" s="171"/>
      <c r="O35" s="171"/>
      <c r="P35" s="171"/>
      <c r="Q35" s="171"/>
      <c r="R35" s="170"/>
      <c r="S35" s="170"/>
      <c r="T35" s="170"/>
      <c r="U35" s="169" t="str">
        <f t="shared" si="4"/>
        <v/>
      </c>
      <c r="V35" s="170"/>
      <c r="W35" s="171"/>
      <c r="X35" s="171"/>
      <c r="Y35" s="171"/>
      <c r="Z35" s="171"/>
      <c r="AA35" s="171"/>
      <c r="AB35" s="170"/>
      <c r="AC35" s="170"/>
      <c r="AD35" s="170"/>
      <c r="AE35" s="174" t="str">
        <f t="shared" si="5"/>
        <v/>
      </c>
    </row>
    <row r="36" spans="1:31" ht="22.5" customHeight="1" x14ac:dyDescent="0.25">
      <c r="A36" s="166" t="str">
        <f>DATA_Pauline!A29</f>
        <v>XXX xxx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 t="str">
        <f t="shared" si="3"/>
        <v/>
      </c>
      <c r="L36" s="177"/>
      <c r="M36" s="176"/>
      <c r="N36" s="176"/>
      <c r="O36" s="176"/>
      <c r="P36" s="176"/>
      <c r="Q36" s="176"/>
      <c r="R36" s="177"/>
      <c r="S36" s="177"/>
      <c r="T36" s="177"/>
      <c r="U36" s="169" t="str">
        <f t="shared" si="4"/>
        <v/>
      </c>
      <c r="V36" s="391"/>
      <c r="W36" s="176"/>
      <c r="X36" s="176"/>
      <c r="Y36" s="176"/>
      <c r="Z36" s="176"/>
      <c r="AA36" s="176"/>
      <c r="AB36" s="177"/>
      <c r="AC36" s="177"/>
      <c r="AD36" s="177"/>
      <c r="AE36" s="174" t="str">
        <f t="shared" si="5"/>
        <v/>
      </c>
    </row>
    <row r="37" spans="1:31" ht="22.5" customHeight="1" x14ac:dyDescent="0.25">
      <c r="A37" s="166" t="str">
        <f>DATA_Pauline!A30</f>
        <v>YYY yyy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9" t="str">
        <f t="shared" si="3"/>
        <v/>
      </c>
      <c r="L37" s="170"/>
      <c r="M37" s="171"/>
      <c r="N37" s="171"/>
      <c r="O37" s="171"/>
      <c r="P37" s="171"/>
      <c r="Q37" s="171"/>
      <c r="R37" s="170"/>
      <c r="S37" s="170"/>
      <c r="T37" s="170"/>
      <c r="U37" s="169" t="str">
        <f t="shared" si="4"/>
        <v/>
      </c>
      <c r="V37" s="170"/>
      <c r="W37" s="171"/>
      <c r="X37" s="171"/>
      <c r="Y37" s="171"/>
      <c r="Z37" s="171"/>
      <c r="AA37" s="171"/>
      <c r="AB37" s="170"/>
      <c r="AC37" s="170"/>
      <c r="AD37" s="170"/>
      <c r="AE37" s="174" t="str">
        <f t="shared" si="5"/>
        <v/>
      </c>
    </row>
    <row r="38" spans="1:31" ht="22.5" customHeight="1" x14ac:dyDescent="0.25">
      <c r="A38" s="166" t="str">
        <f>DATA_Pauline!A31</f>
        <v>ZZZ zzz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9" t="str">
        <f t="shared" si="3"/>
        <v/>
      </c>
      <c r="L38" s="177"/>
      <c r="M38" s="176"/>
      <c r="N38" s="176"/>
      <c r="O38" s="176"/>
      <c r="P38" s="176"/>
      <c r="Q38" s="176"/>
      <c r="R38" s="177"/>
      <c r="S38" s="177"/>
      <c r="T38" s="177"/>
      <c r="U38" s="169" t="str">
        <f t="shared" si="4"/>
        <v/>
      </c>
      <c r="V38" s="391"/>
      <c r="W38" s="176"/>
      <c r="X38" s="176"/>
      <c r="Y38" s="176"/>
      <c r="Z38" s="176"/>
      <c r="AA38" s="176"/>
      <c r="AB38" s="177"/>
      <c r="AC38" s="177"/>
      <c r="AD38" s="177"/>
      <c r="AE38" s="174" t="str">
        <f t="shared" si="5"/>
        <v/>
      </c>
    </row>
    <row r="39" spans="1:31" ht="22.5" customHeight="1" x14ac:dyDescent="0.25">
      <c r="A39" s="166" t="str">
        <f>DATA_Pauline!A32</f>
        <v>ABA aba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9" t="str">
        <f t="shared" si="3"/>
        <v/>
      </c>
      <c r="L39" s="170"/>
      <c r="M39" s="171"/>
      <c r="N39" s="171"/>
      <c r="O39" s="171"/>
      <c r="P39" s="171"/>
      <c r="Q39" s="171"/>
      <c r="R39" s="170"/>
      <c r="S39" s="170"/>
      <c r="T39" s="170"/>
      <c r="U39" s="169" t="str">
        <f t="shared" si="4"/>
        <v/>
      </c>
      <c r="V39" s="170"/>
      <c r="W39" s="171"/>
      <c r="X39" s="171"/>
      <c r="Y39" s="171"/>
      <c r="Z39" s="171"/>
      <c r="AA39" s="171"/>
      <c r="AB39" s="170"/>
      <c r="AC39" s="170"/>
      <c r="AD39" s="170"/>
      <c r="AE39" s="174" t="str">
        <f t="shared" si="5"/>
        <v/>
      </c>
    </row>
    <row r="40" spans="1:31" ht="22.5" customHeight="1" x14ac:dyDescent="0.25">
      <c r="A40" s="166" t="str">
        <f>DATA_Pauline!A33</f>
        <v>ACA aca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9" t="str">
        <f t="shared" si="3"/>
        <v/>
      </c>
      <c r="L40" s="177"/>
      <c r="M40" s="176"/>
      <c r="N40" s="176"/>
      <c r="O40" s="176"/>
      <c r="P40" s="176"/>
      <c r="Q40" s="176"/>
      <c r="R40" s="177"/>
      <c r="S40" s="177"/>
      <c r="T40" s="177"/>
      <c r="U40" s="169" t="str">
        <f t="shared" si="4"/>
        <v/>
      </c>
      <c r="V40" s="391"/>
      <c r="W40" s="176"/>
      <c r="X40" s="176"/>
      <c r="Y40" s="176"/>
      <c r="Z40" s="176"/>
      <c r="AA40" s="176"/>
      <c r="AB40" s="177"/>
      <c r="AC40" s="177"/>
      <c r="AD40" s="177"/>
      <c r="AE40" s="174" t="str">
        <f t="shared" si="5"/>
        <v/>
      </c>
    </row>
    <row r="41" spans="1:31" ht="22.5" customHeight="1" x14ac:dyDescent="0.25">
      <c r="A41" s="166" t="str">
        <f>DATA_Pauline!A34</f>
        <v>ADA ada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9" t="str">
        <f t="shared" si="3"/>
        <v/>
      </c>
      <c r="L41" s="170"/>
      <c r="M41" s="171"/>
      <c r="N41" s="171"/>
      <c r="O41" s="171"/>
      <c r="P41" s="171"/>
      <c r="Q41" s="171"/>
      <c r="R41" s="170"/>
      <c r="S41" s="170"/>
      <c r="T41" s="170"/>
      <c r="U41" s="169" t="str">
        <f t="shared" si="4"/>
        <v/>
      </c>
      <c r="V41" s="170"/>
      <c r="W41" s="171"/>
      <c r="X41" s="171"/>
      <c r="Y41" s="171"/>
      <c r="Z41" s="171"/>
      <c r="AA41" s="171"/>
      <c r="AB41" s="170"/>
      <c r="AC41" s="170"/>
      <c r="AD41" s="170"/>
      <c r="AE41" s="174" t="str">
        <f t="shared" si="5"/>
        <v/>
      </c>
    </row>
    <row r="42" spans="1:31" ht="22.5" customHeight="1" x14ac:dyDescent="0.25">
      <c r="A42" s="166" t="str">
        <f>DATA_Pauline!A35</f>
        <v>AEA aea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9" t="str">
        <f t="shared" si="3"/>
        <v/>
      </c>
      <c r="L42" s="177"/>
      <c r="M42" s="176"/>
      <c r="N42" s="176"/>
      <c r="O42" s="176"/>
      <c r="P42" s="176"/>
      <c r="Q42" s="176"/>
      <c r="R42" s="177"/>
      <c r="S42" s="177"/>
      <c r="T42" s="177"/>
      <c r="U42" s="169" t="str">
        <f t="shared" si="4"/>
        <v/>
      </c>
      <c r="V42" s="391"/>
      <c r="W42" s="176"/>
      <c r="X42" s="176"/>
      <c r="Y42" s="176"/>
      <c r="Z42" s="176"/>
      <c r="AA42" s="176"/>
      <c r="AB42" s="177"/>
      <c r="AC42" s="177"/>
      <c r="AD42" s="177"/>
      <c r="AE42" s="174" t="str">
        <f t="shared" si="5"/>
        <v/>
      </c>
    </row>
  </sheetData>
  <mergeCells count="16">
    <mergeCell ref="A1:B1"/>
    <mergeCell ref="C1:AE1"/>
    <mergeCell ref="L2:M2"/>
    <mergeCell ref="N2:O2"/>
    <mergeCell ref="T2:X3"/>
    <mergeCell ref="B10:J10"/>
    <mergeCell ref="L10:T10"/>
    <mergeCell ref="V10:AD10"/>
    <mergeCell ref="A4:A7"/>
    <mergeCell ref="E7:M7"/>
    <mergeCell ref="R5:W6"/>
    <mergeCell ref="X5:Y6"/>
    <mergeCell ref="B4:C7"/>
    <mergeCell ref="E4:M4"/>
    <mergeCell ref="E5:M5"/>
    <mergeCell ref="E6:M6"/>
  </mergeCells>
  <conditionalFormatting sqref="K13:K4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 R11:T11">
    <cfRule type="expression" dxfId="532" priority="46">
      <formula>AND(B$12&gt;=50%,B$12&lt;=79%)</formula>
    </cfRule>
    <cfRule type="expression" dxfId="531" priority="47">
      <formula>AND(B$12&gt;=80%)</formula>
    </cfRule>
    <cfRule type="expression" dxfId="530" priority="48">
      <formula>AND(B$12&lt;50%)</formula>
    </cfRule>
  </conditionalFormatting>
  <conditionalFormatting sqref="U13:U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3:AE42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2:L42">
    <cfRule type="expression" dxfId="529" priority="45">
      <formula>AND($B$12&gt;0%)</formula>
    </cfRule>
  </conditionalFormatting>
  <conditionalFormatting sqref="C11:J11">
    <cfRule type="expression" dxfId="528" priority="39">
      <formula>AND(C$12&gt;=50%,C$12&lt;=79%)</formula>
    </cfRule>
    <cfRule type="expression" dxfId="527" priority="40">
      <formula>AND(C$12&gt;=80%)</formula>
    </cfRule>
    <cfRule type="expression" dxfId="526" priority="41">
      <formula>AND(C$12&lt;50%)</formula>
    </cfRule>
  </conditionalFormatting>
  <conditionalFormatting sqref="L11">
    <cfRule type="expression" dxfId="525" priority="36">
      <formula>AND(L$12&gt;=50%,L$12&lt;=79%)</formula>
    </cfRule>
    <cfRule type="expression" dxfId="524" priority="37">
      <formula>AND(L$12&gt;=80%)</formula>
    </cfRule>
    <cfRule type="expression" dxfId="523" priority="38">
      <formula>AND(L$12&lt;50%)</formula>
    </cfRule>
  </conditionalFormatting>
  <conditionalFormatting sqref="X11:AD11">
    <cfRule type="expression" dxfId="522" priority="33">
      <formula>AND(X$12&gt;=50%,X$12&lt;=79%)</formula>
    </cfRule>
    <cfRule type="expression" dxfId="521" priority="34">
      <formula>AND(X$12&gt;=80%)</formula>
    </cfRule>
    <cfRule type="expression" dxfId="520" priority="35">
      <formula>AND(X$12&lt;50%)</formula>
    </cfRule>
  </conditionalFormatting>
  <conditionalFormatting sqref="L11:L42">
    <cfRule type="expression" dxfId="519" priority="32">
      <formula>AND(B$12&gt;0%)</formula>
    </cfRule>
  </conditionalFormatting>
  <conditionalFormatting sqref="M12:M42">
    <cfRule type="expression" dxfId="518" priority="31">
      <formula>AND(C$12&gt;0%)</formula>
    </cfRule>
  </conditionalFormatting>
  <conditionalFormatting sqref="N12:N42">
    <cfRule type="expression" dxfId="517" priority="30">
      <formula>AND(D$12&gt;0%)</formula>
    </cfRule>
  </conditionalFormatting>
  <conditionalFormatting sqref="O12:O42">
    <cfRule type="expression" dxfId="516" priority="29">
      <formula>AND(E$12&gt;0%)</formula>
    </cfRule>
  </conditionalFormatting>
  <conditionalFormatting sqref="P12:P42">
    <cfRule type="expression" dxfId="515" priority="28">
      <formula>AND(F$12&gt;0%)</formula>
    </cfRule>
  </conditionalFormatting>
  <conditionalFormatting sqref="Q12:Q42">
    <cfRule type="expression" dxfId="514" priority="27">
      <formula>AND(G$12&gt;0%)</formula>
    </cfRule>
  </conditionalFormatting>
  <conditionalFormatting sqref="M11:Q11">
    <cfRule type="expression" dxfId="513" priority="23">
      <formula>AND(C$12&gt;0%)</formula>
    </cfRule>
  </conditionalFormatting>
  <conditionalFormatting sqref="M11:Q11">
    <cfRule type="expression" dxfId="512" priority="24">
      <formula>AND(M$12&gt;=50%,M$12&lt;=79%)</formula>
    </cfRule>
    <cfRule type="expression" dxfId="511" priority="25">
      <formula>AND(M$12&gt;=80%)</formula>
    </cfRule>
    <cfRule type="expression" dxfId="510" priority="26">
      <formula>AND(M$12&lt;50%)</formula>
    </cfRule>
  </conditionalFormatting>
  <conditionalFormatting sqref="V11">
    <cfRule type="expression" dxfId="509" priority="20">
      <formula>AND(V$12&gt;=50%,V$12&lt;=79%)</formula>
    </cfRule>
    <cfRule type="expression" dxfId="508" priority="21">
      <formula>AND(V$12&gt;=80%)</formula>
    </cfRule>
    <cfRule type="expression" dxfId="507" priority="22">
      <formula>AND(V$12&lt;50%)</formula>
    </cfRule>
  </conditionalFormatting>
  <conditionalFormatting sqref="V11:V42">
    <cfRule type="expression" dxfId="506" priority="18">
      <formula>AND($B$12&gt;0%)</formula>
    </cfRule>
    <cfRule type="expression" dxfId="505" priority="19">
      <formula>AND(L$12&gt;0%)</formula>
    </cfRule>
  </conditionalFormatting>
  <conditionalFormatting sqref="W11">
    <cfRule type="expression" dxfId="504" priority="15">
      <formula>AND(W$12&gt;=50%,W$12&lt;=79%)</formula>
    </cfRule>
    <cfRule type="expression" dxfId="503" priority="16">
      <formula>AND(W$12&gt;=80%)</formula>
    </cfRule>
    <cfRule type="expression" dxfId="502" priority="17">
      <formula>AND(W$12&lt;50%)</formula>
    </cfRule>
  </conditionalFormatting>
  <conditionalFormatting sqref="W11">
    <cfRule type="expression" dxfId="501" priority="13">
      <formula>AND(C$12&gt;0%)</formula>
    </cfRule>
    <cfRule type="expression" dxfId="500" priority="14">
      <formula>AND(M$12&gt;0%)</formula>
    </cfRule>
  </conditionalFormatting>
  <conditionalFormatting sqref="W12:W42">
    <cfRule type="expression" dxfId="499" priority="11">
      <formula>AND(C$12&gt;0%)</formula>
    </cfRule>
    <cfRule type="expression" dxfId="498" priority="12">
      <formula>AND(M$12&gt;0%)</formula>
    </cfRule>
  </conditionalFormatting>
  <conditionalFormatting sqref="Z11:Z42">
    <cfRule type="expression" dxfId="497" priority="5">
      <formula>AND(F$12&gt;0%)</formula>
    </cfRule>
    <cfRule type="expression" dxfId="496" priority="6">
      <formula>AND(P$12&gt;0%)</formula>
    </cfRule>
  </conditionalFormatting>
  <conditionalFormatting sqref="AA11:AA42">
    <cfRule type="expression" dxfId="495" priority="3">
      <formula>AND(G$12&gt;0%)</formula>
    </cfRule>
    <cfRule type="expression" dxfId="494" priority="4">
      <formula>AND(Q$12&gt;0%)</formula>
    </cfRule>
  </conditionalFormatting>
  <conditionalFormatting sqref="Y11:Y42">
    <cfRule type="expression" dxfId="493" priority="7">
      <formula>AND(E$12&gt;0%)</formula>
    </cfRule>
    <cfRule type="expression" dxfId="492" priority="8">
      <formula>AND(O$12&gt;0%)</formula>
    </cfRule>
  </conditionalFormatting>
  <conditionalFormatting sqref="X11:X42">
    <cfRule type="expression" dxfId="491" priority="9">
      <formula>AND(D$12&gt;0%)</formula>
    </cfRule>
    <cfRule type="expression" dxfId="490" priority="10">
      <formula>AND(N$12&gt;0%)</formula>
    </cfRule>
  </conditionalFormatting>
  <conditionalFormatting sqref="AB11:AB42">
    <cfRule type="expression" dxfId="489" priority="1">
      <formula>AND(H$12&gt;0%)</formula>
    </cfRule>
    <cfRule type="expression" dxfId="488" priority="2">
      <formula>AND(R$12&gt;0%)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5</vt:i4>
      </vt:variant>
    </vt:vector>
  </HeadingPairs>
  <TitlesOfParts>
    <vt:vector size="27" baseType="lpstr">
      <vt:lpstr>Notice explicative</vt:lpstr>
      <vt:lpstr>Grille de programmation</vt:lpstr>
      <vt:lpstr>Pilotage de Ma Classe</vt:lpstr>
      <vt:lpstr>U1</vt:lpstr>
      <vt:lpstr>U2</vt:lpstr>
      <vt:lpstr>U3</vt:lpstr>
      <vt:lpstr>U4</vt:lpstr>
      <vt:lpstr>U5</vt:lpstr>
      <vt:lpstr>U6</vt:lpstr>
      <vt:lpstr>U7</vt:lpstr>
      <vt:lpstr>U8</vt:lpstr>
      <vt:lpstr>U9</vt:lpstr>
      <vt:lpstr>U10</vt:lpstr>
      <vt:lpstr>U11</vt:lpstr>
      <vt:lpstr>U12</vt:lpstr>
      <vt:lpstr>U13</vt:lpstr>
      <vt:lpstr>U14</vt:lpstr>
      <vt:lpstr>U15</vt:lpstr>
      <vt:lpstr>U16</vt:lpstr>
      <vt:lpstr>Positionnement - LSU</vt:lpstr>
      <vt:lpstr>DATA_Pauline</vt:lpstr>
      <vt:lpstr>data_pauline_unite</vt:lpstr>
      <vt:lpstr>date_naissance_eleve</vt:lpstr>
      <vt:lpstr>liste_eleves</vt:lpstr>
      <vt:lpstr>T1_C</vt:lpstr>
      <vt:lpstr>'Grille de programmation'!Zone_d_impression</vt:lpstr>
      <vt:lpstr>'Pilotage de Ma Classe'!Zone_d_impression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Caliopea - Pauline</dc:creator>
  <cp:lastModifiedBy>Caliopea - Pauline</cp:lastModifiedBy>
  <dcterms:created xsi:type="dcterms:W3CDTF">2020-04-24T07:12:02Z</dcterms:created>
  <dcterms:modified xsi:type="dcterms:W3CDTF">2020-06-17T15:06:38Z</dcterms:modified>
</cp:coreProperties>
</file>