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Mon Drive\CALIOPEA\WORK\LIBRAIRIE DES ECOLES\2020\Manuels numériques Singapour\GRILLE RESULTAT\CE2\"/>
    </mc:Choice>
  </mc:AlternateContent>
  <xr:revisionPtr revIDLastSave="0" documentId="13_ncr:1_{D6BF6A8D-79D9-4C77-B9E3-0DF51E858E4C}" xr6:coauthVersionLast="45" xr6:coauthVersionMax="45" xr10:uidLastSave="{00000000-0000-0000-0000-000000000000}"/>
  <bookViews>
    <workbookView xWindow="-120" yWindow="-120" windowWidth="29040" windowHeight="15840" tabRatio="860" xr2:uid="{E9A0099A-7D84-4DB2-BBFE-AC924052A70A}"/>
  </bookViews>
  <sheets>
    <sheet name="Notice explicative" sheetId="1" r:id="rId1"/>
    <sheet name="Grille de programmation" sheetId="49" r:id="rId2"/>
    <sheet name="Pilotage de Ma Classe" sheetId="3" r:id="rId3"/>
    <sheet name="U1" sheetId="4" r:id="rId4"/>
    <sheet name="U2" sheetId="39" r:id="rId5"/>
    <sheet name="U3" sheetId="46" r:id="rId6"/>
    <sheet name="U4" sheetId="36" r:id="rId7"/>
    <sheet name="U5" sheetId="50" r:id="rId8"/>
    <sheet name="U6" sheetId="40" r:id="rId9"/>
    <sheet name="U7" sheetId="33" r:id="rId10"/>
    <sheet name="U8" sheetId="47" r:id="rId11"/>
    <sheet name="U9" sheetId="38" r:id="rId12"/>
    <sheet name="U10" sheetId="43" r:id="rId13"/>
    <sheet name="U11" sheetId="51" r:id="rId14"/>
    <sheet name="U12" sheetId="52" r:id="rId15"/>
    <sheet name="U13" sheetId="53" r:id="rId16"/>
    <sheet name="U14" sheetId="44" r:id="rId17"/>
    <sheet name="U15" sheetId="54" r:id="rId18"/>
    <sheet name="Positionnement - LSU" sheetId="8" r:id="rId19"/>
    <sheet name="DATA_Pauline" sheetId="9" state="hidden" r:id="rId20"/>
    <sheet name="data_pauline_unite" sheetId="16" state="hidden" r:id="rId21"/>
  </sheets>
  <definedNames>
    <definedName name="date_naissance_eleve">DATA_Pauline!$B$6:$B$35</definedName>
    <definedName name="liste_eleves">DATA_Pauline!$A$6:$A$35</definedName>
    <definedName name="T1_C">DATA_Pauline!$D$5:$M$5</definedName>
    <definedName name="_xlnm.Print_Area" localSheetId="1">'Grille de programmation'!$A$1:$G$53</definedName>
    <definedName name="_xlnm.Print_Area" localSheetId="2">'Pilotage de Ma Classe'!$A$1:$V$36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7" i="9" l="1"/>
  <c r="AH8" i="9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6" i="9"/>
  <c r="AG7" i="9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22" i="9"/>
  <c r="AG23" i="9"/>
  <c r="AG24" i="9"/>
  <c r="AG25" i="9"/>
  <c r="AG26" i="9"/>
  <c r="AG27" i="9"/>
  <c r="AG28" i="9"/>
  <c r="AG29" i="9"/>
  <c r="AG30" i="9"/>
  <c r="AG31" i="9"/>
  <c r="AG32" i="9"/>
  <c r="AG33" i="9"/>
  <c r="AG34" i="9"/>
  <c r="AG35" i="9"/>
  <c r="AG6" i="9"/>
  <c r="AF7" i="9"/>
  <c r="AF8" i="9"/>
  <c r="AF9" i="9"/>
  <c r="AF10" i="9"/>
  <c r="AF11" i="9"/>
  <c r="AF12" i="9"/>
  <c r="AF13" i="9"/>
  <c r="AF14" i="9"/>
  <c r="AF15" i="9"/>
  <c r="AF16" i="9"/>
  <c r="AF17" i="9"/>
  <c r="AF18" i="9"/>
  <c r="AF19" i="9"/>
  <c r="AF20" i="9"/>
  <c r="AF21" i="9"/>
  <c r="AF22" i="9"/>
  <c r="AF23" i="9"/>
  <c r="AF24" i="9"/>
  <c r="AF25" i="9"/>
  <c r="AF26" i="9"/>
  <c r="AF27" i="9"/>
  <c r="AF28" i="9"/>
  <c r="AF29" i="9"/>
  <c r="AF30" i="9"/>
  <c r="AF31" i="9"/>
  <c r="AF32" i="9"/>
  <c r="AF33" i="9"/>
  <c r="AF34" i="9"/>
  <c r="AF35" i="9"/>
  <c r="AF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6" i="9"/>
  <c r="AD7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6" i="9"/>
  <c r="AC7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C32" i="9"/>
  <c r="AC33" i="9"/>
  <c r="AC34" i="9"/>
  <c r="AC35" i="9"/>
  <c r="AC6" i="9"/>
  <c r="AB11" i="9"/>
  <c r="AB12" i="9"/>
  <c r="AB13" i="9"/>
  <c r="AB14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A7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AA32" i="9"/>
  <c r="AA33" i="9"/>
  <c r="AA34" i="9"/>
  <c r="AA35" i="9"/>
  <c r="AA6" i="9"/>
  <c r="Z7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6" i="9"/>
  <c r="W7" i="9"/>
  <c r="W8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6" i="9"/>
  <c r="V7" i="9"/>
  <c r="V8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V32" i="9"/>
  <c r="V33" i="9"/>
  <c r="V34" i="9"/>
  <c r="V35" i="9"/>
  <c r="V6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2" i="9"/>
  <c r="U23" i="9"/>
  <c r="U24" i="9"/>
  <c r="U25" i="9"/>
  <c r="U26" i="9"/>
  <c r="U27" i="9"/>
  <c r="U28" i="9"/>
  <c r="U29" i="9"/>
  <c r="U30" i="9"/>
  <c r="U31" i="9"/>
  <c r="U32" i="9"/>
  <c r="U33" i="9"/>
  <c r="U34" i="9"/>
  <c r="U35" i="9"/>
  <c r="U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6" i="9"/>
  <c r="S7" i="9"/>
  <c r="S8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S32" i="9"/>
  <c r="S33" i="9"/>
  <c r="S34" i="9"/>
  <c r="S35" i="9"/>
  <c r="S6" i="9"/>
  <c r="P6" i="9"/>
  <c r="O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6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BJ101" i="16"/>
  <c r="BK101" i="16"/>
  <c r="BL101" i="16"/>
  <c r="BJ102" i="16"/>
  <c r="BK102" i="16"/>
  <c r="BL102" i="16"/>
  <c r="BJ103" i="16"/>
  <c r="BK103" i="16"/>
  <c r="BL103" i="16"/>
  <c r="BJ104" i="16"/>
  <c r="BK104" i="16"/>
  <c r="BL104" i="16"/>
  <c r="BJ105" i="16"/>
  <c r="BK105" i="16"/>
  <c r="BL105" i="16"/>
  <c r="BJ106" i="16"/>
  <c r="BK106" i="16"/>
  <c r="BL106" i="16"/>
  <c r="BJ107" i="16"/>
  <c r="BK107" i="16"/>
  <c r="BL107" i="16"/>
  <c r="BJ108" i="16"/>
  <c r="BK108" i="16"/>
  <c r="BL108" i="16"/>
  <c r="BJ109" i="16"/>
  <c r="BK109" i="16"/>
  <c r="BL109" i="16"/>
  <c r="BJ110" i="16"/>
  <c r="BK110" i="16"/>
  <c r="BL110" i="16"/>
  <c r="BJ111" i="16"/>
  <c r="BK111" i="16"/>
  <c r="BL111" i="16"/>
  <c r="BJ112" i="16"/>
  <c r="BK112" i="16"/>
  <c r="BL112" i="16"/>
  <c r="BJ113" i="16"/>
  <c r="BK113" i="16"/>
  <c r="BL113" i="16"/>
  <c r="BJ114" i="16"/>
  <c r="BK114" i="16"/>
  <c r="BL114" i="16"/>
  <c r="BJ115" i="16"/>
  <c r="BK115" i="16"/>
  <c r="BL115" i="16"/>
  <c r="BJ116" i="16"/>
  <c r="BK116" i="16"/>
  <c r="BL116" i="16"/>
  <c r="BJ117" i="16"/>
  <c r="BK117" i="16"/>
  <c r="BL117" i="16"/>
  <c r="BJ118" i="16"/>
  <c r="BK118" i="16"/>
  <c r="BL118" i="16"/>
  <c r="BJ119" i="16"/>
  <c r="BK119" i="16"/>
  <c r="BL119" i="16"/>
  <c r="BJ120" i="16"/>
  <c r="BK120" i="16"/>
  <c r="BL120" i="16"/>
  <c r="BJ121" i="16"/>
  <c r="BK121" i="16"/>
  <c r="BL121" i="16"/>
  <c r="BJ122" i="16"/>
  <c r="BK122" i="16"/>
  <c r="BL122" i="16"/>
  <c r="BJ123" i="16"/>
  <c r="BK123" i="16"/>
  <c r="BL123" i="16"/>
  <c r="BJ124" i="16"/>
  <c r="BK124" i="16"/>
  <c r="BL124" i="16"/>
  <c r="BJ125" i="16"/>
  <c r="BK125" i="16"/>
  <c r="BL125" i="16"/>
  <c r="BJ126" i="16"/>
  <c r="BK126" i="16"/>
  <c r="BL126" i="16"/>
  <c r="BJ127" i="16"/>
  <c r="BK127" i="16"/>
  <c r="BL127" i="16"/>
  <c r="BJ128" i="16"/>
  <c r="BK128" i="16"/>
  <c r="BL128" i="16"/>
  <c r="BJ129" i="16"/>
  <c r="BK129" i="16"/>
  <c r="BL129" i="16"/>
  <c r="BK100" i="16"/>
  <c r="BL100" i="16"/>
  <c r="BJ100" i="16"/>
  <c r="BH101" i="16"/>
  <c r="BI101" i="16"/>
  <c r="BH102" i="16"/>
  <c r="BI102" i="16"/>
  <c r="BH103" i="16"/>
  <c r="BI103" i="16"/>
  <c r="BH104" i="16"/>
  <c r="BI104" i="16"/>
  <c r="BH105" i="16"/>
  <c r="BI105" i="16"/>
  <c r="BH106" i="16"/>
  <c r="BI106" i="16"/>
  <c r="BH107" i="16"/>
  <c r="BI107" i="16"/>
  <c r="BH108" i="16"/>
  <c r="BI108" i="16"/>
  <c r="BH109" i="16"/>
  <c r="BI109" i="16"/>
  <c r="BH110" i="16"/>
  <c r="BI110" i="16"/>
  <c r="BH111" i="16"/>
  <c r="BI111" i="16"/>
  <c r="BH112" i="16"/>
  <c r="BI112" i="16"/>
  <c r="BH113" i="16"/>
  <c r="BI113" i="16"/>
  <c r="BH114" i="16"/>
  <c r="BI114" i="16"/>
  <c r="BH115" i="16"/>
  <c r="BI115" i="16"/>
  <c r="BH116" i="16"/>
  <c r="BI116" i="16"/>
  <c r="BH117" i="16"/>
  <c r="BI117" i="16"/>
  <c r="BH118" i="16"/>
  <c r="BI118" i="16"/>
  <c r="BH119" i="16"/>
  <c r="BI119" i="16"/>
  <c r="BH120" i="16"/>
  <c r="BI120" i="16"/>
  <c r="BH121" i="16"/>
  <c r="BI121" i="16"/>
  <c r="BH122" i="16"/>
  <c r="BI122" i="16"/>
  <c r="BH123" i="16"/>
  <c r="BI123" i="16"/>
  <c r="BH124" i="16"/>
  <c r="BI124" i="16"/>
  <c r="BH125" i="16"/>
  <c r="BI125" i="16"/>
  <c r="BH126" i="16"/>
  <c r="BI126" i="16"/>
  <c r="BH127" i="16"/>
  <c r="BI127" i="16"/>
  <c r="BH128" i="16"/>
  <c r="BI128" i="16"/>
  <c r="BH129" i="16"/>
  <c r="BI129" i="16"/>
  <c r="BI100" i="16"/>
  <c r="BH100" i="16"/>
  <c r="BU101" i="16"/>
  <c r="BU102" i="16"/>
  <c r="BU103" i="16"/>
  <c r="BU104" i="16"/>
  <c r="BU105" i="16"/>
  <c r="BU106" i="16"/>
  <c r="BU107" i="16"/>
  <c r="BU108" i="16"/>
  <c r="BU109" i="16"/>
  <c r="BU110" i="16"/>
  <c r="BU111" i="16"/>
  <c r="BU112" i="16"/>
  <c r="BU113" i="16"/>
  <c r="BU114" i="16"/>
  <c r="BU115" i="16"/>
  <c r="BU116" i="16"/>
  <c r="BU117" i="16"/>
  <c r="BU118" i="16"/>
  <c r="BU119" i="16"/>
  <c r="BU120" i="16"/>
  <c r="BU121" i="16"/>
  <c r="BU122" i="16"/>
  <c r="BU123" i="16"/>
  <c r="BU124" i="16"/>
  <c r="BU125" i="16"/>
  <c r="BU126" i="16"/>
  <c r="BU127" i="16"/>
  <c r="BU128" i="16"/>
  <c r="BU129" i="16"/>
  <c r="BU100" i="16"/>
  <c r="BS101" i="16"/>
  <c r="BT101" i="16"/>
  <c r="BS102" i="16"/>
  <c r="BT102" i="16"/>
  <c r="BS103" i="16"/>
  <c r="BT103" i="16"/>
  <c r="BS104" i="16"/>
  <c r="BT104" i="16"/>
  <c r="BS105" i="16"/>
  <c r="BT105" i="16"/>
  <c r="BS106" i="16"/>
  <c r="BT106" i="16"/>
  <c r="BS107" i="16"/>
  <c r="BT107" i="16"/>
  <c r="BS108" i="16"/>
  <c r="BT108" i="16"/>
  <c r="BS109" i="16"/>
  <c r="BT109" i="16"/>
  <c r="BS110" i="16"/>
  <c r="BT110" i="16"/>
  <c r="BS111" i="16"/>
  <c r="BT111" i="16"/>
  <c r="BS112" i="16"/>
  <c r="BT112" i="16"/>
  <c r="BS113" i="16"/>
  <c r="BT113" i="16"/>
  <c r="BS114" i="16"/>
  <c r="BT114" i="16"/>
  <c r="BS115" i="16"/>
  <c r="BT115" i="16"/>
  <c r="BS116" i="16"/>
  <c r="BT116" i="16"/>
  <c r="BS117" i="16"/>
  <c r="BT117" i="16"/>
  <c r="BS118" i="16"/>
  <c r="BT118" i="16"/>
  <c r="BS119" i="16"/>
  <c r="BT119" i="16"/>
  <c r="BS120" i="16"/>
  <c r="BT120" i="16"/>
  <c r="BS121" i="16"/>
  <c r="BT121" i="16"/>
  <c r="BS122" i="16"/>
  <c r="BT122" i="16"/>
  <c r="BS123" i="16"/>
  <c r="BT123" i="16"/>
  <c r="BS124" i="16"/>
  <c r="BT124" i="16"/>
  <c r="BS125" i="16"/>
  <c r="BT125" i="16"/>
  <c r="BS126" i="16"/>
  <c r="BT126" i="16"/>
  <c r="BS127" i="16"/>
  <c r="BT127" i="16"/>
  <c r="BS128" i="16"/>
  <c r="BT128" i="16"/>
  <c r="BS129" i="16"/>
  <c r="BT129" i="16"/>
  <c r="BT100" i="16"/>
  <c r="BS100" i="16"/>
  <c r="BX101" i="16"/>
  <c r="BY101" i="16"/>
  <c r="BZ101" i="16"/>
  <c r="BX102" i="16"/>
  <c r="BY102" i="16"/>
  <c r="BZ102" i="16"/>
  <c r="BX103" i="16"/>
  <c r="BY103" i="16"/>
  <c r="BZ103" i="16"/>
  <c r="BX104" i="16"/>
  <c r="BY104" i="16"/>
  <c r="BZ104" i="16"/>
  <c r="BX105" i="16"/>
  <c r="BY105" i="16"/>
  <c r="BZ105" i="16"/>
  <c r="BX106" i="16"/>
  <c r="BY106" i="16"/>
  <c r="BZ106" i="16"/>
  <c r="BX107" i="16"/>
  <c r="BY107" i="16"/>
  <c r="BZ107" i="16"/>
  <c r="BX108" i="16"/>
  <c r="BY108" i="16"/>
  <c r="BZ108" i="16"/>
  <c r="BX109" i="16"/>
  <c r="BY109" i="16"/>
  <c r="BZ109" i="16"/>
  <c r="BX110" i="16"/>
  <c r="BY110" i="16"/>
  <c r="BZ110" i="16"/>
  <c r="BX111" i="16"/>
  <c r="BY111" i="16"/>
  <c r="BZ111" i="16"/>
  <c r="BX112" i="16"/>
  <c r="BY112" i="16"/>
  <c r="BZ112" i="16"/>
  <c r="BX113" i="16"/>
  <c r="BY113" i="16"/>
  <c r="BZ113" i="16"/>
  <c r="BX114" i="16"/>
  <c r="BY114" i="16"/>
  <c r="BZ114" i="16"/>
  <c r="BX115" i="16"/>
  <c r="BY115" i="16"/>
  <c r="BZ115" i="16"/>
  <c r="BX116" i="16"/>
  <c r="BY116" i="16"/>
  <c r="BZ116" i="16"/>
  <c r="BX117" i="16"/>
  <c r="BY117" i="16"/>
  <c r="BZ117" i="16"/>
  <c r="BX118" i="16"/>
  <c r="BY118" i="16"/>
  <c r="BZ118" i="16"/>
  <c r="BX119" i="16"/>
  <c r="BY119" i="16"/>
  <c r="BZ119" i="16"/>
  <c r="BX120" i="16"/>
  <c r="BY120" i="16"/>
  <c r="BZ120" i="16"/>
  <c r="BX121" i="16"/>
  <c r="BY121" i="16"/>
  <c r="BZ121" i="16"/>
  <c r="BX122" i="16"/>
  <c r="BY122" i="16"/>
  <c r="BZ122" i="16"/>
  <c r="BX123" i="16"/>
  <c r="BY123" i="16"/>
  <c r="BZ123" i="16"/>
  <c r="BX124" i="16"/>
  <c r="BY124" i="16"/>
  <c r="BZ124" i="16"/>
  <c r="BX125" i="16"/>
  <c r="BY125" i="16"/>
  <c r="BZ125" i="16"/>
  <c r="BX126" i="16"/>
  <c r="BY126" i="16"/>
  <c r="BZ126" i="16"/>
  <c r="BX127" i="16"/>
  <c r="BY127" i="16"/>
  <c r="BZ127" i="16"/>
  <c r="BX128" i="16"/>
  <c r="BY128" i="16"/>
  <c r="BZ128" i="16"/>
  <c r="BX129" i="16"/>
  <c r="BY129" i="16"/>
  <c r="BZ129" i="16"/>
  <c r="BY100" i="16"/>
  <c r="BZ100" i="16"/>
  <c r="BX100" i="16"/>
  <c r="CA101" i="16"/>
  <c r="CB101" i="16"/>
  <c r="CA102" i="16"/>
  <c r="CB102" i="16"/>
  <c r="CA103" i="16"/>
  <c r="CB103" i="16"/>
  <c r="CA104" i="16"/>
  <c r="CB104" i="16"/>
  <c r="CA105" i="16"/>
  <c r="CB105" i="16"/>
  <c r="CA106" i="16"/>
  <c r="CB106" i="16"/>
  <c r="CA107" i="16"/>
  <c r="CB107" i="16"/>
  <c r="CA108" i="16"/>
  <c r="CB108" i="16"/>
  <c r="CA109" i="16"/>
  <c r="CB109" i="16"/>
  <c r="CA110" i="16"/>
  <c r="CB110" i="16"/>
  <c r="CA111" i="16"/>
  <c r="CB111" i="16"/>
  <c r="CA112" i="16"/>
  <c r="CB112" i="16"/>
  <c r="CA113" i="16"/>
  <c r="CB113" i="16"/>
  <c r="CA114" i="16"/>
  <c r="CB114" i="16"/>
  <c r="CA115" i="16"/>
  <c r="CB115" i="16"/>
  <c r="CA116" i="16"/>
  <c r="CB116" i="16"/>
  <c r="CA117" i="16"/>
  <c r="CB117" i="16"/>
  <c r="CA118" i="16"/>
  <c r="CB118" i="16"/>
  <c r="CA119" i="16"/>
  <c r="CB119" i="16"/>
  <c r="CA120" i="16"/>
  <c r="CB120" i="16"/>
  <c r="CA121" i="16"/>
  <c r="CB121" i="16"/>
  <c r="CA122" i="16"/>
  <c r="CB122" i="16"/>
  <c r="CA123" i="16"/>
  <c r="CB123" i="16"/>
  <c r="CA124" i="16"/>
  <c r="CB124" i="16"/>
  <c r="CA125" i="16"/>
  <c r="CB125" i="16"/>
  <c r="CA126" i="16"/>
  <c r="CB126" i="16"/>
  <c r="CA127" i="16"/>
  <c r="CB127" i="16"/>
  <c r="CA128" i="16"/>
  <c r="CB128" i="16"/>
  <c r="CA129" i="16"/>
  <c r="CB129" i="16"/>
  <c r="CB100" i="16"/>
  <c r="CA100" i="16"/>
  <c r="CN101" i="16"/>
  <c r="CO101" i="16"/>
  <c r="CN102" i="16"/>
  <c r="CO102" i="16"/>
  <c r="CN103" i="16"/>
  <c r="CO103" i="16"/>
  <c r="CN104" i="16"/>
  <c r="CO104" i="16"/>
  <c r="CN105" i="16"/>
  <c r="CO105" i="16"/>
  <c r="CN106" i="16"/>
  <c r="CO106" i="16"/>
  <c r="CN107" i="16"/>
  <c r="CO107" i="16"/>
  <c r="CN108" i="16"/>
  <c r="CO108" i="16"/>
  <c r="CN109" i="16"/>
  <c r="CO109" i="16"/>
  <c r="CN110" i="16"/>
  <c r="CO110" i="16"/>
  <c r="CN111" i="16"/>
  <c r="CO111" i="16"/>
  <c r="CN112" i="16"/>
  <c r="CO112" i="16"/>
  <c r="CN113" i="16"/>
  <c r="CO113" i="16"/>
  <c r="CN114" i="16"/>
  <c r="CO114" i="16"/>
  <c r="CN115" i="16"/>
  <c r="CO115" i="16"/>
  <c r="CN116" i="16"/>
  <c r="CO116" i="16"/>
  <c r="CN117" i="16"/>
  <c r="CO117" i="16"/>
  <c r="CN118" i="16"/>
  <c r="CO118" i="16"/>
  <c r="CN119" i="16"/>
  <c r="CO119" i="16"/>
  <c r="CN120" i="16"/>
  <c r="CO120" i="16"/>
  <c r="CN121" i="16"/>
  <c r="CO121" i="16"/>
  <c r="CN122" i="16"/>
  <c r="CO122" i="16"/>
  <c r="CN123" i="16"/>
  <c r="CO123" i="16"/>
  <c r="CN124" i="16"/>
  <c r="CO124" i="16"/>
  <c r="CN125" i="16"/>
  <c r="CO125" i="16"/>
  <c r="CN126" i="16"/>
  <c r="CO126" i="16"/>
  <c r="CN127" i="16"/>
  <c r="CO127" i="16"/>
  <c r="CN128" i="16"/>
  <c r="CO128" i="16"/>
  <c r="CN129" i="16"/>
  <c r="CO129" i="16"/>
  <c r="CO100" i="16"/>
  <c r="CN100" i="16"/>
  <c r="CN64" i="16"/>
  <c r="CO64" i="16"/>
  <c r="CN65" i="16"/>
  <c r="CO65" i="16"/>
  <c r="CN66" i="16"/>
  <c r="CO66" i="16"/>
  <c r="CN67" i="16"/>
  <c r="CO67" i="16"/>
  <c r="CN68" i="16"/>
  <c r="CO68" i="16"/>
  <c r="CN69" i="16"/>
  <c r="CO69" i="16"/>
  <c r="CN70" i="16"/>
  <c r="CO70" i="16"/>
  <c r="CN71" i="16"/>
  <c r="CO71" i="16"/>
  <c r="CN72" i="16"/>
  <c r="CO72" i="16"/>
  <c r="CN73" i="16"/>
  <c r="CO73" i="16"/>
  <c r="CN74" i="16"/>
  <c r="CO74" i="16"/>
  <c r="CN75" i="16"/>
  <c r="CO75" i="16"/>
  <c r="CN76" i="16"/>
  <c r="CO76" i="16"/>
  <c r="CN77" i="16"/>
  <c r="CO77" i="16"/>
  <c r="CN78" i="16"/>
  <c r="CO78" i="16"/>
  <c r="CN79" i="16"/>
  <c r="CO79" i="16"/>
  <c r="CN80" i="16"/>
  <c r="CO80" i="16"/>
  <c r="CN81" i="16"/>
  <c r="CO81" i="16"/>
  <c r="CN82" i="16"/>
  <c r="CO82" i="16"/>
  <c r="CN83" i="16"/>
  <c r="CO83" i="16"/>
  <c r="CN84" i="16"/>
  <c r="CO84" i="16"/>
  <c r="CN85" i="16"/>
  <c r="CO85" i="16"/>
  <c r="CN86" i="16"/>
  <c r="CO86" i="16"/>
  <c r="CN87" i="16"/>
  <c r="CO87" i="16"/>
  <c r="CN88" i="16"/>
  <c r="CO88" i="16"/>
  <c r="CN89" i="16"/>
  <c r="CO89" i="16"/>
  <c r="CN90" i="16"/>
  <c r="CO90" i="16"/>
  <c r="CN91" i="16"/>
  <c r="CO91" i="16"/>
  <c r="CN92" i="16"/>
  <c r="CO92" i="16"/>
  <c r="CO63" i="16"/>
  <c r="CN63" i="16"/>
  <c r="BU64" i="16"/>
  <c r="BU65" i="16"/>
  <c r="BU66" i="16"/>
  <c r="BU67" i="16"/>
  <c r="BU68" i="16"/>
  <c r="BU69" i="16"/>
  <c r="BU70" i="16"/>
  <c r="BU71" i="16"/>
  <c r="BU72" i="16"/>
  <c r="BU73" i="16"/>
  <c r="BU74" i="16"/>
  <c r="BU75" i="16"/>
  <c r="BU76" i="16"/>
  <c r="BU77" i="16"/>
  <c r="BU78" i="16"/>
  <c r="BU79" i="16"/>
  <c r="BU80" i="16"/>
  <c r="BU81" i="16"/>
  <c r="BU82" i="16"/>
  <c r="BU83" i="16"/>
  <c r="BU84" i="16"/>
  <c r="BU85" i="16"/>
  <c r="BU86" i="16"/>
  <c r="BU87" i="16"/>
  <c r="BU88" i="16"/>
  <c r="BU89" i="16"/>
  <c r="BU90" i="16"/>
  <c r="BU91" i="16"/>
  <c r="BU92" i="16"/>
  <c r="BU63" i="16"/>
  <c r="BJ64" i="16"/>
  <c r="BK64" i="16"/>
  <c r="BL64" i="16"/>
  <c r="BJ65" i="16"/>
  <c r="BK65" i="16"/>
  <c r="BL65" i="16"/>
  <c r="BJ66" i="16"/>
  <c r="BK66" i="16"/>
  <c r="BL66" i="16"/>
  <c r="BJ67" i="16"/>
  <c r="BK67" i="16"/>
  <c r="BL67" i="16"/>
  <c r="BJ68" i="16"/>
  <c r="BK68" i="16"/>
  <c r="BL68" i="16"/>
  <c r="BJ69" i="16"/>
  <c r="BK69" i="16"/>
  <c r="BL69" i="16"/>
  <c r="BJ70" i="16"/>
  <c r="BK70" i="16"/>
  <c r="BL70" i="16"/>
  <c r="BJ71" i="16"/>
  <c r="BK71" i="16"/>
  <c r="BL71" i="16"/>
  <c r="BJ72" i="16"/>
  <c r="BK72" i="16"/>
  <c r="BL72" i="16"/>
  <c r="BJ73" i="16"/>
  <c r="BK73" i="16"/>
  <c r="BL73" i="16"/>
  <c r="BJ74" i="16"/>
  <c r="BK74" i="16"/>
  <c r="BL74" i="16"/>
  <c r="BJ75" i="16"/>
  <c r="BK75" i="16"/>
  <c r="BL75" i="16"/>
  <c r="BJ76" i="16"/>
  <c r="BK76" i="16"/>
  <c r="BL76" i="16"/>
  <c r="BJ77" i="16"/>
  <c r="BK77" i="16"/>
  <c r="BL77" i="16"/>
  <c r="BJ78" i="16"/>
  <c r="BK78" i="16"/>
  <c r="BL78" i="16"/>
  <c r="BJ79" i="16"/>
  <c r="BK79" i="16"/>
  <c r="BL79" i="16"/>
  <c r="BJ80" i="16"/>
  <c r="BK80" i="16"/>
  <c r="BL80" i="16"/>
  <c r="BJ81" i="16"/>
  <c r="BK81" i="16"/>
  <c r="BL81" i="16"/>
  <c r="BJ82" i="16"/>
  <c r="BK82" i="16"/>
  <c r="BL82" i="16"/>
  <c r="BJ83" i="16"/>
  <c r="BK83" i="16"/>
  <c r="BL83" i="16"/>
  <c r="BJ84" i="16"/>
  <c r="BK84" i="16"/>
  <c r="BL84" i="16"/>
  <c r="BJ85" i="16"/>
  <c r="BK85" i="16"/>
  <c r="BL85" i="16"/>
  <c r="BJ86" i="16"/>
  <c r="BK86" i="16"/>
  <c r="BL86" i="16"/>
  <c r="BJ87" i="16"/>
  <c r="BK87" i="16"/>
  <c r="BL87" i="16"/>
  <c r="BJ88" i="16"/>
  <c r="BK88" i="16"/>
  <c r="BL88" i="16"/>
  <c r="BJ89" i="16"/>
  <c r="BK89" i="16"/>
  <c r="BL89" i="16"/>
  <c r="BJ90" i="16"/>
  <c r="BK90" i="16"/>
  <c r="BL90" i="16"/>
  <c r="BJ91" i="16"/>
  <c r="BK91" i="16"/>
  <c r="BL91" i="16"/>
  <c r="BJ92" i="16"/>
  <c r="BK92" i="16"/>
  <c r="BL92" i="16"/>
  <c r="BK63" i="16"/>
  <c r="BL63" i="16"/>
  <c r="BJ63" i="16"/>
  <c r="BH64" i="16"/>
  <c r="BI64" i="16"/>
  <c r="BH65" i="16"/>
  <c r="BI65" i="16"/>
  <c r="BH66" i="16"/>
  <c r="BI66" i="16"/>
  <c r="BH67" i="16"/>
  <c r="BI67" i="16"/>
  <c r="BH68" i="16"/>
  <c r="BI68" i="16"/>
  <c r="BH69" i="16"/>
  <c r="BI69" i="16"/>
  <c r="BH70" i="16"/>
  <c r="BI70" i="16"/>
  <c r="BH71" i="16"/>
  <c r="BI71" i="16"/>
  <c r="BH72" i="16"/>
  <c r="BI72" i="16"/>
  <c r="BH73" i="16"/>
  <c r="BI73" i="16"/>
  <c r="BH74" i="16"/>
  <c r="BI74" i="16"/>
  <c r="BH75" i="16"/>
  <c r="BI75" i="16"/>
  <c r="BH76" i="16"/>
  <c r="BI76" i="16"/>
  <c r="BH77" i="16"/>
  <c r="BI77" i="16"/>
  <c r="BH78" i="16"/>
  <c r="BI78" i="16"/>
  <c r="BH79" i="16"/>
  <c r="BI79" i="16"/>
  <c r="BH80" i="16"/>
  <c r="BI80" i="16"/>
  <c r="BH81" i="16"/>
  <c r="BI81" i="16"/>
  <c r="BH82" i="16"/>
  <c r="BI82" i="16"/>
  <c r="BH83" i="16"/>
  <c r="BI83" i="16"/>
  <c r="BH84" i="16"/>
  <c r="BI84" i="16"/>
  <c r="BH85" i="16"/>
  <c r="BI85" i="16"/>
  <c r="BH86" i="16"/>
  <c r="BI86" i="16"/>
  <c r="BH87" i="16"/>
  <c r="BI87" i="16"/>
  <c r="BH88" i="16"/>
  <c r="BI88" i="16"/>
  <c r="BH89" i="16"/>
  <c r="BI89" i="16"/>
  <c r="BH90" i="16"/>
  <c r="BI90" i="16"/>
  <c r="BH91" i="16"/>
  <c r="BI91" i="16"/>
  <c r="BH92" i="16"/>
  <c r="BI92" i="16"/>
  <c r="BI63" i="16"/>
  <c r="BH63" i="16"/>
  <c r="BS64" i="16"/>
  <c r="BT64" i="16"/>
  <c r="BS65" i="16"/>
  <c r="BT65" i="16"/>
  <c r="BS66" i="16"/>
  <c r="BT66" i="16"/>
  <c r="BS67" i="16"/>
  <c r="BT67" i="16"/>
  <c r="BS68" i="16"/>
  <c r="BT68" i="16"/>
  <c r="BS69" i="16"/>
  <c r="BT69" i="16"/>
  <c r="BS70" i="16"/>
  <c r="BT70" i="16"/>
  <c r="BS71" i="16"/>
  <c r="BT71" i="16"/>
  <c r="BS72" i="16"/>
  <c r="BT72" i="16"/>
  <c r="BS73" i="16"/>
  <c r="BT73" i="16"/>
  <c r="BS74" i="16"/>
  <c r="BT74" i="16"/>
  <c r="BS75" i="16"/>
  <c r="BT75" i="16"/>
  <c r="BS76" i="16"/>
  <c r="BT76" i="16"/>
  <c r="BS77" i="16"/>
  <c r="BT77" i="16"/>
  <c r="BS78" i="16"/>
  <c r="BT78" i="16"/>
  <c r="BS79" i="16"/>
  <c r="BT79" i="16"/>
  <c r="BS80" i="16"/>
  <c r="BT80" i="16"/>
  <c r="BS81" i="16"/>
  <c r="BT81" i="16"/>
  <c r="BS82" i="16"/>
  <c r="BT82" i="16"/>
  <c r="BS83" i="16"/>
  <c r="BT83" i="16"/>
  <c r="BS84" i="16"/>
  <c r="BT84" i="16"/>
  <c r="BS85" i="16"/>
  <c r="BT85" i="16"/>
  <c r="BS86" i="16"/>
  <c r="BT86" i="16"/>
  <c r="BS87" i="16"/>
  <c r="BT87" i="16"/>
  <c r="BS88" i="16"/>
  <c r="BT88" i="16"/>
  <c r="BS89" i="16"/>
  <c r="BT89" i="16"/>
  <c r="BS90" i="16"/>
  <c r="BT90" i="16"/>
  <c r="BS91" i="16"/>
  <c r="BT91" i="16"/>
  <c r="BS92" i="16"/>
  <c r="BT92" i="16"/>
  <c r="BT63" i="16"/>
  <c r="BS63" i="16"/>
  <c r="CA64" i="16"/>
  <c r="CB64" i="16"/>
  <c r="CA65" i="16"/>
  <c r="CB65" i="16"/>
  <c r="CA66" i="16"/>
  <c r="CB66" i="16"/>
  <c r="CA67" i="16"/>
  <c r="CB67" i="16"/>
  <c r="CA68" i="16"/>
  <c r="CB68" i="16"/>
  <c r="CA69" i="16"/>
  <c r="CB69" i="16"/>
  <c r="CA70" i="16"/>
  <c r="CB70" i="16"/>
  <c r="CA71" i="16"/>
  <c r="CB71" i="16"/>
  <c r="CA72" i="16"/>
  <c r="CB72" i="16"/>
  <c r="CA73" i="16"/>
  <c r="CB73" i="16"/>
  <c r="CA74" i="16"/>
  <c r="CB74" i="16"/>
  <c r="CA75" i="16"/>
  <c r="CB75" i="16"/>
  <c r="CA76" i="16"/>
  <c r="CB76" i="16"/>
  <c r="CA77" i="16"/>
  <c r="CB77" i="16"/>
  <c r="CA78" i="16"/>
  <c r="CB78" i="16"/>
  <c r="CA79" i="16"/>
  <c r="CB79" i="16"/>
  <c r="CA80" i="16"/>
  <c r="CB80" i="16"/>
  <c r="CA81" i="16"/>
  <c r="CB81" i="16"/>
  <c r="CA82" i="16"/>
  <c r="CB82" i="16"/>
  <c r="CA83" i="16"/>
  <c r="CB83" i="16"/>
  <c r="CA84" i="16"/>
  <c r="CB84" i="16"/>
  <c r="CA85" i="16"/>
  <c r="CB85" i="16"/>
  <c r="CA86" i="16"/>
  <c r="CB86" i="16"/>
  <c r="CA87" i="16"/>
  <c r="CB87" i="16"/>
  <c r="CA88" i="16"/>
  <c r="CB88" i="16"/>
  <c r="CA89" i="16"/>
  <c r="CB89" i="16"/>
  <c r="CA90" i="16"/>
  <c r="CB90" i="16"/>
  <c r="CA91" i="16"/>
  <c r="CB91" i="16"/>
  <c r="CA92" i="16"/>
  <c r="CB92" i="16"/>
  <c r="CB63" i="16"/>
  <c r="CA63" i="16"/>
  <c r="BX64" i="16"/>
  <c r="BY64" i="16"/>
  <c r="BZ64" i="16"/>
  <c r="BX65" i="16"/>
  <c r="BY65" i="16"/>
  <c r="BZ65" i="16"/>
  <c r="BX66" i="16"/>
  <c r="BY66" i="16"/>
  <c r="BZ66" i="16"/>
  <c r="BX67" i="16"/>
  <c r="BY67" i="16"/>
  <c r="BZ67" i="16"/>
  <c r="BX68" i="16"/>
  <c r="BY68" i="16"/>
  <c r="BZ68" i="16"/>
  <c r="BX69" i="16"/>
  <c r="BY69" i="16"/>
  <c r="BZ69" i="16"/>
  <c r="BX70" i="16"/>
  <c r="BY70" i="16"/>
  <c r="BZ70" i="16"/>
  <c r="BX71" i="16"/>
  <c r="BY71" i="16"/>
  <c r="BZ71" i="16"/>
  <c r="BX72" i="16"/>
  <c r="BY72" i="16"/>
  <c r="BZ72" i="16"/>
  <c r="BX73" i="16"/>
  <c r="BY73" i="16"/>
  <c r="BZ73" i="16"/>
  <c r="BX74" i="16"/>
  <c r="BY74" i="16"/>
  <c r="BZ74" i="16"/>
  <c r="BX75" i="16"/>
  <c r="BY75" i="16"/>
  <c r="BZ75" i="16"/>
  <c r="BX76" i="16"/>
  <c r="BY76" i="16"/>
  <c r="BZ76" i="16"/>
  <c r="BX77" i="16"/>
  <c r="BY77" i="16"/>
  <c r="BZ77" i="16"/>
  <c r="BX78" i="16"/>
  <c r="BY78" i="16"/>
  <c r="BZ78" i="16"/>
  <c r="BX79" i="16"/>
  <c r="BY79" i="16"/>
  <c r="BZ79" i="16"/>
  <c r="BX80" i="16"/>
  <c r="BY80" i="16"/>
  <c r="BZ80" i="16"/>
  <c r="BX81" i="16"/>
  <c r="BY81" i="16"/>
  <c r="BZ81" i="16"/>
  <c r="BX82" i="16"/>
  <c r="BY82" i="16"/>
  <c r="BZ82" i="16"/>
  <c r="BX83" i="16"/>
  <c r="BY83" i="16"/>
  <c r="BZ83" i="16"/>
  <c r="BX84" i="16"/>
  <c r="BY84" i="16"/>
  <c r="BZ84" i="16"/>
  <c r="BX85" i="16"/>
  <c r="BY85" i="16"/>
  <c r="BZ85" i="16"/>
  <c r="BX86" i="16"/>
  <c r="BY86" i="16"/>
  <c r="BZ86" i="16"/>
  <c r="BX87" i="16"/>
  <c r="BY87" i="16"/>
  <c r="BZ87" i="16"/>
  <c r="BX88" i="16"/>
  <c r="BY88" i="16"/>
  <c r="BZ88" i="16"/>
  <c r="BX89" i="16"/>
  <c r="BY89" i="16"/>
  <c r="BZ89" i="16"/>
  <c r="BX90" i="16"/>
  <c r="BY90" i="16"/>
  <c r="BZ90" i="16"/>
  <c r="BX91" i="16"/>
  <c r="BY91" i="16"/>
  <c r="BZ91" i="16"/>
  <c r="BX92" i="16"/>
  <c r="BY92" i="16"/>
  <c r="BZ92" i="16"/>
  <c r="BY63" i="16"/>
  <c r="BZ63" i="16"/>
  <c r="BX63" i="16"/>
  <c r="BC101" i="16"/>
  <c r="BD101" i="16"/>
  <c r="BE101" i="16"/>
  <c r="BF101" i="16"/>
  <c r="BG101" i="16"/>
  <c r="BC102" i="16"/>
  <c r="BD102" i="16"/>
  <c r="BE102" i="16"/>
  <c r="BF102" i="16"/>
  <c r="BG102" i="16"/>
  <c r="BC103" i="16"/>
  <c r="BD103" i="16"/>
  <c r="BE103" i="16"/>
  <c r="BF103" i="16"/>
  <c r="BG103" i="16"/>
  <c r="BC104" i="16"/>
  <c r="BD104" i="16"/>
  <c r="BE104" i="16"/>
  <c r="BF104" i="16"/>
  <c r="BG104" i="16"/>
  <c r="BC105" i="16"/>
  <c r="BD105" i="16"/>
  <c r="BE105" i="16"/>
  <c r="BF105" i="16"/>
  <c r="BG105" i="16"/>
  <c r="BC106" i="16"/>
  <c r="BD106" i="16"/>
  <c r="BE106" i="16"/>
  <c r="BF106" i="16"/>
  <c r="BG106" i="16"/>
  <c r="BC107" i="16"/>
  <c r="BD107" i="16"/>
  <c r="BE107" i="16"/>
  <c r="BF107" i="16"/>
  <c r="BG107" i="16"/>
  <c r="BC108" i="16"/>
  <c r="BD108" i="16"/>
  <c r="BE108" i="16"/>
  <c r="BF108" i="16"/>
  <c r="BG108" i="16"/>
  <c r="BC109" i="16"/>
  <c r="BD109" i="16"/>
  <c r="BE109" i="16"/>
  <c r="BF109" i="16"/>
  <c r="BG109" i="16"/>
  <c r="BC110" i="16"/>
  <c r="BD110" i="16"/>
  <c r="BE110" i="16"/>
  <c r="BF110" i="16"/>
  <c r="BG110" i="16"/>
  <c r="BC111" i="16"/>
  <c r="BD111" i="16"/>
  <c r="BE111" i="16"/>
  <c r="BF111" i="16"/>
  <c r="BG111" i="16"/>
  <c r="BC112" i="16"/>
  <c r="BD112" i="16"/>
  <c r="BE112" i="16"/>
  <c r="BF112" i="16"/>
  <c r="BG112" i="16"/>
  <c r="BC113" i="16"/>
  <c r="BD113" i="16"/>
  <c r="BE113" i="16"/>
  <c r="BF113" i="16"/>
  <c r="BG113" i="16"/>
  <c r="BC114" i="16"/>
  <c r="BD114" i="16"/>
  <c r="BE114" i="16"/>
  <c r="BF114" i="16"/>
  <c r="BG114" i="16"/>
  <c r="BC115" i="16"/>
  <c r="BD115" i="16"/>
  <c r="BE115" i="16"/>
  <c r="BF115" i="16"/>
  <c r="BG115" i="16"/>
  <c r="BC116" i="16"/>
  <c r="BD116" i="16"/>
  <c r="BE116" i="16"/>
  <c r="BF116" i="16"/>
  <c r="BG116" i="16"/>
  <c r="BC117" i="16"/>
  <c r="BD117" i="16"/>
  <c r="BE117" i="16"/>
  <c r="BF117" i="16"/>
  <c r="BG117" i="16"/>
  <c r="BC118" i="16"/>
  <c r="BD118" i="16"/>
  <c r="BE118" i="16"/>
  <c r="BF118" i="16"/>
  <c r="BG118" i="16"/>
  <c r="BC119" i="16"/>
  <c r="BD119" i="16"/>
  <c r="BE119" i="16"/>
  <c r="BF119" i="16"/>
  <c r="BG119" i="16"/>
  <c r="BC120" i="16"/>
  <c r="BD120" i="16"/>
  <c r="BE120" i="16"/>
  <c r="BF120" i="16"/>
  <c r="BG120" i="16"/>
  <c r="BC121" i="16"/>
  <c r="BD121" i="16"/>
  <c r="BE121" i="16"/>
  <c r="BF121" i="16"/>
  <c r="BG121" i="16"/>
  <c r="BC122" i="16"/>
  <c r="BD122" i="16"/>
  <c r="BE122" i="16"/>
  <c r="BF122" i="16"/>
  <c r="BG122" i="16"/>
  <c r="BC123" i="16"/>
  <c r="BD123" i="16"/>
  <c r="BE123" i="16"/>
  <c r="BF123" i="16"/>
  <c r="BG123" i="16"/>
  <c r="BC124" i="16"/>
  <c r="BD124" i="16"/>
  <c r="BE124" i="16"/>
  <c r="BF124" i="16"/>
  <c r="BG124" i="16"/>
  <c r="BC125" i="16"/>
  <c r="BD125" i="16"/>
  <c r="BE125" i="16"/>
  <c r="BF125" i="16"/>
  <c r="BG125" i="16"/>
  <c r="BC126" i="16"/>
  <c r="BD126" i="16"/>
  <c r="BE126" i="16"/>
  <c r="BF126" i="16"/>
  <c r="BG126" i="16"/>
  <c r="BC127" i="16"/>
  <c r="BD127" i="16"/>
  <c r="BE127" i="16"/>
  <c r="BF127" i="16"/>
  <c r="BG127" i="16"/>
  <c r="BC128" i="16"/>
  <c r="BD128" i="16"/>
  <c r="BE128" i="16"/>
  <c r="BF128" i="16"/>
  <c r="BG128" i="16"/>
  <c r="BC129" i="16"/>
  <c r="BD129" i="16"/>
  <c r="BE129" i="16"/>
  <c r="BF129" i="16"/>
  <c r="BG129" i="16"/>
  <c r="BD100" i="16"/>
  <c r="BE100" i="16"/>
  <c r="BF100" i="16"/>
  <c r="BG100" i="16"/>
  <c r="BC100" i="16"/>
  <c r="BC64" i="16"/>
  <c r="BD64" i="16"/>
  <c r="BE64" i="16"/>
  <c r="BF64" i="16"/>
  <c r="BG64" i="16"/>
  <c r="BC65" i="16"/>
  <c r="BD65" i="16"/>
  <c r="BE65" i="16"/>
  <c r="BF65" i="16"/>
  <c r="BG65" i="16"/>
  <c r="BC66" i="16"/>
  <c r="BD66" i="16"/>
  <c r="BE66" i="16"/>
  <c r="BF66" i="16"/>
  <c r="BG66" i="16"/>
  <c r="BC67" i="16"/>
  <c r="BD67" i="16"/>
  <c r="BE67" i="16"/>
  <c r="BF67" i="16"/>
  <c r="BG67" i="16"/>
  <c r="BC68" i="16"/>
  <c r="BD68" i="16"/>
  <c r="BE68" i="16"/>
  <c r="BF68" i="16"/>
  <c r="BG68" i="16"/>
  <c r="BC69" i="16"/>
  <c r="BD69" i="16"/>
  <c r="BE69" i="16"/>
  <c r="BF69" i="16"/>
  <c r="BG69" i="16"/>
  <c r="BC70" i="16"/>
  <c r="BD70" i="16"/>
  <c r="BE70" i="16"/>
  <c r="BF70" i="16"/>
  <c r="BG70" i="16"/>
  <c r="BC71" i="16"/>
  <c r="BD71" i="16"/>
  <c r="BE71" i="16"/>
  <c r="BF71" i="16"/>
  <c r="BG71" i="16"/>
  <c r="BC72" i="16"/>
  <c r="BD72" i="16"/>
  <c r="BE72" i="16"/>
  <c r="BF72" i="16"/>
  <c r="BG72" i="16"/>
  <c r="BC73" i="16"/>
  <c r="BD73" i="16"/>
  <c r="BE73" i="16"/>
  <c r="BF73" i="16"/>
  <c r="BG73" i="16"/>
  <c r="BC74" i="16"/>
  <c r="BD74" i="16"/>
  <c r="BE74" i="16"/>
  <c r="BF74" i="16"/>
  <c r="BG74" i="16"/>
  <c r="BC75" i="16"/>
  <c r="BD75" i="16"/>
  <c r="BE75" i="16"/>
  <c r="BF75" i="16"/>
  <c r="BG75" i="16"/>
  <c r="BC76" i="16"/>
  <c r="BD76" i="16"/>
  <c r="BE76" i="16"/>
  <c r="BF76" i="16"/>
  <c r="BG76" i="16"/>
  <c r="BC77" i="16"/>
  <c r="BD77" i="16"/>
  <c r="BE77" i="16"/>
  <c r="BF77" i="16"/>
  <c r="BG77" i="16"/>
  <c r="BC78" i="16"/>
  <c r="BD78" i="16"/>
  <c r="BE78" i="16"/>
  <c r="BF78" i="16"/>
  <c r="BG78" i="16"/>
  <c r="BC79" i="16"/>
  <c r="BD79" i="16"/>
  <c r="BE79" i="16"/>
  <c r="BF79" i="16"/>
  <c r="BG79" i="16"/>
  <c r="BC80" i="16"/>
  <c r="BD80" i="16"/>
  <c r="BE80" i="16"/>
  <c r="BF80" i="16"/>
  <c r="BG80" i="16"/>
  <c r="BC81" i="16"/>
  <c r="BD81" i="16"/>
  <c r="BE81" i="16"/>
  <c r="BF81" i="16"/>
  <c r="BG81" i="16"/>
  <c r="BC82" i="16"/>
  <c r="BD82" i="16"/>
  <c r="BE82" i="16"/>
  <c r="BF82" i="16"/>
  <c r="BG82" i="16"/>
  <c r="BC83" i="16"/>
  <c r="BD83" i="16"/>
  <c r="BE83" i="16"/>
  <c r="BF83" i="16"/>
  <c r="BG83" i="16"/>
  <c r="BC84" i="16"/>
  <c r="BD84" i="16"/>
  <c r="BE84" i="16"/>
  <c r="BF84" i="16"/>
  <c r="BG84" i="16"/>
  <c r="BC85" i="16"/>
  <c r="BD85" i="16"/>
  <c r="BE85" i="16"/>
  <c r="BF85" i="16"/>
  <c r="BG85" i="16"/>
  <c r="BC86" i="16"/>
  <c r="BD86" i="16"/>
  <c r="BE86" i="16"/>
  <c r="BF86" i="16"/>
  <c r="BG86" i="16"/>
  <c r="BC87" i="16"/>
  <c r="BD87" i="16"/>
  <c r="BE87" i="16"/>
  <c r="BF87" i="16"/>
  <c r="BG87" i="16"/>
  <c r="BC88" i="16"/>
  <c r="BD88" i="16"/>
  <c r="BE88" i="16"/>
  <c r="BF88" i="16"/>
  <c r="BG88" i="16"/>
  <c r="BC89" i="16"/>
  <c r="BD89" i="16"/>
  <c r="BE89" i="16"/>
  <c r="BF89" i="16"/>
  <c r="BG89" i="16"/>
  <c r="BC90" i="16"/>
  <c r="BD90" i="16"/>
  <c r="BE90" i="16"/>
  <c r="BF90" i="16"/>
  <c r="BG90" i="16"/>
  <c r="BC91" i="16"/>
  <c r="BD91" i="16"/>
  <c r="BE91" i="16"/>
  <c r="BF91" i="16"/>
  <c r="BG91" i="16"/>
  <c r="BC92" i="16"/>
  <c r="BD92" i="16"/>
  <c r="BE92" i="16"/>
  <c r="BF92" i="16"/>
  <c r="BG92" i="16"/>
  <c r="BD63" i="16"/>
  <c r="BE63" i="16"/>
  <c r="BF63" i="16"/>
  <c r="BG63" i="16"/>
  <c r="BC63" i="16"/>
  <c r="AS101" i="16"/>
  <c r="AT101" i="16"/>
  <c r="AU101" i="16"/>
  <c r="AV101" i="16"/>
  <c r="AW101" i="16"/>
  <c r="AX101" i="16"/>
  <c r="AY101" i="16"/>
  <c r="AZ101" i="16"/>
  <c r="BA101" i="16"/>
  <c r="BB101" i="16"/>
  <c r="AS102" i="16"/>
  <c r="AT102" i="16"/>
  <c r="AU102" i="16"/>
  <c r="AV102" i="16"/>
  <c r="AW102" i="16"/>
  <c r="AX102" i="16"/>
  <c r="AY102" i="16"/>
  <c r="AZ102" i="16"/>
  <c r="BA102" i="16"/>
  <c r="BB102" i="16"/>
  <c r="AS103" i="16"/>
  <c r="AT103" i="16"/>
  <c r="AU103" i="16"/>
  <c r="AV103" i="16"/>
  <c r="AW103" i="16"/>
  <c r="AX103" i="16"/>
  <c r="AY103" i="16"/>
  <c r="AZ103" i="16"/>
  <c r="BA103" i="16"/>
  <c r="BB103" i="16"/>
  <c r="AS104" i="16"/>
  <c r="AT104" i="16"/>
  <c r="AU104" i="16"/>
  <c r="AV104" i="16"/>
  <c r="AW104" i="16"/>
  <c r="AX104" i="16"/>
  <c r="AY104" i="16"/>
  <c r="AZ104" i="16"/>
  <c r="BA104" i="16"/>
  <c r="BB104" i="16"/>
  <c r="AS105" i="16"/>
  <c r="AT105" i="16"/>
  <c r="AU105" i="16"/>
  <c r="AV105" i="16"/>
  <c r="AW105" i="16"/>
  <c r="AX105" i="16"/>
  <c r="AY105" i="16"/>
  <c r="AZ105" i="16"/>
  <c r="BA105" i="16"/>
  <c r="BB105" i="16"/>
  <c r="AS106" i="16"/>
  <c r="AT106" i="16"/>
  <c r="AU106" i="16"/>
  <c r="AV106" i="16"/>
  <c r="AW106" i="16"/>
  <c r="AX106" i="16"/>
  <c r="AY106" i="16"/>
  <c r="AZ106" i="16"/>
  <c r="BA106" i="16"/>
  <c r="BB106" i="16"/>
  <c r="AS107" i="16"/>
  <c r="AT107" i="16"/>
  <c r="AU107" i="16"/>
  <c r="AV107" i="16"/>
  <c r="AW107" i="16"/>
  <c r="AX107" i="16"/>
  <c r="AY107" i="16"/>
  <c r="AZ107" i="16"/>
  <c r="BA107" i="16"/>
  <c r="BB107" i="16"/>
  <c r="AS108" i="16"/>
  <c r="AT108" i="16"/>
  <c r="AU108" i="16"/>
  <c r="AV108" i="16"/>
  <c r="AW108" i="16"/>
  <c r="AX108" i="16"/>
  <c r="AY108" i="16"/>
  <c r="AZ108" i="16"/>
  <c r="BA108" i="16"/>
  <c r="BB108" i="16"/>
  <c r="AS109" i="16"/>
  <c r="AT109" i="16"/>
  <c r="AU109" i="16"/>
  <c r="AV109" i="16"/>
  <c r="AW109" i="16"/>
  <c r="AX109" i="16"/>
  <c r="AY109" i="16"/>
  <c r="AZ109" i="16"/>
  <c r="BA109" i="16"/>
  <c r="BB109" i="16"/>
  <c r="AS110" i="16"/>
  <c r="AT110" i="16"/>
  <c r="AU110" i="16"/>
  <c r="AV110" i="16"/>
  <c r="AW110" i="16"/>
  <c r="AX110" i="16"/>
  <c r="AY110" i="16"/>
  <c r="AZ110" i="16"/>
  <c r="BA110" i="16"/>
  <c r="BB110" i="16"/>
  <c r="AS111" i="16"/>
  <c r="AT111" i="16"/>
  <c r="AU111" i="16"/>
  <c r="AV111" i="16"/>
  <c r="AW111" i="16"/>
  <c r="AX111" i="16"/>
  <c r="AY111" i="16"/>
  <c r="AZ111" i="16"/>
  <c r="BA111" i="16"/>
  <c r="BB111" i="16"/>
  <c r="AS112" i="16"/>
  <c r="AT112" i="16"/>
  <c r="AU112" i="16"/>
  <c r="AV112" i="16"/>
  <c r="AW112" i="16"/>
  <c r="AX112" i="16"/>
  <c r="AY112" i="16"/>
  <c r="AZ112" i="16"/>
  <c r="BA112" i="16"/>
  <c r="BB112" i="16"/>
  <c r="AS113" i="16"/>
  <c r="AT113" i="16"/>
  <c r="AU113" i="16"/>
  <c r="AV113" i="16"/>
  <c r="AW113" i="16"/>
  <c r="AX113" i="16"/>
  <c r="AY113" i="16"/>
  <c r="AZ113" i="16"/>
  <c r="BA113" i="16"/>
  <c r="BB113" i="16"/>
  <c r="AS114" i="16"/>
  <c r="AT114" i="16"/>
  <c r="AU114" i="16"/>
  <c r="AV114" i="16"/>
  <c r="AW114" i="16"/>
  <c r="AX114" i="16"/>
  <c r="AY114" i="16"/>
  <c r="AZ114" i="16"/>
  <c r="BA114" i="16"/>
  <c r="BB114" i="16"/>
  <c r="AS115" i="16"/>
  <c r="AT115" i="16"/>
  <c r="AU115" i="16"/>
  <c r="AV115" i="16"/>
  <c r="AW115" i="16"/>
  <c r="AX115" i="16"/>
  <c r="AY115" i="16"/>
  <c r="AZ115" i="16"/>
  <c r="BA115" i="16"/>
  <c r="BB115" i="16"/>
  <c r="AS116" i="16"/>
  <c r="AT116" i="16"/>
  <c r="AU116" i="16"/>
  <c r="AV116" i="16"/>
  <c r="AW116" i="16"/>
  <c r="AX116" i="16"/>
  <c r="AY116" i="16"/>
  <c r="AZ116" i="16"/>
  <c r="BA116" i="16"/>
  <c r="BB116" i="16"/>
  <c r="AS117" i="16"/>
  <c r="AT117" i="16"/>
  <c r="AU117" i="16"/>
  <c r="AV117" i="16"/>
  <c r="AW117" i="16"/>
  <c r="AX117" i="16"/>
  <c r="AY117" i="16"/>
  <c r="AZ117" i="16"/>
  <c r="BA117" i="16"/>
  <c r="BB117" i="16"/>
  <c r="AS118" i="16"/>
  <c r="AT118" i="16"/>
  <c r="AU118" i="16"/>
  <c r="AV118" i="16"/>
  <c r="AW118" i="16"/>
  <c r="AX118" i="16"/>
  <c r="AY118" i="16"/>
  <c r="AZ118" i="16"/>
  <c r="BA118" i="16"/>
  <c r="BB118" i="16"/>
  <c r="AS119" i="16"/>
  <c r="AT119" i="16"/>
  <c r="AU119" i="16"/>
  <c r="AV119" i="16"/>
  <c r="AW119" i="16"/>
  <c r="AX119" i="16"/>
  <c r="AY119" i="16"/>
  <c r="AZ119" i="16"/>
  <c r="BA119" i="16"/>
  <c r="BB119" i="16"/>
  <c r="AS120" i="16"/>
  <c r="AT120" i="16"/>
  <c r="AU120" i="16"/>
  <c r="AV120" i="16"/>
  <c r="AW120" i="16"/>
  <c r="AX120" i="16"/>
  <c r="AY120" i="16"/>
  <c r="AZ120" i="16"/>
  <c r="BA120" i="16"/>
  <c r="BB120" i="16"/>
  <c r="AS121" i="16"/>
  <c r="AT121" i="16"/>
  <c r="AU121" i="16"/>
  <c r="AV121" i="16"/>
  <c r="AW121" i="16"/>
  <c r="AX121" i="16"/>
  <c r="AY121" i="16"/>
  <c r="AZ121" i="16"/>
  <c r="BA121" i="16"/>
  <c r="BB121" i="16"/>
  <c r="AS122" i="16"/>
  <c r="AT122" i="16"/>
  <c r="AU122" i="16"/>
  <c r="AV122" i="16"/>
  <c r="AW122" i="16"/>
  <c r="AX122" i="16"/>
  <c r="AY122" i="16"/>
  <c r="AZ122" i="16"/>
  <c r="BA122" i="16"/>
  <c r="BB122" i="16"/>
  <c r="AS123" i="16"/>
  <c r="AT123" i="16"/>
  <c r="AU123" i="16"/>
  <c r="AV123" i="16"/>
  <c r="AW123" i="16"/>
  <c r="AX123" i="16"/>
  <c r="AY123" i="16"/>
  <c r="AZ123" i="16"/>
  <c r="BA123" i="16"/>
  <c r="BB123" i="16"/>
  <c r="AS124" i="16"/>
  <c r="AT124" i="16"/>
  <c r="AU124" i="16"/>
  <c r="AV124" i="16"/>
  <c r="AW124" i="16"/>
  <c r="AX124" i="16"/>
  <c r="AY124" i="16"/>
  <c r="AZ124" i="16"/>
  <c r="BA124" i="16"/>
  <c r="BB124" i="16"/>
  <c r="AS125" i="16"/>
  <c r="AT125" i="16"/>
  <c r="AU125" i="16"/>
  <c r="AV125" i="16"/>
  <c r="AW125" i="16"/>
  <c r="AX125" i="16"/>
  <c r="AY125" i="16"/>
  <c r="AZ125" i="16"/>
  <c r="BA125" i="16"/>
  <c r="BB125" i="16"/>
  <c r="AS126" i="16"/>
  <c r="AT126" i="16"/>
  <c r="AU126" i="16"/>
  <c r="AV126" i="16"/>
  <c r="AW126" i="16"/>
  <c r="AX126" i="16"/>
  <c r="AY126" i="16"/>
  <c r="AZ126" i="16"/>
  <c r="BA126" i="16"/>
  <c r="BB126" i="16"/>
  <c r="AS127" i="16"/>
  <c r="AT127" i="16"/>
  <c r="AU127" i="16"/>
  <c r="AV127" i="16"/>
  <c r="AW127" i="16"/>
  <c r="AX127" i="16"/>
  <c r="AY127" i="16"/>
  <c r="AZ127" i="16"/>
  <c r="BA127" i="16"/>
  <c r="BB127" i="16"/>
  <c r="AS128" i="16"/>
  <c r="AT128" i="16"/>
  <c r="AU128" i="16"/>
  <c r="AV128" i="16"/>
  <c r="AW128" i="16"/>
  <c r="AX128" i="16"/>
  <c r="AY128" i="16"/>
  <c r="AZ128" i="16"/>
  <c r="BA128" i="16"/>
  <c r="BB128" i="16"/>
  <c r="AS129" i="16"/>
  <c r="AT129" i="16"/>
  <c r="AU129" i="16"/>
  <c r="AV129" i="16"/>
  <c r="AW129" i="16"/>
  <c r="AX129" i="16"/>
  <c r="AY129" i="16"/>
  <c r="AZ129" i="16"/>
  <c r="BA129" i="16"/>
  <c r="BB129" i="16"/>
  <c r="AT100" i="16"/>
  <c r="AU100" i="16"/>
  <c r="AV100" i="16"/>
  <c r="AW100" i="16"/>
  <c r="AX100" i="16"/>
  <c r="AY100" i="16"/>
  <c r="AZ100" i="16"/>
  <c r="BA100" i="16"/>
  <c r="BB100" i="16"/>
  <c r="AS100" i="16"/>
  <c r="AS64" i="16"/>
  <c r="AT64" i="16"/>
  <c r="AU64" i="16"/>
  <c r="AV64" i="16"/>
  <c r="AW64" i="16"/>
  <c r="AX64" i="16"/>
  <c r="AY64" i="16"/>
  <c r="AZ64" i="16"/>
  <c r="BA64" i="16"/>
  <c r="BB64" i="16"/>
  <c r="AS65" i="16"/>
  <c r="AT65" i="16"/>
  <c r="AU65" i="16"/>
  <c r="AV65" i="16"/>
  <c r="AW65" i="16"/>
  <c r="AX65" i="16"/>
  <c r="AY65" i="16"/>
  <c r="AZ65" i="16"/>
  <c r="BA65" i="16"/>
  <c r="BB65" i="16"/>
  <c r="AS66" i="16"/>
  <c r="AT66" i="16"/>
  <c r="AU66" i="16"/>
  <c r="AV66" i="16"/>
  <c r="AW66" i="16"/>
  <c r="AX66" i="16"/>
  <c r="AY66" i="16"/>
  <c r="AZ66" i="16"/>
  <c r="BA66" i="16"/>
  <c r="BB66" i="16"/>
  <c r="AS67" i="16"/>
  <c r="AT67" i="16"/>
  <c r="AU67" i="16"/>
  <c r="AV67" i="16"/>
  <c r="AW67" i="16"/>
  <c r="AX67" i="16"/>
  <c r="AY67" i="16"/>
  <c r="AZ67" i="16"/>
  <c r="BA67" i="16"/>
  <c r="BB67" i="16"/>
  <c r="AS68" i="16"/>
  <c r="AT68" i="16"/>
  <c r="AU68" i="16"/>
  <c r="AV68" i="16"/>
  <c r="AW68" i="16"/>
  <c r="AX68" i="16"/>
  <c r="AY68" i="16"/>
  <c r="AZ68" i="16"/>
  <c r="BA68" i="16"/>
  <c r="BB68" i="16"/>
  <c r="AS69" i="16"/>
  <c r="AT69" i="16"/>
  <c r="AU69" i="16"/>
  <c r="AV69" i="16"/>
  <c r="AW69" i="16"/>
  <c r="AX69" i="16"/>
  <c r="AY69" i="16"/>
  <c r="AZ69" i="16"/>
  <c r="BA69" i="16"/>
  <c r="BB69" i="16"/>
  <c r="AS70" i="16"/>
  <c r="AT70" i="16"/>
  <c r="AU70" i="16"/>
  <c r="AV70" i="16"/>
  <c r="AW70" i="16"/>
  <c r="AX70" i="16"/>
  <c r="AY70" i="16"/>
  <c r="AZ70" i="16"/>
  <c r="BA70" i="16"/>
  <c r="BB70" i="16"/>
  <c r="AS71" i="16"/>
  <c r="AT71" i="16"/>
  <c r="AU71" i="16"/>
  <c r="AV71" i="16"/>
  <c r="AW71" i="16"/>
  <c r="AX71" i="16"/>
  <c r="AY71" i="16"/>
  <c r="AZ71" i="16"/>
  <c r="BA71" i="16"/>
  <c r="BB71" i="16"/>
  <c r="AS72" i="16"/>
  <c r="AT72" i="16"/>
  <c r="AU72" i="16"/>
  <c r="AV72" i="16"/>
  <c r="AW72" i="16"/>
  <c r="AX72" i="16"/>
  <c r="AY72" i="16"/>
  <c r="AZ72" i="16"/>
  <c r="BA72" i="16"/>
  <c r="BB72" i="16"/>
  <c r="AS73" i="16"/>
  <c r="AT73" i="16"/>
  <c r="AU73" i="16"/>
  <c r="AV73" i="16"/>
  <c r="AW73" i="16"/>
  <c r="AX73" i="16"/>
  <c r="AY73" i="16"/>
  <c r="AZ73" i="16"/>
  <c r="BA73" i="16"/>
  <c r="BB73" i="16"/>
  <c r="AS74" i="16"/>
  <c r="AT74" i="16"/>
  <c r="AU74" i="16"/>
  <c r="AV74" i="16"/>
  <c r="AW74" i="16"/>
  <c r="AX74" i="16"/>
  <c r="AY74" i="16"/>
  <c r="AZ74" i="16"/>
  <c r="BA74" i="16"/>
  <c r="BB74" i="16"/>
  <c r="AS75" i="16"/>
  <c r="AT75" i="16"/>
  <c r="AU75" i="16"/>
  <c r="AV75" i="16"/>
  <c r="AW75" i="16"/>
  <c r="AX75" i="16"/>
  <c r="AY75" i="16"/>
  <c r="AZ75" i="16"/>
  <c r="BA75" i="16"/>
  <c r="BB75" i="16"/>
  <c r="AS76" i="16"/>
  <c r="AT76" i="16"/>
  <c r="AU76" i="16"/>
  <c r="AV76" i="16"/>
  <c r="AW76" i="16"/>
  <c r="AX76" i="16"/>
  <c r="AY76" i="16"/>
  <c r="AZ76" i="16"/>
  <c r="BA76" i="16"/>
  <c r="BB76" i="16"/>
  <c r="AS77" i="16"/>
  <c r="AT77" i="16"/>
  <c r="AU77" i="16"/>
  <c r="AV77" i="16"/>
  <c r="AW77" i="16"/>
  <c r="AX77" i="16"/>
  <c r="AY77" i="16"/>
  <c r="AZ77" i="16"/>
  <c r="BA77" i="16"/>
  <c r="BB77" i="16"/>
  <c r="AS78" i="16"/>
  <c r="AT78" i="16"/>
  <c r="AU78" i="16"/>
  <c r="AV78" i="16"/>
  <c r="AW78" i="16"/>
  <c r="AX78" i="16"/>
  <c r="AY78" i="16"/>
  <c r="AZ78" i="16"/>
  <c r="BA78" i="16"/>
  <c r="BB78" i="16"/>
  <c r="AS79" i="16"/>
  <c r="AT79" i="16"/>
  <c r="AU79" i="16"/>
  <c r="AV79" i="16"/>
  <c r="AW79" i="16"/>
  <c r="AX79" i="16"/>
  <c r="AY79" i="16"/>
  <c r="AZ79" i="16"/>
  <c r="BA79" i="16"/>
  <c r="BB79" i="16"/>
  <c r="AS80" i="16"/>
  <c r="AT80" i="16"/>
  <c r="AU80" i="16"/>
  <c r="AV80" i="16"/>
  <c r="AW80" i="16"/>
  <c r="AX80" i="16"/>
  <c r="AY80" i="16"/>
  <c r="AZ80" i="16"/>
  <c r="BA80" i="16"/>
  <c r="BB80" i="16"/>
  <c r="AS81" i="16"/>
  <c r="AT81" i="16"/>
  <c r="AU81" i="16"/>
  <c r="AV81" i="16"/>
  <c r="AW81" i="16"/>
  <c r="AX81" i="16"/>
  <c r="AY81" i="16"/>
  <c r="AZ81" i="16"/>
  <c r="BA81" i="16"/>
  <c r="BB81" i="16"/>
  <c r="AS82" i="16"/>
  <c r="AT82" i="16"/>
  <c r="AU82" i="16"/>
  <c r="AV82" i="16"/>
  <c r="AW82" i="16"/>
  <c r="AX82" i="16"/>
  <c r="AY82" i="16"/>
  <c r="AZ82" i="16"/>
  <c r="BA82" i="16"/>
  <c r="BB82" i="16"/>
  <c r="AS83" i="16"/>
  <c r="AT83" i="16"/>
  <c r="AU83" i="16"/>
  <c r="AV83" i="16"/>
  <c r="AW83" i="16"/>
  <c r="AX83" i="16"/>
  <c r="AY83" i="16"/>
  <c r="AZ83" i="16"/>
  <c r="BA83" i="16"/>
  <c r="BB83" i="16"/>
  <c r="AS84" i="16"/>
  <c r="AT84" i="16"/>
  <c r="AU84" i="16"/>
  <c r="AV84" i="16"/>
  <c r="AW84" i="16"/>
  <c r="AX84" i="16"/>
  <c r="AY84" i="16"/>
  <c r="AZ84" i="16"/>
  <c r="BA84" i="16"/>
  <c r="BB84" i="16"/>
  <c r="AS85" i="16"/>
  <c r="AT85" i="16"/>
  <c r="AU85" i="16"/>
  <c r="AV85" i="16"/>
  <c r="AW85" i="16"/>
  <c r="AX85" i="16"/>
  <c r="AY85" i="16"/>
  <c r="AZ85" i="16"/>
  <c r="BA85" i="16"/>
  <c r="BB85" i="16"/>
  <c r="AS86" i="16"/>
  <c r="AT86" i="16"/>
  <c r="AU86" i="16"/>
  <c r="AV86" i="16"/>
  <c r="AW86" i="16"/>
  <c r="AX86" i="16"/>
  <c r="AY86" i="16"/>
  <c r="AZ86" i="16"/>
  <c r="BA86" i="16"/>
  <c r="BB86" i="16"/>
  <c r="AS87" i="16"/>
  <c r="AT87" i="16"/>
  <c r="AU87" i="16"/>
  <c r="AV87" i="16"/>
  <c r="AW87" i="16"/>
  <c r="AX87" i="16"/>
  <c r="AY87" i="16"/>
  <c r="AZ87" i="16"/>
  <c r="BA87" i="16"/>
  <c r="BB87" i="16"/>
  <c r="AS88" i="16"/>
  <c r="AT88" i="16"/>
  <c r="AU88" i="16"/>
  <c r="AV88" i="16"/>
  <c r="AW88" i="16"/>
  <c r="AX88" i="16"/>
  <c r="AY88" i="16"/>
  <c r="AZ88" i="16"/>
  <c r="BA88" i="16"/>
  <c r="BB88" i="16"/>
  <c r="AS89" i="16"/>
  <c r="AT89" i="16"/>
  <c r="AU89" i="16"/>
  <c r="AV89" i="16"/>
  <c r="AW89" i="16"/>
  <c r="AX89" i="16"/>
  <c r="AY89" i="16"/>
  <c r="AZ89" i="16"/>
  <c r="BA89" i="16"/>
  <c r="BB89" i="16"/>
  <c r="AS90" i="16"/>
  <c r="AT90" i="16"/>
  <c r="AU90" i="16"/>
  <c r="AV90" i="16"/>
  <c r="AW90" i="16"/>
  <c r="AX90" i="16"/>
  <c r="AY90" i="16"/>
  <c r="AZ90" i="16"/>
  <c r="BA90" i="16"/>
  <c r="BB90" i="16"/>
  <c r="AS91" i="16"/>
  <c r="AT91" i="16"/>
  <c r="AU91" i="16"/>
  <c r="AV91" i="16"/>
  <c r="AW91" i="16"/>
  <c r="AX91" i="16"/>
  <c r="AY91" i="16"/>
  <c r="AZ91" i="16"/>
  <c r="BA91" i="16"/>
  <c r="BB91" i="16"/>
  <c r="AS92" i="16"/>
  <c r="AT92" i="16"/>
  <c r="AU92" i="16"/>
  <c r="AV92" i="16"/>
  <c r="AW92" i="16"/>
  <c r="AX92" i="16"/>
  <c r="AY92" i="16"/>
  <c r="AZ92" i="16"/>
  <c r="BA92" i="16"/>
  <c r="BB92" i="16"/>
  <c r="AT63" i="16"/>
  <c r="AU63" i="16"/>
  <c r="AV63" i="16"/>
  <c r="AW63" i="16"/>
  <c r="AX63" i="16"/>
  <c r="AY63" i="16"/>
  <c r="AZ63" i="16"/>
  <c r="BA63" i="16"/>
  <c r="BB63" i="16"/>
  <c r="AS63" i="16"/>
  <c r="BV101" i="16"/>
  <c r="BW101" i="16"/>
  <c r="BV102" i="16"/>
  <c r="BW102" i="16"/>
  <c r="BV103" i="16"/>
  <c r="BW103" i="16"/>
  <c r="BV104" i="16"/>
  <c r="BW104" i="16"/>
  <c r="BV105" i="16"/>
  <c r="BW105" i="16"/>
  <c r="BV106" i="16"/>
  <c r="BW106" i="16"/>
  <c r="BV107" i="16"/>
  <c r="BW107" i="16"/>
  <c r="BV108" i="16"/>
  <c r="BW108" i="16"/>
  <c r="BV109" i="16"/>
  <c r="BW109" i="16"/>
  <c r="BV110" i="16"/>
  <c r="BW110" i="16"/>
  <c r="BV111" i="16"/>
  <c r="BW111" i="16"/>
  <c r="BV112" i="16"/>
  <c r="BW112" i="16"/>
  <c r="BV113" i="16"/>
  <c r="BW113" i="16"/>
  <c r="BV114" i="16"/>
  <c r="BW114" i="16"/>
  <c r="BV115" i="16"/>
  <c r="BW115" i="16"/>
  <c r="BV116" i="16"/>
  <c r="BW116" i="16"/>
  <c r="BV117" i="16"/>
  <c r="BW117" i="16"/>
  <c r="BV118" i="16"/>
  <c r="BW118" i="16"/>
  <c r="BV119" i="16"/>
  <c r="BW119" i="16"/>
  <c r="BV120" i="16"/>
  <c r="BW120" i="16"/>
  <c r="BV121" i="16"/>
  <c r="BW121" i="16"/>
  <c r="BV122" i="16"/>
  <c r="BW122" i="16"/>
  <c r="BV123" i="16"/>
  <c r="BW123" i="16"/>
  <c r="BV124" i="16"/>
  <c r="BW124" i="16"/>
  <c r="BV125" i="16"/>
  <c r="BW125" i="16"/>
  <c r="BV126" i="16"/>
  <c r="BW126" i="16"/>
  <c r="BV127" i="16"/>
  <c r="BW127" i="16"/>
  <c r="BV128" i="16"/>
  <c r="BW128" i="16"/>
  <c r="BV129" i="16"/>
  <c r="BW129" i="16"/>
  <c r="BW100" i="16"/>
  <c r="BV100" i="16"/>
  <c r="BV64" i="16"/>
  <c r="BW64" i="16"/>
  <c r="BV65" i="16"/>
  <c r="BW65" i="16"/>
  <c r="BV66" i="16"/>
  <c r="BW66" i="16"/>
  <c r="BV67" i="16"/>
  <c r="BW67" i="16"/>
  <c r="BV68" i="16"/>
  <c r="BW68" i="16"/>
  <c r="BV69" i="16"/>
  <c r="BW69" i="16"/>
  <c r="BV70" i="16"/>
  <c r="BW70" i="16"/>
  <c r="BV71" i="16"/>
  <c r="BW71" i="16"/>
  <c r="BV72" i="16"/>
  <c r="BW72" i="16"/>
  <c r="BV73" i="16"/>
  <c r="BW73" i="16"/>
  <c r="BV74" i="16"/>
  <c r="BW74" i="16"/>
  <c r="BV75" i="16"/>
  <c r="BW75" i="16"/>
  <c r="BV76" i="16"/>
  <c r="BW76" i="16"/>
  <c r="BV77" i="16"/>
  <c r="BW77" i="16"/>
  <c r="BV78" i="16"/>
  <c r="BW78" i="16"/>
  <c r="BV79" i="16"/>
  <c r="BW79" i="16"/>
  <c r="BV80" i="16"/>
  <c r="BW80" i="16"/>
  <c r="BV81" i="16"/>
  <c r="BW81" i="16"/>
  <c r="BV82" i="16"/>
  <c r="BW82" i="16"/>
  <c r="BV83" i="16"/>
  <c r="BW83" i="16"/>
  <c r="BV84" i="16"/>
  <c r="BW84" i="16"/>
  <c r="BV85" i="16"/>
  <c r="BW85" i="16"/>
  <c r="BV86" i="16"/>
  <c r="BW86" i="16"/>
  <c r="BV87" i="16"/>
  <c r="BW87" i="16"/>
  <c r="BV88" i="16"/>
  <c r="BW88" i="16"/>
  <c r="BV89" i="16"/>
  <c r="BW89" i="16"/>
  <c r="BV90" i="16"/>
  <c r="BW90" i="16"/>
  <c r="BV91" i="16"/>
  <c r="BW91" i="16"/>
  <c r="BV92" i="16"/>
  <c r="BW92" i="16"/>
  <c r="BW63" i="16"/>
  <c r="BV63" i="16"/>
  <c r="CC101" i="16"/>
  <c r="CD101" i="16"/>
  <c r="CE101" i="16"/>
  <c r="CF101" i="16"/>
  <c r="CG101" i="16"/>
  <c r="CH101" i="16"/>
  <c r="CI101" i="16"/>
  <c r="CJ101" i="16"/>
  <c r="CK101" i="16"/>
  <c r="CL101" i="16"/>
  <c r="CM101" i="16"/>
  <c r="CC102" i="16"/>
  <c r="CD102" i="16"/>
  <c r="CE102" i="16"/>
  <c r="CF102" i="16"/>
  <c r="CG102" i="16"/>
  <c r="CH102" i="16"/>
  <c r="CI102" i="16"/>
  <c r="CJ102" i="16"/>
  <c r="CK102" i="16"/>
  <c r="CL102" i="16"/>
  <c r="CM102" i="16"/>
  <c r="CC103" i="16"/>
  <c r="CD103" i="16"/>
  <c r="CE103" i="16"/>
  <c r="CF103" i="16"/>
  <c r="CG103" i="16"/>
  <c r="CH103" i="16"/>
  <c r="CI103" i="16"/>
  <c r="CJ103" i="16"/>
  <c r="CK103" i="16"/>
  <c r="CL103" i="16"/>
  <c r="CM103" i="16"/>
  <c r="CC104" i="16"/>
  <c r="CD104" i="16"/>
  <c r="CE104" i="16"/>
  <c r="CF104" i="16"/>
  <c r="CG104" i="16"/>
  <c r="CH104" i="16"/>
  <c r="CI104" i="16"/>
  <c r="CJ104" i="16"/>
  <c r="CK104" i="16"/>
  <c r="CL104" i="16"/>
  <c r="CM104" i="16"/>
  <c r="CC105" i="16"/>
  <c r="CD105" i="16"/>
  <c r="CE105" i="16"/>
  <c r="CF105" i="16"/>
  <c r="CG105" i="16"/>
  <c r="CH105" i="16"/>
  <c r="CI105" i="16"/>
  <c r="CJ105" i="16"/>
  <c r="CK105" i="16"/>
  <c r="CL105" i="16"/>
  <c r="CM105" i="16"/>
  <c r="CC106" i="16"/>
  <c r="CD106" i="16"/>
  <c r="CE106" i="16"/>
  <c r="CF106" i="16"/>
  <c r="CG106" i="16"/>
  <c r="CH106" i="16"/>
  <c r="CI106" i="16"/>
  <c r="CJ106" i="16"/>
  <c r="CK106" i="16"/>
  <c r="CL106" i="16"/>
  <c r="CM106" i="16"/>
  <c r="CC107" i="16"/>
  <c r="CD107" i="16"/>
  <c r="CE107" i="16"/>
  <c r="CF107" i="16"/>
  <c r="CG107" i="16"/>
  <c r="CH107" i="16"/>
  <c r="CI107" i="16"/>
  <c r="CJ107" i="16"/>
  <c r="CK107" i="16"/>
  <c r="CL107" i="16"/>
  <c r="CM107" i="16"/>
  <c r="CC108" i="16"/>
  <c r="CD108" i="16"/>
  <c r="CE108" i="16"/>
  <c r="CF108" i="16"/>
  <c r="CG108" i="16"/>
  <c r="CH108" i="16"/>
  <c r="CI108" i="16"/>
  <c r="CJ108" i="16"/>
  <c r="CK108" i="16"/>
  <c r="CL108" i="16"/>
  <c r="CM108" i="16"/>
  <c r="CC109" i="16"/>
  <c r="CD109" i="16"/>
  <c r="CE109" i="16"/>
  <c r="CF109" i="16"/>
  <c r="CG109" i="16"/>
  <c r="CH109" i="16"/>
  <c r="CI109" i="16"/>
  <c r="CJ109" i="16"/>
  <c r="CK109" i="16"/>
  <c r="CL109" i="16"/>
  <c r="CM109" i="16"/>
  <c r="CC110" i="16"/>
  <c r="CD110" i="16"/>
  <c r="CE110" i="16"/>
  <c r="CF110" i="16"/>
  <c r="CG110" i="16"/>
  <c r="CH110" i="16"/>
  <c r="CI110" i="16"/>
  <c r="CJ110" i="16"/>
  <c r="CK110" i="16"/>
  <c r="CL110" i="16"/>
  <c r="CM110" i="16"/>
  <c r="CC111" i="16"/>
  <c r="CD111" i="16"/>
  <c r="CE111" i="16"/>
  <c r="CF111" i="16"/>
  <c r="CG111" i="16"/>
  <c r="CH111" i="16"/>
  <c r="CI111" i="16"/>
  <c r="CJ111" i="16"/>
  <c r="CK111" i="16"/>
  <c r="CL111" i="16"/>
  <c r="CM111" i="16"/>
  <c r="CC112" i="16"/>
  <c r="CD112" i="16"/>
  <c r="CE112" i="16"/>
  <c r="CF112" i="16"/>
  <c r="CG112" i="16"/>
  <c r="CH112" i="16"/>
  <c r="CI112" i="16"/>
  <c r="CJ112" i="16"/>
  <c r="CK112" i="16"/>
  <c r="CL112" i="16"/>
  <c r="CM112" i="16"/>
  <c r="CC113" i="16"/>
  <c r="CD113" i="16"/>
  <c r="CE113" i="16"/>
  <c r="CF113" i="16"/>
  <c r="CG113" i="16"/>
  <c r="CH113" i="16"/>
  <c r="CI113" i="16"/>
  <c r="CJ113" i="16"/>
  <c r="CK113" i="16"/>
  <c r="CL113" i="16"/>
  <c r="CM113" i="16"/>
  <c r="CC114" i="16"/>
  <c r="CD114" i="16"/>
  <c r="CE114" i="16"/>
  <c r="CF114" i="16"/>
  <c r="CG114" i="16"/>
  <c r="CH114" i="16"/>
  <c r="CI114" i="16"/>
  <c r="CJ114" i="16"/>
  <c r="CK114" i="16"/>
  <c r="CL114" i="16"/>
  <c r="CM114" i="16"/>
  <c r="CC115" i="16"/>
  <c r="CD115" i="16"/>
  <c r="CE115" i="16"/>
  <c r="CF115" i="16"/>
  <c r="CG115" i="16"/>
  <c r="CH115" i="16"/>
  <c r="CI115" i="16"/>
  <c r="CJ115" i="16"/>
  <c r="CK115" i="16"/>
  <c r="CL115" i="16"/>
  <c r="CM115" i="16"/>
  <c r="CC116" i="16"/>
  <c r="CD116" i="16"/>
  <c r="CE116" i="16"/>
  <c r="CF116" i="16"/>
  <c r="CG116" i="16"/>
  <c r="CH116" i="16"/>
  <c r="CI116" i="16"/>
  <c r="CJ116" i="16"/>
  <c r="CK116" i="16"/>
  <c r="CL116" i="16"/>
  <c r="CM116" i="16"/>
  <c r="CC117" i="16"/>
  <c r="CD117" i="16"/>
  <c r="CE117" i="16"/>
  <c r="CF117" i="16"/>
  <c r="CG117" i="16"/>
  <c r="CH117" i="16"/>
  <c r="CI117" i="16"/>
  <c r="CJ117" i="16"/>
  <c r="CK117" i="16"/>
  <c r="CL117" i="16"/>
  <c r="CM117" i="16"/>
  <c r="CC118" i="16"/>
  <c r="CD118" i="16"/>
  <c r="CE118" i="16"/>
  <c r="CF118" i="16"/>
  <c r="CG118" i="16"/>
  <c r="CH118" i="16"/>
  <c r="CI118" i="16"/>
  <c r="CJ118" i="16"/>
  <c r="CK118" i="16"/>
  <c r="CL118" i="16"/>
  <c r="CM118" i="16"/>
  <c r="CC119" i="16"/>
  <c r="CD119" i="16"/>
  <c r="CE119" i="16"/>
  <c r="CF119" i="16"/>
  <c r="CG119" i="16"/>
  <c r="CH119" i="16"/>
  <c r="CI119" i="16"/>
  <c r="CJ119" i="16"/>
  <c r="CK119" i="16"/>
  <c r="CL119" i="16"/>
  <c r="CM119" i="16"/>
  <c r="CC120" i="16"/>
  <c r="CD120" i="16"/>
  <c r="CE120" i="16"/>
  <c r="CF120" i="16"/>
  <c r="CG120" i="16"/>
  <c r="CH120" i="16"/>
  <c r="CI120" i="16"/>
  <c r="CJ120" i="16"/>
  <c r="CK120" i="16"/>
  <c r="CL120" i="16"/>
  <c r="CM120" i="16"/>
  <c r="CC121" i="16"/>
  <c r="CD121" i="16"/>
  <c r="CE121" i="16"/>
  <c r="CF121" i="16"/>
  <c r="CG121" i="16"/>
  <c r="CH121" i="16"/>
  <c r="CI121" i="16"/>
  <c r="CJ121" i="16"/>
  <c r="CK121" i="16"/>
  <c r="CL121" i="16"/>
  <c r="CM121" i="16"/>
  <c r="CC122" i="16"/>
  <c r="CD122" i="16"/>
  <c r="CE122" i="16"/>
  <c r="CF122" i="16"/>
  <c r="CG122" i="16"/>
  <c r="CH122" i="16"/>
  <c r="CI122" i="16"/>
  <c r="CJ122" i="16"/>
  <c r="CK122" i="16"/>
  <c r="CL122" i="16"/>
  <c r="CM122" i="16"/>
  <c r="CC123" i="16"/>
  <c r="CD123" i="16"/>
  <c r="CE123" i="16"/>
  <c r="CF123" i="16"/>
  <c r="CG123" i="16"/>
  <c r="CH123" i="16"/>
  <c r="CI123" i="16"/>
  <c r="CJ123" i="16"/>
  <c r="CK123" i="16"/>
  <c r="CL123" i="16"/>
  <c r="CM123" i="16"/>
  <c r="CC124" i="16"/>
  <c r="CD124" i="16"/>
  <c r="CE124" i="16"/>
  <c r="CF124" i="16"/>
  <c r="CG124" i="16"/>
  <c r="CH124" i="16"/>
  <c r="CI124" i="16"/>
  <c r="CJ124" i="16"/>
  <c r="CK124" i="16"/>
  <c r="CL124" i="16"/>
  <c r="CM124" i="16"/>
  <c r="CC125" i="16"/>
  <c r="CD125" i="16"/>
  <c r="CE125" i="16"/>
  <c r="CF125" i="16"/>
  <c r="CG125" i="16"/>
  <c r="CH125" i="16"/>
  <c r="CI125" i="16"/>
  <c r="CJ125" i="16"/>
  <c r="CK125" i="16"/>
  <c r="CL125" i="16"/>
  <c r="CM125" i="16"/>
  <c r="CC126" i="16"/>
  <c r="CD126" i="16"/>
  <c r="CE126" i="16"/>
  <c r="CF126" i="16"/>
  <c r="CG126" i="16"/>
  <c r="CH126" i="16"/>
  <c r="CI126" i="16"/>
  <c r="CJ126" i="16"/>
  <c r="CK126" i="16"/>
  <c r="CL126" i="16"/>
  <c r="CM126" i="16"/>
  <c r="CC127" i="16"/>
  <c r="CD127" i="16"/>
  <c r="CE127" i="16"/>
  <c r="CF127" i="16"/>
  <c r="CG127" i="16"/>
  <c r="CH127" i="16"/>
  <c r="CI127" i="16"/>
  <c r="CJ127" i="16"/>
  <c r="CK127" i="16"/>
  <c r="CL127" i="16"/>
  <c r="CM127" i="16"/>
  <c r="CC128" i="16"/>
  <c r="CD128" i="16"/>
  <c r="CE128" i="16"/>
  <c r="CF128" i="16"/>
  <c r="CG128" i="16"/>
  <c r="CH128" i="16"/>
  <c r="CI128" i="16"/>
  <c r="CJ128" i="16"/>
  <c r="CK128" i="16"/>
  <c r="CL128" i="16"/>
  <c r="CM128" i="16"/>
  <c r="CC129" i="16"/>
  <c r="CD129" i="16"/>
  <c r="CE129" i="16"/>
  <c r="CF129" i="16"/>
  <c r="CG129" i="16"/>
  <c r="CH129" i="16"/>
  <c r="CI129" i="16"/>
  <c r="CJ129" i="16"/>
  <c r="CK129" i="16"/>
  <c r="CL129" i="16"/>
  <c r="CM129" i="16"/>
  <c r="CD100" i="16"/>
  <c r="CE100" i="16"/>
  <c r="CF100" i="16"/>
  <c r="CG100" i="16"/>
  <c r="CH100" i="16"/>
  <c r="CI100" i="16"/>
  <c r="CJ100" i="16"/>
  <c r="CK100" i="16"/>
  <c r="CL100" i="16"/>
  <c r="CM100" i="16"/>
  <c r="CC100" i="16"/>
  <c r="CC64" i="16"/>
  <c r="CD64" i="16"/>
  <c r="CE64" i="16"/>
  <c r="CF64" i="16"/>
  <c r="CG64" i="16"/>
  <c r="CH64" i="16"/>
  <c r="CI64" i="16"/>
  <c r="CJ64" i="16"/>
  <c r="CK64" i="16"/>
  <c r="CL64" i="16"/>
  <c r="CM64" i="16"/>
  <c r="CC65" i="16"/>
  <c r="CD65" i="16"/>
  <c r="CE65" i="16"/>
  <c r="CF65" i="16"/>
  <c r="CG65" i="16"/>
  <c r="CH65" i="16"/>
  <c r="CI65" i="16"/>
  <c r="CJ65" i="16"/>
  <c r="CK65" i="16"/>
  <c r="CL65" i="16"/>
  <c r="CM65" i="16"/>
  <c r="CC66" i="16"/>
  <c r="CD66" i="16"/>
  <c r="CE66" i="16"/>
  <c r="CF66" i="16"/>
  <c r="CG66" i="16"/>
  <c r="CH66" i="16"/>
  <c r="CI66" i="16"/>
  <c r="CJ66" i="16"/>
  <c r="CK66" i="16"/>
  <c r="CL66" i="16"/>
  <c r="CM66" i="16"/>
  <c r="CC67" i="16"/>
  <c r="CD67" i="16"/>
  <c r="CE67" i="16"/>
  <c r="CF67" i="16"/>
  <c r="CG67" i="16"/>
  <c r="CH67" i="16"/>
  <c r="CI67" i="16"/>
  <c r="CJ67" i="16"/>
  <c r="CK67" i="16"/>
  <c r="CL67" i="16"/>
  <c r="CM67" i="16"/>
  <c r="CC68" i="16"/>
  <c r="CD68" i="16"/>
  <c r="CE68" i="16"/>
  <c r="CF68" i="16"/>
  <c r="CG68" i="16"/>
  <c r="CH68" i="16"/>
  <c r="CI68" i="16"/>
  <c r="CJ68" i="16"/>
  <c r="CK68" i="16"/>
  <c r="CL68" i="16"/>
  <c r="CM68" i="16"/>
  <c r="CC69" i="16"/>
  <c r="CD69" i="16"/>
  <c r="CE69" i="16"/>
  <c r="CF69" i="16"/>
  <c r="CG69" i="16"/>
  <c r="CH69" i="16"/>
  <c r="CI69" i="16"/>
  <c r="CJ69" i="16"/>
  <c r="CK69" i="16"/>
  <c r="CL69" i="16"/>
  <c r="CM69" i="16"/>
  <c r="CC70" i="16"/>
  <c r="CD70" i="16"/>
  <c r="CE70" i="16"/>
  <c r="CF70" i="16"/>
  <c r="CG70" i="16"/>
  <c r="CH70" i="16"/>
  <c r="CI70" i="16"/>
  <c r="CJ70" i="16"/>
  <c r="CK70" i="16"/>
  <c r="CL70" i="16"/>
  <c r="CM70" i="16"/>
  <c r="CC71" i="16"/>
  <c r="CD71" i="16"/>
  <c r="CE71" i="16"/>
  <c r="CF71" i="16"/>
  <c r="CG71" i="16"/>
  <c r="CH71" i="16"/>
  <c r="CI71" i="16"/>
  <c r="CJ71" i="16"/>
  <c r="CK71" i="16"/>
  <c r="CL71" i="16"/>
  <c r="CM71" i="16"/>
  <c r="CC72" i="16"/>
  <c r="CD72" i="16"/>
  <c r="CE72" i="16"/>
  <c r="CF72" i="16"/>
  <c r="CG72" i="16"/>
  <c r="CH72" i="16"/>
  <c r="CI72" i="16"/>
  <c r="CJ72" i="16"/>
  <c r="CK72" i="16"/>
  <c r="CL72" i="16"/>
  <c r="CM72" i="16"/>
  <c r="CC73" i="16"/>
  <c r="CD73" i="16"/>
  <c r="CE73" i="16"/>
  <c r="CF73" i="16"/>
  <c r="CG73" i="16"/>
  <c r="CH73" i="16"/>
  <c r="CI73" i="16"/>
  <c r="CJ73" i="16"/>
  <c r="CK73" i="16"/>
  <c r="CL73" i="16"/>
  <c r="CM73" i="16"/>
  <c r="CC74" i="16"/>
  <c r="CD74" i="16"/>
  <c r="CE74" i="16"/>
  <c r="CF74" i="16"/>
  <c r="CG74" i="16"/>
  <c r="CH74" i="16"/>
  <c r="CI74" i="16"/>
  <c r="CJ74" i="16"/>
  <c r="CK74" i="16"/>
  <c r="CL74" i="16"/>
  <c r="CM74" i="16"/>
  <c r="CC75" i="16"/>
  <c r="CD75" i="16"/>
  <c r="CE75" i="16"/>
  <c r="CF75" i="16"/>
  <c r="CG75" i="16"/>
  <c r="CH75" i="16"/>
  <c r="CI75" i="16"/>
  <c r="CJ75" i="16"/>
  <c r="CK75" i="16"/>
  <c r="CL75" i="16"/>
  <c r="CM75" i="16"/>
  <c r="CC76" i="16"/>
  <c r="CD76" i="16"/>
  <c r="CE76" i="16"/>
  <c r="CF76" i="16"/>
  <c r="CG76" i="16"/>
  <c r="CH76" i="16"/>
  <c r="CI76" i="16"/>
  <c r="CJ76" i="16"/>
  <c r="CK76" i="16"/>
  <c r="CL76" i="16"/>
  <c r="CM76" i="16"/>
  <c r="CC77" i="16"/>
  <c r="CD77" i="16"/>
  <c r="CE77" i="16"/>
  <c r="CF77" i="16"/>
  <c r="CG77" i="16"/>
  <c r="CH77" i="16"/>
  <c r="CI77" i="16"/>
  <c r="CJ77" i="16"/>
  <c r="CK77" i="16"/>
  <c r="CL77" i="16"/>
  <c r="CM77" i="16"/>
  <c r="CC78" i="16"/>
  <c r="CD78" i="16"/>
  <c r="CE78" i="16"/>
  <c r="CF78" i="16"/>
  <c r="CG78" i="16"/>
  <c r="CH78" i="16"/>
  <c r="CI78" i="16"/>
  <c r="CJ78" i="16"/>
  <c r="CK78" i="16"/>
  <c r="CL78" i="16"/>
  <c r="CM78" i="16"/>
  <c r="CC79" i="16"/>
  <c r="CD79" i="16"/>
  <c r="CE79" i="16"/>
  <c r="CF79" i="16"/>
  <c r="CG79" i="16"/>
  <c r="CH79" i="16"/>
  <c r="CI79" i="16"/>
  <c r="CJ79" i="16"/>
  <c r="CK79" i="16"/>
  <c r="CL79" i="16"/>
  <c r="CM79" i="16"/>
  <c r="CC80" i="16"/>
  <c r="CD80" i="16"/>
  <c r="CE80" i="16"/>
  <c r="CF80" i="16"/>
  <c r="CG80" i="16"/>
  <c r="CH80" i="16"/>
  <c r="CI80" i="16"/>
  <c r="CJ80" i="16"/>
  <c r="CK80" i="16"/>
  <c r="CL80" i="16"/>
  <c r="CM80" i="16"/>
  <c r="CC81" i="16"/>
  <c r="CD81" i="16"/>
  <c r="CE81" i="16"/>
  <c r="CF81" i="16"/>
  <c r="CG81" i="16"/>
  <c r="CH81" i="16"/>
  <c r="CI81" i="16"/>
  <c r="CJ81" i="16"/>
  <c r="CK81" i="16"/>
  <c r="CL81" i="16"/>
  <c r="CM81" i="16"/>
  <c r="CC82" i="16"/>
  <c r="CD82" i="16"/>
  <c r="CE82" i="16"/>
  <c r="CF82" i="16"/>
  <c r="CG82" i="16"/>
  <c r="CH82" i="16"/>
  <c r="CI82" i="16"/>
  <c r="CJ82" i="16"/>
  <c r="CK82" i="16"/>
  <c r="CL82" i="16"/>
  <c r="CM82" i="16"/>
  <c r="CC83" i="16"/>
  <c r="CD83" i="16"/>
  <c r="CE83" i="16"/>
  <c r="CF83" i="16"/>
  <c r="CG83" i="16"/>
  <c r="CH83" i="16"/>
  <c r="CI83" i="16"/>
  <c r="CJ83" i="16"/>
  <c r="CK83" i="16"/>
  <c r="CL83" i="16"/>
  <c r="CM83" i="16"/>
  <c r="CC84" i="16"/>
  <c r="CD84" i="16"/>
  <c r="CE84" i="16"/>
  <c r="CF84" i="16"/>
  <c r="CG84" i="16"/>
  <c r="CH84" i="16"/>
  <c r="CI84" i="16"/>
  <c r="CJ84" i="16"/>
  <c r="CK84" i="16"/>
  <c r="CL84" i="16"/>
  <c r="CM84" i="16"/>
  <c r="CC85" i="16"/>
  <c r="CD85" i="16"/>
  <c r="CE85" i="16"/>
  <c r="CF85" i="16"/>
  <c r="CG85" i="16"/>
  <c r="CH85" i="16"/>
  <c r="CI85" i="16"/>
  <c r="CJ85" i="16"/>
  <c r="CK85" i="16"/>
  <c r="CL85" i="16"/>
  <c r="CM85" i="16"/>
  <c r="CC86" i="16"/>
  <c r="CD86" i="16"/>
  <c r="CE86" i="16"/>
  <c r="CF86" i="16"/>
  <c r="CG86" i="16"/>
  <c r="CH86" i="16"/>
  <c r="CI86" i="16"/>
  <c r="CJ86" i="16"/>
  <c r="CK86" i="16"/>
  <c r="CL86" i="16"/>
  <c r="CM86" i="16"/>
  <c r="CC87" i="16"/>
  <c r="CD87" i="16"/>
  <c r="CE87" i="16"/>
  <c r="CF87" i="16"/>
  <c r="CG87" i="16"/>
  <c r="CH87" i="16"/>
  <c r="CI87" i="16"/>
  <c r="CJ87" i="16"/>
  <c r="CK87" i="16"/>
  <c r="CL87" i="16"/>
  <c r="CM87" i="16"/>
  <c r="CC88" i="16"/>
  <c r="CD88" i="16"/>
  <c r="CE88" i="16"/>
  <c r="CF88" i="16"/>
  <c r="CG88" i="16"/>
  <c r="CH88" i="16"/>
  <c r="CI88" i="16"/>
  <c r="CJ88" i="16"/>
  <c r="CK88" i="16"/>
  <c r="CL88" i="16"/>
  <c r="CM88" i="16"/>
  <c r="CC89" i="16"/>
  <c r="CD89" i="16"/>
  <c r="CE89" i="16"/>
  <c r="CF89" i="16"/>
  <c r="CG89" i="16"/>
  <c r="CH89" i="16"/>
  <c r="CI89" i="16"/>
  <c r="CJ89" i="16"/>
  <c r="CK89" i="16"/>
  <c r="CL89" i="16"/>
  <c r="CM89" i="16"/>
  <c r="CC90" i="16"/>
  <c r="CD90" i="16"/>
  <c r="CE90" i="16"/>
  <c r="CF90" i="16"/>
  <c r="CG90" i="16"/>
  <c r="CH90" i="16"/>
  <c r="CI90" i="16"/>
  <c r="CJ90" i="16"/>
  <c r="CK90" i="16"/>
  <c r="CL90" i="16"/>
  <c r="CM90" i="16"/>
  <c r="CC91" i="16"/>
  <c r="CD91" i="16"/>
  <c r="CE91" i="16"/>
  <c r="CF91" i="16"/>
  <c r="CG91" i="16"/>
  <c r="CH91" i="16"/>
  <c r="CI91" i="16"/>
  <c r="CJ91" i="16"/>
  <c r="CK91" i="16"/>
  <c r="CL91" i="16"/>
  <c r="CM91" i="16"/>
  <c r="CC92" i="16"/>
  <c r="CD92" i="16"/>
  <c r="CE92" i="16"/>
  <c r="CF92" i="16"/>
  <c r="CG92" i="16"/>
  <c r="CH92" i="16"/>
  <c r="CI92" i="16"/>
  <c r="CJ92" i="16"/>
  <c r="CK92" i="16"/>
  <c r="CL92" i="16"/>
  <c r="CM92" i="16"/>
  <c r="CD63" i="16"/>
  <c r="CE63" i="16"/>
  <c r="CF63" i="16"/>
  <c r="CG63" i="16"/>
  <c r="CH63" i="16"/>
  <c r="CI63" i="16"/>
  <c r="CJ63" i="16"/>
  <c r="CK63" i="16"/>
  <c r="CL63" i="16"/>
  <c r="CM63" i="16"/>
  <c r="CC63" i="16"/>
  <c r="BM101" i="16"/>
  <c r="BN101" i="16"/>
  <c r="BO101" i="16"/>
  <c r="BP101" i="16"/>
  <c r="BQ101" i="16"/>
  <c r="BR101" i="16"/>
  <c r="BM102" i="16"/>
  <c r="BN102" i="16"/>
  <c r="BO102" i="16"/>
  <c r="BP102" i="16"/>
  <c r="BQ102" i="16"/>
  <c r="BR102" i="16"/>
  <c r="BM103" i="16"/>
  <c r="BN103" i="16"/>
  <c r="BO103" i="16"/>
  <c r="BP103" i="16"/>
  <c r="BQ103" i="16"/>
  <c r="BR103" i="16"/>
  <c r="BM104" i="16"/>
  <c r="BN104" i="16"/>
  <c r="BO104" i="16"/>
  <c r="BP104" i="16"/>
  <c r="BQ104" i="16"/>
  <c r="BR104" i="16"/>
  <c r="BM105" i="16"/>
  <c r="BN105" i="16"/>
  <c r="BO105" i="16"/>
  <c r="BP105" i="16"/>
  <c r="BQ105" i="16"/>
  <c r="BR105" i="16"/>
  <c r="BM106" i="16"/>
  <c r="BN106" i="16"/>
  <c r="BO106" i="16"/>
  <c r="BP106" i="16"/>
  <c r="BQ106" i="16"/>
  <c r="BR106" i="16"/>
  <c r="BM107" i="16"/>
  <c r="BN107" i="16"/>
  <c r="BO107" i="16"/>
  <c r="BP107" i="16"/>
  <c r="BQ107" i="16"/>
  <c r="BR107" i="16"/>
  <c r="BM108" i="16"/>
  <c r="BN108" i="16"/>
  <c r="BO108" i="16"/>
  <c r="BP108" i="16"/>
  <c r="BQ108" i="16"/>
  <c r="BR108" i="16"/>
  <c r="BM109" i="16"/>
  <c r="BN109" i="16"/>
  <c r="BO109" i="16"/>
  <c r="BP109" i="16"/>
  <c r="BQ109" i="16"/>
  <c r="BR109" i="16"/>
  <c r="BM110" i="16"/>
  <c r="BN110" i="16"/>
  <c r="BO110" i="16"/>
  <c r="BP110" i="16"/>
  <c r="BQ110" i="16"/>
  <c r="BR110" i="16"/>
  <c r="BM111" i="16"/>
  <c r="BN111" i="16"/>
  <c r="BO111" i="16"/>
  <c r="BP111" i="16"/>
  <c r="BQ111" i="16"/>
  <c r="BR111" i="16"/>
  <c r="BM112" i="16"/>
  <c r="BN112" i="16"/>
  <c r="BO112" i="16"/>
  <c r="BP112" i="16"/>
  <c r="BQ112" i="16"/>
  <c r="BR112" i="16"/>
  <c r="BM113" i="16"/>
  <c r="BN113" i="16"/>
  <c r="BO113" i="16"/>
  <c r="BP113" i="16"/>
  <c r="BQ113" i="16"/>
  <c r="BR113" i="16"/>
  <c r="BM114" i="16"/>
  <c r="BN114" i="16"/>
  <c r="BO114" i="16"/>
  <c r="BP114" i="16"/>
  <c r="BQ114" i="16"/>
  <c r="BR114" i="16"/>
  <c r="BM115" i="16"/>
  <c r="BN115" i="16"/>
  <c r="BO115" i="16"/>
  <c r="BP115" i="16"/>
  <c r="BQ115" i="16"/>
  <c r="BR115" i="16"/>
  <c r="BM116" i="16"/>
  <c r="BN116" i="16"/>
  <c r="BO116" i="16"/>
  <c r="BP116" i="16"/>
  <c r="BQ116" i="16"/>
  <c r="BR116" i="16"/>
  <c r="BM117" i="16"/>
  <c r="BN117" i="16"/>
  <c r="BO117" i="16"/>
  <c r="BP117" i="16"/>
  <c r="BQ117" i="16"/>
  <c r="BR117" i="16"/>
  <c r="BM118" i="16"/>
  <c r="BN118" i="16"/>
  <c r="BO118" i="16"/>
  <c r="BP118" i="16"/>
  <c r="BQ118" i="16"/>
  <c r="BR118" i="16"/>
  <c r="BM119" i="16"/>
  <c r="BN119" i="16"/>
  <c r="BO119" i="16"/>
  <c r="BP119" i="16"/>
  <c r="BQ119" i="16"/>
  <c r="BR119" i="16"/>
  <c r="BM120" i="16"/>
  <c r="BN120" i="16"/>
  <c r="BO120" i="16"/>
  <c r="BP120" i="16"/>
  <c r="BQ120" i="16"/>
  <c r="BR120" i="16"/>
  <c r="BM121" i="16"/>
  <c r="BN121" i="16"/>
  <c r="BO121" i="16"/>
  <c r="BP121" i="16"/>
  <c r="BQ121" i="16"/>
  <c r="BR121" i="16"/>
  <c r="BM122" i="16"/>
  <c r="BN122" i="16"/>
  <c r="BO122" i="16"/>
  <c r="BP122" i="16"/>
  <c r="BQ122" i="16"/>
  <c r="BR122" i="16"/>
  <c r="BM123" i="16"/>
  <c r="BN123" i="16"/>
  <c r="BO123" i="16"/>
  <c r="BP123" i="16"/>
  <c r="BQ123" i="16"/>
  <c r="BR123" i="16"/>
  <c r="BM124" i="16"/>
  <c r="BN124" i="16"/>
  <c r="BO124" i="16"/>
  <c r="BP124" i="16"/>
  <c r="BQ124" i="16"/>
  <c r="BR124" i="16"/>
  <c r="BM125" i="16"/>
  <c r="BN125" i="16"/>
  <c r="BO125" i="16"/>
  <c r="BP125" i="16"/>
  <c r="BQ125" i="16"/>
  <c r="BR125" i="16"/>
  <c r="BM126" i="16"/>
  <c r="BN126" i="16"/>
  <c r="BO126" i="16"/>
  <c r="BP126" i="16"/>
  <c r="BQ126" i="16"/>
  <c r="BR126" i="16"/>
  <c r="BM127" i="16"/>
  <c r="BN127" i="16"/>
  <c r="BO127" i="16"/>
  <c r="BP127" i="16"/>
  <c r="BQ127" i="16"/>
  <c r="BR127" i="16"/>
  <c r="BM128" i="16"/>
  <c r="BN128" i="16"/>
  <c r="BO128" i="16"/>
  <c r="BP128" i="16"/>
  <c r="BQ128" i="16"/>
  <c r="BR128" i="16"/>
  <c r="BM129" i="16"/>
  <c r="BN129" i="16"/>
  <c r="BO129" i="16"/>
  <c r="BP129" i="16"/>
  <c r="BQ129" i="16"/>
  <c r="BR129" i="16"/>
  <c r="BN100" i="16"/>
  <c r="BO100" i="16"/>
  <c r="BP100" i="16"/>
  <c r="BQ100" i="16"/>
  <c r="BR100" i="16"/>
  <c r="BM100" i="16"/>
  <c r="BM64" i="16"/>
  <c r="BN64" i="16"/>
  <c r="BO64" i="16"/>
  <c r="BP64" i="16"/>
  <c r="BQ64" i="16"/>
  <c r="BR64" i="16"/>
  <c r="BM65" i="16"/>
  <c r="BN65" i="16"/>
  <c r="BO65" i="16"/>
  <c r="BP65" i="16"/>
  <c r="BQ65" i="16"/>
  <c r="BR65" i="16"/>
  <c r="BM66" i="16"/>
  <c r="BN66" i="16"/>
  <c r="BO66" i="16"/>
  <c r="BP66" i="16"/>
  <c r="BQ66" i="16"/>
  <c r="BR66" i="16"/>
  <c r="BM67" i="16"/>
  <c r="BN67" i="16"/>
  <c r="BO67" i="16"/>
  <c r="BP67" i="16"/>
  <c r="BQ67" i="16"/>
  <c r="BR67" i="16"/>
  <c r="BM68" i="16"/>
  <c r="BN68" i="16"/>
  <c r="BO68" i="16"/>
  <c r="BP68" i="16"/>
  <c r="BQ68" i="16"/>
  <c r="BR68" i="16"/>
  <c r="BM69" i="16"/>
  <c r="BN69" i="16"/>
  <c r="BO69" i="16"/>
  <c r="BP69" i="16"/>
  <c r="BQ69" i="16"/>
  <c r="BR69" i="16"/>
  <c r="BM70" i="16"/>
  <c r="BN70" i="16"/>
  <c r="BO70" i="16"/>
  <c r="BP70" i="16"/>
  <c r="BQ70" i="16"/>
  <c r="BR70" i="16"/>
  <c r="BM71" i="16"/>
  <c r="BN71" i="16"/>
  <c r="BO71" i="16"/>
  <c r="BP71" i="16"/>
  <c r="BQ71" i="16"/>
  <c r="BR71" i="16"/>
  <c r="BM72" i="16"/>
  <c r="BN72" i="16"/>
  <c r="BO72" i="16"/>
  <c r="BP72" i="16"/>
  <c r="BQ72" i="16"/>
  <c r="BR72" i="16"/>
  <c r="BM73" i="16"/>
  <c r="BN73" i="16"/>
  <c r="BO73" i="16"/>
  <c r="BP73" i="16"/>
  <c r="BQ73" i="16"/>
  <c r="BR73" i="16"/>
  <c r="BM74" i="16"/>
  <c r="BN74" i="16"/>
  <c r="BO74" i="16"/>
  <c r="BP74" i="16"/>
  <c r="BQ74" i="16"/>
  <c r="BR74" i="16"/>
  <c r="BM75" i="16"/>
  <c r="BN75" i="16"/>
  <c r="BO75" i="16"/>
  <c r="BP75" i="16"/>
  <c r="BQ75" i="16"/>
  <c r="BR75" i="16"/>
  <c r="BM76" i="16"/>
  <c r="BN76" i="16"/>
  <c r="BO76" i="16"/>
  <c r="BP76" i="16"/>
  <c r="BQ76" i="16"/>
  <c r="BR76" i="16"/>
  <c r="BM77" i="16"/>
  <c r="BN77" i="16"/>
  <c r="BO77" i="16"/>
  <c r="BP77" i="16"/>
  <c r="BQ77" i="16"/>
  <c r="BR77" i="16"/>
  <c r="BM78" i="16"/>
  <c r="BN78" i="16"/>
  <c r="BO78" i="16"/>
  <c r="BP78" i="16"/>
  <c r="BQ78" i="16"/>
  <c r="BR78" i="16"/>
  <c r="BM79" i="16"/>
  <c r="BN79" i="16"/>
  <c r="BO79" i="16"/>
  <c r="BP79" i="16"/>
  <c r="BQ79" i="16"/>
  <c r="BR79" i="16"/>
  <c r="BM80" i="16"/>
  <c r="BN80" i="16"/>
  <c r="BO80" i="16"/>
  <c r="BP80" i="16"/>
  <c r="BQ80" i="16"/>
  <c r="BR80" i="16"/>
  <c r="BM81" i="16"/>
  <c r="BN81" i="16"/>
  <c r="BO81" i="16"/>
  <c r="BP81" i="16"/>
  <c r="BQ81" i="16"/>
  <c r="BR81" i="16"/>
  <c r="BM82" i="16"/>
  <c r="BN82" i="16"/>
  <c r="BO82" i="16"/>
  <c r="BP82" i="16"/>
  <c r="BQ82" i="16"/>
  <c r="BR82" i="16"/>
  <c r="BM83" i="16"/>
  <c r="BN83" i="16"/>
  <c r="BO83" i="16"/>
  <c r="BP83" i="16"/>
  <c r="BQ83" i="16"/>
  <c r="BR83" i="16"/>
  <c r="BM84" i="16"/>
  <c r="BN84" i="16"/>
  <c r="BO84" i="16"/>
  <c r="BP84" i="16"/>
  <c r="BQ84" i="16"/>
  <c r="BR84" i="16"/>
  <c r="BM85" i="16"/>
  <c r="BN85" i="16"/>
  <c r="BO85" i="16"/>
  <c r="BP85" i="16"/>
  <c r="BQ85" i="16"/>
  <c r="BR85" i="16"/>
  <c r="BM86" i="16"/>
  <c r="BN86" i="16"/>
  <c r="BO86" i="16"/>
  <c r="BP86" i="16"/>
  <c r="BQ86" i="16"/>
  <c r="BR86" i="16"/>
  <c r="BM87" i="16"/>
  <c r="BN87" i="16"/>
  <c r="BO87" i="16"/>
  <c r="BP87" i="16"/>
  <c r="BQ87" i="16"/>
  <c r="BR87" i="16"/>
  <c r="BM88" i="16"/>
  <c r="BN88" i="16"/>
  <c r="BO88" i="16"/>
  <c r="BP88" i="16"/>
  <c r="BQ88" i="16"/>
  <c r="BR88" i="16"/>
  <c r="BM89" i="16"/>
  <c r="BN89" i="16"/>
  <c r="BO89" i="16"/>
  <c r="BP89" i="16"/>
  <c r="BQ89" i="16"/>
  <c r="BR89" i="16"/>
  <c r="BM90" i="16"/>
  <c r="BN90" i="16"/>
  <c r="BO90" i="16"/>
  <c r="BP90" i="16"/>
  <c r="BQ90" i="16"/>
  <c r="BR90" i="16"/>
  <c r="BM91" i="16"/>
  <c r="BN91" i="16"/>
  <c r="BO91" i="16"/>
  <c r="BP91" i="16"/>
  <c r="BQ91" i="16"/>
  <c r="BR91" i="16"/>
  <c r="BM92" i="16"/>
  <c r="BN92" i="16"/>
  <c r="BO92" i="16"/>
  <c r="BP92" i="16"/>
  <c r="BQ92" i="16"/>
  <c r="BR92" i="16"/>
  <c r="BN63" i="16"/>
  <c r="BO63" i="16"/>
  <c r="BP63" i="16"/>
  <c r="BQ63" i="16"/>
  <c r="BR63" i="16"/>
  <c r="BM63" i="16"/>
  <c r="AH101" i="16"/>
  <c r="AI101" i="16"/>
  <c r="AJ101" i="16"/>
  <c r="AH102" i="16"/>
  <c r="AI102" i="16"/>
  <c r="AJ102" i="16"/>
  <c r="AH103" i="16"/>
  <c r="AI103" i="16"/>
  <c r="AJ103" i="16"/>
  <c r="AH104" i="16"/>
  <c r="AI104" i="16"/>
  <c r="AJ104" i="16"/>
  <c r="AH105" i="16"/>
  <c r="AI105" i="16"/>
  <c r="AJ105" i="16"/>
  <c r="AH106" i="16"/>
  <c r="AI106" i="16"/>
  <c r="AJ106" i="16"/>
  <c r="AH107" i="16"/>
  <c r="AI107" i="16"/>
  <c r="AJ107" i="16"/>
  <c r="AH108" i="16"/>
  <c r="AI108" i="16"/>
  <c r="AJ108" i="16"/>
  <c r="AH109" i="16"/>
  <c r="AI109" i="16"/>
  <c r="AJ109" i="16"/>
  <c r="AH110" i="16"/>
  <c r="AI110" i="16"/>
  <c r="AJ110" i="16"/>
  <c r="AH111" i="16"/>
  <c r="AI111" i="16"/>
  <c r="AJ111" i="16"/>
  <c r="AH112" i="16"/>
  <c r="AI112" i="16"/>
  <c r="AJ112" i="16"/>
  <c r="AH113" i="16"/>
  <c r="AI113" i="16"/>
  <c r="AJ113" i="16"/>
  <c r="AH114" i="16"/>
  <c r="AI114" i="16"/>
  <c r="AJ114" i="16"/>
  <c r="AH115" i="16"/>
  <c r="AI115" i="16"/>
  <c r="AJ115" i="16"/>
  <c r="AH116" i="16"/>
  <c r="AI116" i="16"/>
  <c r="AJ116" i="16"/>
  <c r="AH117" i="16"/>
  <c r="AI117" i="16"/>
  <c r="AJ117" i="16"/>
  <c r="AH118" i="16"/>
  <c r="AI118" i="16"/>
  <c r="AJ118" i="16"/>
  <c r="AH119" i="16"/>
  <c r="AI119" i="16"/>
  <c r="AJ119" i="16"/>
  <c r="AH120" i="16"/>
  <c r="AI120" i="16"/>
  <c r="AJ120" i="16"/>
  <c r="AH121" i="16"/>
  <c r="AI121" i="16"/>
  <c r="AJ121" i="16"/>
  <c r="AH122" i="16"/>
  <c r="AI122" i="16"/>
  <c r="AJ122" i="16"/>
  <c r="AH123" i="16"/>
  <c r="AI123" i="16"/>
  <c r="AJ123" i="16"/>
  <c r="AH124" i="16"/>
  <c r="AI124" i="16"/>
  <c r="AJ124" i="16"/>
  <c r="AH125" i="16"/>
  <c r="AI125" i="16"/>
  <c r="AJ125" i="16"/>
  <c r="AH126" i="16"/>
  <c r="AI126" i="16"/>
  <c r="AJ126" i="16"/>
  <c r="AH127" i="16"/>
  <c r="AI127" i="16"/>
  <c r="AJ127" i="16"/>
  <c r="AH128" i="16"/>
  <c r="AI128" i="16"/>
  <c r="AJ128" i="16"/>
  <c r="AH129" i="16"/>
  <c r="AI129" i="16"/>
  <c r="AJ129" i="16"/>
  <c r="AH100" i="16"/>
  <c r="AH64" i="16"/>
  <c r="AI64" i="16"/>
  <c r="AJ64" i="16"/>
  <c r="AH65" i="16"/>
  <c r="AI65" i="16"/>
  <c r="AJ65" i="16"/>
  <c r="AH66" i="16"/>
  <c r="AI66" i="16"/>
  <c r="AJ66" i="16"/>
  <c r="AH67" i="16"/>
  <c r="AI67" i="16"/>
  <c r="AJ67" i="16"/>
  <c r="AH68" i="16"/>
  <c r="AI68" i="16"/>
  <c r="AJ68" i="16"/>
  <c r="AH69" i="16"/>
  <c r="AI69" i="16"/>
  <c r="AJ69" i="16"/>
  <c r="AH70" i="16"/>
  <c r="AI70" i="16"/>
  <c r="AJ70" i="16"/>
  <c r="AH71" i="16"/>
  <c r="AI71" i="16"/>
  <c r="AJ71" i="16"/>
  <c r="AH72" i="16"/>
  <c r="AI72" i="16"/>
  <c r="AJ72" i="16"/>
  <c r="AH73" i="16"/>
  <c r="AI73" i="16"/>
  <c r="AJ73" i="16"/>
  <c r="AH74" i="16"/>
  <c r="AI74" i="16"/>
  <c r="AJ74" i="16"/>
  <c r="AH75" i="16"/>
  <c r="AI75" i="16"/>
  <c r="AJ75" i="16"/>
  <c r="AH76" i="16"/>
  <c r="AI76" i="16"/>
  <c r="AJ76" i="16"/>
  <c r="AH77" i="16"/>
  <c r="AI77" i="16"/>
  <c r="AJ77" i="16"/>
  <c r="AH78" i="16"/>
  <c r="AI78" i="16"/>
  <c r="AJ78" i="16"/>
  <c r="AH79" i="16"/>
  <c r="AI79" i="16"/>
  <c r="AJ79" i="16"/>
  <c r="AH80" i="16"/>
  <c r="AI80" i="16"/>
  <c r="AJ80" i="16"/>
  <c r="AH81" i="16"/>
  <c r="AI81" i="16"/>
  <c r="AJ81" i="16"/>
  <c r="AH82" i="16"/>
  <c r="AI82" i="16"/>
  <c r="AJ82" i="16"/>
  <c r="AH83" i="16"/>
  <c r="AI83" i="16"/>
  <c r="AJ83" i="16"/>
  <c r="AH84" i="16"/>
  <c r="AI84" i="16"/>
  <c r="AJ84" i="16"/>
  <c r="AH85" i="16"/>
  <c r="AI85" i="16"/>
  <c r="AJ85" i="16"/>
  <c r="AH86" i="16"/>
  <c r="AI86" i="16"/>
  <c r="AJ86" i="16"/>
  <c r="AH87" i="16"/>
  <c r="AI87" i="16"/>
  <c r="AJ87" i="16"/>
  <c r="AH88" i="16"/>
  <c r="AI88" i="16"/>
  <c r="AJ88" i="16"/>
  <c r="AH89" i="16"/>
  <c r="AI89" i="16"/>
  <c r="AJ89" i="16"/>
  <c r="AH90" i="16"/>
  <c r="AI90" i="16"/>
  <c r="AJ90" i="16"/>
  <c r="AH91" i="16"/>
  <c r="AI91" i="16"/>
  <c r="AJ91" i="16"/>
  <c r="AH92" i="16"/>
  <c r="AI92" i="16"/>
  <c r="AJ92" i="16"/>
  <c r="AI63" i="16"/>
  <c r="AJ63" i="16"/>
  <c r="AH63" i="16"/>
  <c r="AC101" i="16"/>
  <c r="AD101" i="16"/>
  <c r="AE101" i="16"/>
  <c r="AC102" i="16"/>
  <c r="AD102" i="16"/>
  <c r="AE102" i="16"/>
  <c r="AC103" i="16"/>
  <c r="AD103" i="16"/>
  <c r="AE103" i="16"/>
  <c r="AC104" i="16"/>
  <c r="AD104" i="16"/>
  <c r="AE104" i="16"/>
  <c r="AC105" i="16"/>
  <c r="AD105" i="16"/>
  <c r="AE105" i="16"/>
  <c r="AC106" i="16"/>
  <c r="AD106" i="16"/>
  <c r="AE106" i="16"/>
  <c r="AC107" i="16"/>
  <c r="AD107" i="16"/>
  <c r="AE107" i="16"/>
  <c r="AC108" i="16"/>
  <c r="AD108" i="16"/>
  <c r="AE108" i="16"/>
  <c r="AC109" i="16"/>
  <c r="AD109" i="16"/>
  <c r="AE109" i="16"/>
  <c r="AC110" i="16"/>
  <c r="AD110" i="16"/>
  <c r="AE110" i="16"/>
  <c r="AC111" i="16"/>
  <c r="AD111" i="16"/>
  <c r="AE111" i="16"/>
  <c r="AC112" i="16"/>
  <c r="AD112" i="16"/>
  <c r="AE112" i="16"/>
  <c r="AC113" i="16"/>
  <c r="AD113" i="16"/>
  <c r="AE113" i="16"/>
  <c r="AC114" i="16"/>
  <c r="AD114" i="16"/>
  <c r="AE114" i="16"/>
  <c r="AC115" i="16"/>
  <c r="AD115" i="16"/>
  <c r="AE115" i="16"/>
  <c r="AC116" i="16"/>
  <c r="AD116" i="16"/>
  <c r="AE116" i="16"/>
  <c r="AC117" i="16"/>
  <c r="AD117" i="16"/>
  <c r="AE117" i="16"/>
  <c r="AC118" i="16"/>
  <c r="AD118" i="16"/>
  <c r="AE118" i="16"/>
  <c r="AC119" i="16"/>
  <c r="AD119" i="16"/>
  <c r="AE119" i="16"/>
  <c r="AC120" i="16"/>
  <c r="AD120" i="16"/>
  <c r="AE120" i="16"/>
  <c r="AC121" i="16"/>
  <c r="AD121" i="16"/>
  <c r="AE121" i="16"/>
  <c r="AC122" i="16"/>
  <c r="AD122" i="16"/>
  <c r="AE122" i="16"/>
  <c r="AC123" i="16"/>
  <c r="AD123" i="16"/>
  <c r="AE123" i="16"/>
  <c r="AC124" i="16"/>
  <c r="AD124" i="16"/>
  <c r="AE124" i="16"/>
  <c r="AC125" i="16"/>
  <c r="AD125" i="16"/>
  <c r="AE125" i="16"/>
  <c r="AC126" i="16"/>
  <c r="AD126" i="16"/>
  <c r="AE126" i="16"/>
  <c r="AC127" i="16"/>
  <c r="AD127" i="16"/>
  <c r="AE127" i="16"/>
  <c r="AC128" i="16"/>
  <c r="AD128" i="16"/>
  <c r="AE128" i="16"/>
  <c r="AC129" i="16"/>
  <c r="AD129" i="16"/>
  <c r="AE129" i="16"/>
  <c r="AD100" i="16"/>
  <c r="AE100" i="16"/>
  <c r="AC100" i="16"/>
  <c r="AC64" i="16"/>
  <c r="AD64" i="16"/>
  <c r="AE64" i="16"/>
  <c r="AC65" i="16"/>
  <c r="AD65" i="16"/>
  <c r="AE65" i="16"/>
  <c r="AC66" i="16"/>
  <c r="AD66" i="16"/>
  <c r="AE66" i="16"/>
  <c r="AC67" i="16"/>
  <c r="AD67" i="16"/>
  <c r="AE67" i="16"/>
  <c r="AC68" i="16"/>
  <c r="AD68" i="16"/>
  <c r="AE68" i="16"/>
  <c r="AC69" i="16"/>
  <c r="AD69" i="16"/>
  <c r="AE69" i="16"/>
  <c r="AC70" i="16"/>
  <c r="AD70" i="16"/>
  <c r="AE70" i="16"/>
  <c r="AC71" i="16"/>
  <c r="AD71" i="16"/>
  <c r="AE71" i="16"/>
  <c r="AC72" i="16"/>
  <c r="AD72" i="16"/>
  <c r="AE72" i="16"/>
  <c r="AC73" i="16"/>
  <c r="AD73" i="16"/>
  <c r="AE73" i="16"/>
  <c r="AC74" i="16"/>
  <c r="AD74" i="16"/>
  <c r="AE74" i="16"/>
  <c r="AC75" i="16"/>
  <c r="AD75" i="16"/>
  <c r="AE75" i="16"/>
  <c r="AC76" i="16"/>
  <c r="AD76" i="16"/>
  <c r="AE76" i="16"/>
  <c r="AC77" i="16"/>
  <c r="AD77" i="16"/>
  <c r="AE77" i="16"/>
  <c r="AC78" i="16"/>
  <c r="AD78" i="16"/>
  <c r="AE78" i="16"/>
  <c r="AC79" i="16"/>
  <c r="AD79" i="16"/>
  <c r="AE79" i="16"/>
  <c r="AC80" i="16"/>
  <c r="AD80" i="16"/>
  <c r="AE80" i="16"/>
  <c r="AC81" i="16"/>
  <c r="AD81" i="16"/>
  <c r="AE81" i="16"/>
  <c r="AC82" i="16"/>
  <c r="AD82" i="16"/>
  <c r="AE82" i="16"/>
  <c r="AC83" i="16"/>
  <c r="AD83" i="16"/>
  <c r="AE83" i="16"/>
  <c r="AC84" i="16"/>
  <c r="AD84" i="16"/>
  <c r="AE84" i="16"/>
  <c r="AC85" i="16"/>
  <c r="AD85" i="16"/>
  <c r="AE85" i="16"/>
  <c r="AC86" i="16"/>
  <c r="AD86" i="16"/>
  <c r="AE86" i="16"/>
  <c r="AC87" i="16"/>
  <c r="AD87" i="16"/>
  <c r="AE87" i="16"/>
  <c r="AC88" i="16"/>
  <c r="AD88" i="16"/>
  <c r="AE88" i="16"/>
  <c r="AC89" i="16"/>
  <c r="AD89" i="16"/>
  <c r="AE89" i="16"/>
  <c r="AC90" i="16"/>
  <c r="AD90" i="16"/>
  <c r="AE90" i="16"/>
  <c r="AC91" i="16"/>
  <c r="AD91" i="16"/>
  <c r="AE91" i="16"/>
  <c r="AC92" i="16"/>
  <c r="AD92" i="16"/>
  <c r="AE92" i="16"/>
  <c r="AD63" i="16"/>
  <c r="AE63" i="16"/>
  <c r="AC63" i="16"/>
  <c r="AP101" i="16"/>
  <c r="AQ101" i="16"/>
  <c r="AP102" i="16"/>
  <c r="AQ102" i="16"/>
  <c r="AP103" i="16"/>
  <c r="AQ103" i="16"/>
  <c r="AP104" i="16"/>
  <c r="AQ104" i="16"/>
  <c r="AP105" i="16"/>
  <c r="AQ105" i="16"/>
  <c r="AP106" i="16"/>
  <c r="AQ106" i="16"/>
  <c r="AP107" i="16"/>
  <c r="AQ107" i="16"/>
  <c r="AP108" i="16"/>
  <c r="AQ108" i="16"/>
  <c r="AP109" i="16"/>
  <c r="AQ109" i="16"/>
  <c r="AP110" i="16"/>
  <c r="AQ110" i="16"/>
  <c r="AP111" i="16"/>
  <c r="AQ111" i="16"/>
  <c r="AP112" i="16"/>
  <c r="AQ112" i="16"/>
  <c r="AP113" i="16"/>
  <c r="AQ113" i="16"/>
  <c r="AP114" i="16"/>
  <c r="AQ114" i="16"/>
  <c r="AP115" i="16"/>
  <c r="AQ115" i="16"/>
  <c r="AP116" i="16"/>
  <c r="AQ116" i="16"/>
  <c r="AP117" i="16"/>
  <c r="AQ117" i="16"/>
  <c r="AP118" i="16"/>
  <c r="AQ118" i="16"/>
  <c r="AP119" i="16"/>
  <c r="AQ119" i="16"/>
  <c r="AP120" i="16"/>
  <c r="AQ120" i="16"/>
  <c r="AP121" i="16"/>
  <c r="AQ121" i="16"/>
  <c r="AP122" i="16"/>
  <c r="AQ122" i="16"/>
  <c r="AP123" i="16"/>
  <c r="AQ123" i="16"/>
  <c r="AP124" i="16"/>
  <c r="AQ124" i="16"/>
  <c r="AP125" i="16"/>
  <c r="AQ125" i="16"/>
  <c r="AP126" i="16"/>
  <c r="AQ126" i="16"/>
  <c r="AP127" i="16"/>
  <c r="AQ127" i="16"/>
  <c r="AP128" i="16"/>
  <c r="AQ128" i="16"/>
  <c r="AP129" i="16"/>
  <c r="AQ129" i="16"/>
  <c r="AQ100" i="16"/>
  <c r="AP100" i="16"/>
  <c r="AP64" i="16"/>
  <c r="AQ64" i="16"/>
  <c r="AP65" i="16"/>
  <c r="AQ65" i="16"/>
  <c r="AP66" i="16"/>
  <c r="AQ66" i="16"/>
  <c r="AP67" i="16"/>
  <c r="AQ67" i="16"/>
  <c r="AP68" i="16"/>
  <c r="AQ68" i="16"/>
  <c r="AP69" i="16"/>
  <c r="AQ69" i="16"/>
  <c r="AP70" i="16"/>
  <c r="AQ70" i="16"/>
  <c r="AP71" i="16"/>
  <c r="AQ71" i="16"/>
  <c r="AP72" i="16"/>
  <c r="AQ72" i="16"/>
  <c r="AP73" i="16"/>
  <c r="AQ73" i="16"/>
  <c r="AP74" i="16"/>
  <c r="AQ74" i="16"/>
  <c r="AP75" i="16"/>
  <c r="AQ75" i="16"/>
  <c r="AP76" i="16"/>
  <c r="AQ76" i="16"/>
  <c r="AP77" i="16"/>
  <c r="AQ77" i="16"/>
  <c r="AP78" i="16"/>
  <c r="AQ78" i="16"/>
  <c r="AP79" i="16"/>
  <c r="AQ79" i="16"/>
  <c r="AP80" i="16"/>
  <c r="AQ80" i="16"/>
  <c r="AP81" i="16"/>
  <c r="AQ81" i="16"/>
  <c r="AP82" i="16"/>
  <c r="AQ82" i="16"/>
  <c r="AP83" i="16"/>
  <c r="AQ83" i="16"/>
  <c r="AP84" i="16"/>
  <c r="AQ84" i="16"/>
  <c r="AP85" i="16"/>
  <c r="AQ85" i="16"/>
  <c r="AP86" i="16"/>
  <c r="AQ86" i="16"/>
  <c r="AP87" i="16"/>
  <c r="AQ87" i="16"/>
  <c r="AP88" i="16"/>
  <c r="AQ88" i="16"/>
  <c r="AP89" i="16"/>
  <c r="AQ89" i="16"/>
  <c r="AP90" i="16"/>
  <c r="AQ90" i="16"/>
  <c r="AP91" i="16"/>
  <c r="AQ91" i="16"/>
  <c r="AP92" i="16"/>
  <c r="AQ92" i="16"/>
  <c r="AQ63" i="16"/>
  <c r="AP63" i="16"/>
  <c r="U101" i="16"/>
  <c r="V101" i="16"/>
  <c r="W101" i="16"/>
  <c r="X101" i="16"/>
  <c r="Y101" i="16"/>
  <c r="Z101" i="16"/>
  <c r="AA101" i="16"/>
  <c r="AB101" i="16"/>
  <c r="U102" i="16"/>
  <c r="V102" i="16"/>
  <c r="W102" i="16"/>
  <c r="X102" i="16"/>
  <c r="Y102" i="16"/>
  <c r="Z102" i="16"/>
  <c r="AA102" i="16"/>
  <c r="AB102" i="16"/>
  <c r="U103" i="16"/>
  <c r="V103" i="16"/>
  <c r="W103" i="16"/>
  <c r="X103" i="16"/>
  <c r="Y103" i="16"/>
  <c r="Z103" i="16"/>
  <c r="AA103" i="16"/>
  <c r="AB103" i="16"/>
  <c r="U104" i="16"/>
  <c r="V104" i="16"/>
  <c r="W104" i="16"/>
  <c r="X104" i="16"/>
  <c r="Y104" i="16"/>
  <c r="Z104" i="16"/>
  <c r="AA104" i="16"/>
  <c r="AB104" i="16"/>
  <c r="U105" i="16"/>
  <c r="V105" i="16"/>
  <c r="W105" i="16"/>
  <c r="X105" i="16"/>
  <c r="Y105" i="16"/>
  <c r="Z105" i="16"/>
  <c r="AA105" i="16"/>
  <c r="AB105" i="16"/>
  <c r="U106" i="16"/>
  <c r="V106" i="16"/>
  <c r="W106" i="16"/>
  <c r="X106" i="16"/>
  <c r="Y106" i="16"/>
  <c r="Z106" i="16"/>
  <c r="AA106" i="16"/>
  <c r="AB106" i="16"/>
  <c r="U107" i="16"/>
  <c r="V107" i="16"/>
  <c r="W107" i="16"/>
  <c r="X107" i="16"/>
  <c r="Y107" i="16"/>
  <c r="Z107" i="16"/>
  <c r="AA107" i="16"/>
  <c r="AB107" i="16"/>
  <c r="U108" i="16"/>
  <c r="V108" i="16"/>
  <c r="W108" i="16"/>
  <c r="X108" i="16"/>
  <c r="Y108" i="16"/>
  <c r="Z108" i="16"/>
  <c r="AA108" i="16"/>
  <c r="AB108" i="16"/>
  <c r="U109" i="16"/>
  <c r="V109" i="16"/>
  <c r="W109" i="16"/>
  <c r="X109" i="16"/>
  <c r="Y109" i="16"/>
  <c r="Z109" i="16"/>
  <c r="AA109" i="16"/>
  <c r="AB109" i="16"/>
  <c r="U110" i="16"/>
  <c r="V110" i="16"/>
  <c r="W110" i="16"/>
  <c r="X110" i="16"/>
  <c r="Y110" i="16"/>
  <c r="Z110" i="16"/>
  <c r="AA110" i="16"/>
  <c r="AB110" i="16"/>
  <c r="U111" i="16"/>
  <c r="V111" i="16"/>
  <c r="W111" i="16"/>
  <c r="X111" i="16"/>
  <c r="Y111" i="16"/>
  <c r="Z111" i="16"/>
  <c r="AA111" i="16"/>
  <c r="AB111" i="16"/>
  <c r="U112" i="16"/>
  <c r="V112" i="16"/>
  <c r="W112" i="16"/>
  <c r="X112" i="16"/>
  <c r="Y112" i="16"/>
  <c r="Z112" i="16"/>
  <c r="AA112" i="16"/>
  <c r="AB112" i="16"/>
  <c r="U113" i="16"/>
  <c r="V113" i="16"/>
  <c r="W113" i="16"/>
  <c r="X113" i="16"/>
  <c r="Y113" i="16"/>
  <c r="Z113" i="16"/>
  <c r="AA113" i="16"/>
  <c r="AB113" i="16"/>
  <c r="U114" i="16"/>
  <c r="V114" i="16"/>
  <c r="W114" i="16"/>
  <c r="X114" i="16"/>
  <c r="Y114" i="16"/>
  <c r="Z114" i="16"/>
  <c r="AA114" i="16"/>
  <c r="AB114" i="16"/>
  <c r="U115" i="16"/>
  <c r="V115" i="16"/>
  <c r="W115" i="16"/>
  <c r="X115" i="16"/>
  <c r="Y115" i="16"/>
  <c r="Z115" i="16"/>
  <c r="AA115" i="16"/>
  <c r="AB115" i="16"/>
  <c r="U116" i="16"/>
  <c r="V116" i="16"/>
  <c r="W116" i="16"/>
  <c r="X116" i="16"/>
  <c r="Y116" i="16"/>
  <c r="Z116" i="16"/>
  <c r="AA116" i="16"/>
  <c r="AB116" i="16"/>
  <c r="U117" i="16"/>
  <c r="V117" i="16"/>
  <c r="W117" i="16"/>
  <c r="X117" i="16"/>
  <c r="Y117" i="16"/>
  <c r="Z117" i="16"/>
  <c r="AA117" i="16"/>
  <c r="AB117" i="16"/>
  <c r="U118" i="16"/>
  <c r="V118" i="16"/>
  <c r="W118" i="16"/>
  <c r="X118" i="16"/>
  <c r="Y118" i="16"/>
  <c r="Z118" i="16"/>
  <c r="AA118" i="16"/>
  <c r="AB118" i="16"/>
  <c r="U119" i="16"/>
  <c r="V119" i="16"/>
  <c r="W119" i="16"/>
  <c r="X119" i="16"/>
  <c r="Y119" i="16"/>
  <c r="Z119" i="16"/>
  <c r="AA119" i="16"/>
  <c r="AB119" i="16"/>
  <c r="U120" i="16"/>
  <c r="V120" i="16"/>
  <c r="W120" i="16"/>
  <c r="X120" i="16"/>
  <c r="Y120" i="16"/>
  <c r="Z120" i="16"/>
  <c r="AA120" i="16"/>
  <c r="AB120" i="16"/>
  <c r="U121" i="16"/>
  <c r="V121" i="16"/>
  <c r="W121" i="16"/>
  <c r="X121" i="16"/>
  <c r="Y121" i="16"/>
  <c r="Z121" i="16"/>
  <c r="AA121" i="16"/>
  <c r="AB121" i="16"/>
  <c r="U122" i="16"/>
  <c r="V122" i="16"/>
  <c r="W122" i="16"/>
  <c r="X122" i="16"/>
  <c r="Y122" i="16"/>
  <c r="Z122" i="16"/>
  <c r="AA122" i="16"/>
  <c r="AB122" i="16"/>
  <c r="U123" i="16"/>
  <c r="V123" i="16"/>
  <c r="W123" i="16"/>
  <c r="X123" i="16"/>
  <c r="Y123" i="16"/>
  <c r="Z123" i="16"/>
  <c r="AA123" i="16"/>
  <c r="AB123" i="16"/>
  <c r="U124" i="16"/>
  <c r="V124" i="16"/>
  <c r="W124" i="16"/>
  <c r="X124" i="16"/>
  <c r="Y124" i="16"/>
  <c r="Z124" i="16"/>
  <c r="AA124" i="16"/>
  <c r="AB124" i="16"/>
  <c r="U125" i="16"/>
  <c r="V125" i="16"/>
  <c r="W125" i="16"/>
  <c r="X125" i="16"/>
  <c r="Y125" i="16"/>
  <c r="Z125" i="16"/>
  <c r="AA125" i="16"/>
  <c r="AB125" i="16"/>
  <c r="U126" i="16"/>
  <c r="V126" i="16"/>
  <c r="W126" i="16"/>
  <c r="X126" i="16"/>
  <c r="Y126" i="16"/>
  <c r="Z126" i="16"/>
  <c r="AA126" i="16"/>
  <c r="AB126" i="16"/>
  <c r="U127" i="16"/>
  <c r="V127" i="16"/>
  <c r="W127" i="16"/>
  <c r="X127" i="16"/>
  <c r="Y127" i="16"/>
  <c r="Z127" i="16"/>
  <c r="AA127" i="16"/>
  <c r="AB127" i="16"/>
  <c r="U128" i="16"/>
  <c r="V128" i="16"/>
  <c r="W128" i="16"/>
  <c r="X128" i="16"/>
  <c r="Y128" i="16"/>
  <c r="Z128" i="16"/>
  <c r="AA128" i="16"/>
  <c r="AB128" i="16"/>
  <c r="U129" i="16"/>
  <c r="V129" i="16"/>
  <c r="W129" i="16"/>
  <c r="X129" i="16"/>
  <c r="Y129" i="16"/>
  <c r="Z129" i="16"/>
  <c r="AA129" i="16"/>
  <c r="AB129" i="16"/>
  <c r="V100" i="16"/>
  <c r="W100" i="16"/>
  <c r="X100" i="16"/>
  <c r="Y100" i="16"/>
  <c r="Z100" i="16"/>
  <c r="AA100" i="16"/>
  <c r="AB100" i="16"/>
  <c r="U100" i="16"/>
  <c r="U64" i="16"/>
  <c r="V64" i="16"/>
  <c r="W64" i="16"/>
  <c r="X64" i="16"/>
  <c r="Y64" i="16"/>
  <c r="Z64" i="16"/>
  <c r="AA64" i="16"/>
  <c r="AB64" i="16"/>
  <c r="U65" i="16"/>
  <c r="V65" i="16"/>
  <c r="W65" i="16"/>
  <c r="X65" i="16"/>
  <c r="Y65" i="16"/>
  <c r="Z65" i="16"/>
  <c r="AA65" i="16"/>
  <c r="AB65" i="16"/>
  <c r="U66" i="16"/>
  <c r="V66" i="16"/>
  <c r="W66" i="16"/>
  <c r="X66" i="16"/>
  <c r="Y66" i="16"/>
  <c r="Z66" i="16"/>
  <c r="AA66" i="16"/>
  <c r="AB66" i="16"/>
  <c r="U67" i="16"/>
  <c r="V67" i="16"/>
  <c r="W67" i="16"/>
  <c r="X67" i="16"/>
  <c r="Y67" i="16"/>
  <c r="Z67" i="16"/>
  <c r="AA67" i="16"/>
  <c r="AB67" i="16"/>
  <c r="U68" i="16"/>
  <c r="V68" i="16"/>
  <c r="W68" i="16"/>
  <c r="X68" i="16"/>
  <c r="Y68" i="16"/>
  <c r="Z68" i="16"/>
  <c r="AA68" i="16"/>
  <c r="AB68" i="16"/>
  <c r="U69" i="16"/>
  <c r="V69" i="16"/>
  <c r="W69" i="16"/>
  <c r="X69" i="16"/>
  <c r="Y69" i="16"/>
  <c r="Z69" i="16"/>
  <c r="AA69" i="16"/>
  <c r="AB69" i="16"/>
  <c r="U70" i="16"/>
  <c r="V70" i="16"/>
  <c r="W70" i="16"/>
  <c r="X70" i="16"/>
  <c r="Y70" i="16"/>
  <c r="Z70" i="16"/>
  <c r="AA70" i="16"/>
  <c r="AB70" i="16"/>
  <c r="U71" i="16"/>
  <c r="V71" i="16"/>
  <c r="W71" i="16"/>
  <c r="X71" i="16"/>
  <c r="Y71" i="16"/>
  <c r="Z71" i="16"/>
  <c r="AA71" i="16"/>
  <c r="AB71" i="16"/>
  <c r="U72" i="16"/>
  <c r="V72" i="16"/>
  <c r="W72" i="16"/>
  <c r="X72" i="16"/>
  <c r="Y72" i="16"/>
  <c r="Z72" i="16"/>
  <c r="AA72" i="16"/>
  <c r="AB72" i="16"/>
  <c r="U73" i="16"/>
  <c r="V73" i="16"/>
  <c r="W73" i="16"/>
  <c r="X73" i="16"/>
  <c r="Y73" i="16"/>
  <c r="Z73" i="16"/>
  <c r="AA73" i="16"/>
  <c r="AB73" i="16"/>
  <c r="U74" i="16"/>
  <c r="V74" i="16"/>
  <c r="W74" i="16"/>
  <c r="X74" i="16"/>
  <c r="Y74" i="16"/>
  <c r="Z74" i="16"/>
  <c r="AA74" i="16"/>
  <c r="AB74" i="16"/>
  <c r="U75" i="16"/>
  <c r="V75" i="16"/>
  <c r="W75" i="16"/>
  <c r="X75" i="16"/>
  <c r="Y75" i="16"/>
  <c r="Z75" i="16"/>
  <c r="AA75" i="16"/>
  <c r="AB75" i="16"/>
  <c r="U76" i="16"/>
  <c r="V76" i="16"/>
  <c r="W76" i="16"/>
  <c r="X76" i="16"/>
  <c r="Y76" i="16"/>
  <c r="Z76" i="16"/>
  <c r="AA76" i="16"/>
  <c r="AB76" i="16"/>
  <c r="U77" i="16"/>
  <c r="V77" i="16"/>
  <c r="W77" i="16"/>
  <c r="X77" i="16"/>
  <c r="Y77" i="16"/>
  <c r="Z77" i="16"/>
  <c r="AA77" i="16"/>
  <c r="AB77" i="16"/>
  <c r="U78" i="16"/>
  <c r="V78" i="16"/>
  <c r="W78" i="16"/>
  <c r="X78" i="16"/>
  <c r="Y78" i="16"/>
  <c r="Z78" i="16"/>
  <c r="AA78" i="16"/>
  <c r="AB78" i="16"/>
  <c r="U79" i="16"/>
  <c r="V79" i="16"/>
  <c r="W79" i="16"/>
  <c r="X79" i="16"/>
  <c r="Y79" i="16"/>
  <c r="Z79" i="16"/>
  <c r="AA79" i="16"/>
  <c r="AB79" i="16"/>
  <c r="U80" i="16"/>
  <c r="V80" i="16"/>
  <c r="W80" i="16"/>
  <c r="X80" i="16"/>
  <c r="Y80" i="16"/>
  <c r="Z80" i="16"/>
  <c r="AA80" i="16"/>
  <c r="AB80" i="16"/>
  <c r="U81" i="16"/>
  <c r="V81" i="16"/>
  <c r="W81" i="16"/>
  <c r="X81" i="16"/>
  <c r="Y81" i="16"/>
  <c r="Z81" i="16"/>
  <c r="AA81" i="16"/>
  <c r="AB81" i="16"/>
  <c r="U82" i="16"/>
  <c r="V82" i="16"/>
  <c r="W82" i="16"/>
  <c r="X82" i="16"/>
  <c r="Y82" i="16"/>
  <c r="Z82" i="16"/>
  <c r="AA82" i="16"/>
  <c r="AB82" i="16"/>
  <c r="U83" i="16"/>
  <c r="V83" i="16"/>
  <c r="W83" i="16"/>
  <c r="X83" i="16"/>
  <c r="Y83" i="16"/>
  <c r="Z83" i="16"/>
  <c r="AA83" i="16"/>
  <c r="AB83" i="16"/>
  <c r="U84" i="16"/>
  <c r="V84" i="16"/>
  <c r="W84" i="16"/>
  <c r="X84" i="16"/>
  <c r="Y84" i="16"/>
  <c r="Z84" i="16"/>
  <c r="AA84" i="16"/>
  <c r="AB84" i="16"/>
  <c r="U85" i="16"/>
  <c r="V85" i="16"/>
  <c r="W85" i="16"/>
  <c r="X85" i="16"/>
  <c r="Y85" i="16"/>
  <c r="Z85" i="16"/>
  <c r="AA85" i="16"/>
  <c r="AB85" i="16"/>
  <c r="U86" i="16"/>
  <c r="V86" i="16"/>
  <c r="W86" i="16"/>
  <c r="X86" i="16"/>
  <c r="Y86" i="16"/>
  <c r="Z86" i="16"/>
  <c r="AA86" i="16"/>
  <c r="AB86" i="16"/>
  <c r="U87" i="16"/>
  <c r="V87" i="16"/>
  <c r="W87" i="16"/>
  <c r="X87" i="16"/>
  <c r="Y87" i="16"/>
  <c r="Z87" i="16"/>
  <c r="AA87" i="16"/>
  <c r="AB87" i="16"/>
  <c r="U88" i="16"/>
  <c r="V88" i="16"/>
  <c r="W88" i="16"/>
  <c r="X88" i="16"/>
  <c r="Y88" i="16"/>
  <c r="Z88" i="16"/>
  <c r="AA88" i="16"/>
  <c r="AB88" i="16"/>
  <c r="U89" i="16"/>
  <c r="V89" i="16"/>
  <c r="W89" i="16"/>
  <c r="X89" i="16"/>
  <c r="Y89" i="16"/>
  <c r="Z89" i="16"/>
  <c r="AA89" i="16"/>
  <c r="AB89" i="16"/>
  <c r="U90" i="16"/>
  <c r="V90" i="16"/>
  <c r="W90" i="16"/>
  <c r="X90" i="16"/>
  <c r="Y90" i="16"/>
  <c r="Z90" i="16"/>
  <c r="AA90" i="16"/>
  <c r="AB90" i="16"/>
  <c r="U91" i="16"/>
  <c r="V91" i="16"/>
  <c r="W91" i="16"/>
  <c r="X91" i="16"/>
  <c r="Y91" i="16"/>
  <c r="Z91" i="16"/>
  <c r="AA91" i="16"/>
  <c r="AB91" i="16"/>
  <c r="U92" i="16"/>
  <c r="V92" i="16"/>
  <c r="W92" i="16"/>
  <c r="X92" i="16"/>
  <c r="Y92" i="16"/>
  <c r="Z92" i="16"/>
  <c r="AA92" i="16"/>
  <c r="AB92" i="16"/>
  <c r="V63" i="16"/>
  <c r="W63" i="16"/>
  <c r="X63" i="16"/>
  <c r="Y63" i="16"/>
  <c r="Z63" i="16"/>
  <c r="AA63" i="16"/>
  <c r="AB63" i="16"/>
  <c r="U63" i="16"/>
  <c r="AN101" i="16"/>
  <c r="AO101" i="16"/>
  <c r="AN102" i="16"/>
  <c r="AO102" i="16"/>
  <c r="AN103" i="16"/>
  <c r="AO103" i="16"/>
  <c r="AN104" i="16"/>
  <c r="AO104" i="16"/>
  <c r="AN105" i="16"/>
  <c r="AO105" i="16"/>
  <c r="AN106" i="16"/>
  <c r="AO106" i="16"/>
  <c r="AN107" i="16"/>
  <c r="AO107" i="16"/>
  <c r="AN108" i="16"/>
  <c r="AO108" i="16"/>
  <c r="AN109" i="16"/>
  <c r="AO109" i="16"/>
  <c r="AN110" i="16"/>
  <c r="AO110" i="16"/>
  <c r="AN111" i="16"/>
  <c r="AO111" i="16"/>
  <c r="AN112" i="16"/>
  <c r="AO112" i="16"/>
  <c r="AN113" i="16"/>
  <c r="AO113" i="16"/>
  <c r="AN114" i="16"/>
  <c r="AO114" i="16"/>
  <c r="AN115" i="16"/>
  <c r="AO115" i="16"/>
  <c r="AN116" i="16"/>
  <c r="AO116" i="16"/>
  <c r="AN117" i="16"/>
  <c r="AO117" i="16"/>
  <c r="AN118" i="16"/>
  <c r="AO118" i="16"/>
  <c r="AN119" i="16"/>
  <c r="AO119" i="16"/>
  <c r="AN120" i="16"/>
  <c r="AO120" i="16"/>
  <c r="AN121" i="16"/>
  <c r="AO121" i="16"/>
  <c r="AN122" i="16"/>
  <c r="AO122" i="16"/>
  <c r="AN123" i="16"/>
  <c r="AO123" i="16"/>
  <c r="AN124" i="16"/>
  <c r="AO124" i="16"/>
  <c r="AN125" i="16"/>
  <c r="AO125" i="16"/>
  <c r="AN126" i="16"/>
  <c r="AO126" i="16"/>
  <c r="AN127" i="16"/>
  <c r="AO127" i="16"/>
  <c r="AN128" i="16"/>
  <c r="AO128" i="16"/>
  <c r="AN129" i="16"/>
  <c r="AO129" i="16"/>
  <c r="AO100" i="16"/>
  <c r="AN100" i="16"/>
  <c r="AN64" i="16"/>
  <c r="AO64" i="16"/>
  <c r="AN65" i="16"/>
  <c r="AO65" i="16"/>
  <c r="AN66" i="16"/>
  <c r="AO66" i="16"/>
  <c r="AN67" i="16"/>
  <c r="AO67" i="16"/>
  <c r="AN68" i="16"/>
  <c r="AO68" i="16"/>
  <c r="AN69" i="16"/>
  <c r="AO69" i="16"/>
  <c r="AN70" i="16"/>
  <c r="AO70" i="16"/>
  <c r="AN71" i="16"/>
  <c r="AO71" i="16"/>
  <c r="AN72" i="16"/>
  <c r="AO72" i="16"/>
  <c r="AN73" i="16"/>
  <c r="AO73" i="16"/>
  <c r="AN74" i="16"/>
  <c r="AO74" i="16"/>
  <c r="AN75" i="16"/>
  <c r="AO75" i="16"/>
  <c r="AN76" i="16"/>
  <c r="AO76" i="16"/>
  <c r="AN77" i="16"/>
  <c r="AO77" i="16"/>
  <c r="AN78" i="16"/>
  <c r="AO78" i="16"/>
  <c r="AN79" i="16"/>
  <c r="AO79" i="16"/>
  <c r="AN80" i="16"/>
  <c r="AO80" i="16"/>
  <c r="AN81" i="16"/>
  <c r="AO81" i="16"/>
  <c r="AN82" i="16"/>
  <c r="AO82" i="16"/>
  <c r="AN83" i="16"/>
  <c r="AO83" i="16"/>
  <c r="AN84" i="16"/>
  <c r="AO84" i="16"/>
  <c r="AN85" i="16"/>
  <c r="AO85" i="16"/>
  <c r="AN86" i="16"/>
  <c r="AO86" i="16"/>
  <c r="AN87" i="16"/>
  <c r="AO87" i="16"/>
  <c r="AN88" i="16"/>
  <c r="AO88" i="16"/>
  <c r="AN89" i="16"/>
  <c r="AO89" i="16"/>
  <c r="AN90" i="16"/>
  <c r="AO90" i="16"/>
  <c r="AN91" i="16"/>
  <c r="AO91" i="16"/>
  <c r="AN92" i="16"/>
  <c r="AO92" i="16"/>
  <c r="AO63" i="16"/>
  <c r="AN63" i="16"/>
  <c r="AR101" i="16"/>
  <c r="AR102" i="16"/>
  <c r="AR103" i="16"/>
  <c r="AR104" i="16"/>
  <c r="AR105" i="16"/>
  <c r="AR106" i="16"/>
  <c r="AR107" i="16"/>
  <c r="AR108" i="16"/>
  <c r="AR109" i="16"/>
  <c r="AR110" i="16"/>
  <c r="AR111" i="16"/>
  <c r="AR112" i="16"/>
  <c r="AR113" i="16"/>
  <c r="AR114" i="16"/>
  <c r="AR115" i="16"/>
  <c r="AR116" i="16"/>
  <c r="AR117" i="16"/>
  <c r="AR118" i="16"/>
  <c r="AR119" i="16"/>
  <c r="AR120" i="16"/>
  <c r="AR121" i="16"/>
  <c r="AR122" i="16"/>
  <c r="AR123" i="16"/>
  <c r="AR124" i="16"/>
  <c r="AR125" i="16"/>
  <c r="AR126" i="16"/>
  <c r="AR127" i="16"/>
  <c r="AR128" i="16"/>
  <c r="AR129" i="16"/>
  <c r="AR100" i="16"/>
  <c r="AR64" i="16"/>
  <c r="AR65" i="16"/>
  <c r="AR66" i="16"/>
  <c r="AR67" i="16"/>
  <c r="AR68" i="16"/>
  <c r="AR69" i="16"/>
  <c r="AR70" i="16"/>
  <c r="AR71" i="16"/>
  <c r="AR72" i="16"/>
  <c r="AR73" i="16"/>
  <c r="AR74" i="16"/>
  <c r="AR75" i="16"/>
  <c r="AR76" i="16"/>
  <c r="AR77" i="16"/>
  <c r="AR78" i="16"/>
  <c r="AR79" i="16"/>
  <c r="AR80" i="16"/>
  <c r="AR81" i="16"/>
  <c r="AR82" i="16"/>
  <c r="AR83" i="16"/>
  <c r="AR84" i="16"/>
  <c r="AR85" i="16"/>
  <c r="AR86" i="16"/>
  <c r="AR87" i="16"/>
  <c r="AR88" i="16"/>
  <c r="AR89" i="16"/>
  <c r="AR90" i="16"/>
  <c r="AR91" i="16"/>
  <c r="AR92" i="16"/>
  <c r="AR63" i="16"/>
  <c r="AF101" i="16"/>
  <c r="AG101" i="16"/>
  <c r="AF102" i="16"/>
  <c r="AG102" i="16"/>
  <c r="AF103" i="16"/>
  <c r="AG103" i="16"/>
  <c r="AF104" i="16"/>
  <c r="AG104" i="16"/>
  <c r="AF105" i="16"/>
  <c r="AG105" i="16"/>
  <c r="AF106" i="16"/>
  <c r="AG106" i="16"/>
  <c r="AF107" i="16"/>
  <c r="AG107" i="16"/>
  <c r="AF108" i="16"/>
  <c r="AG108" i="16"/>
  <c r="AF109" i="16"/>
  <c r="AG109" i="16"/>
  <c r="AF110" i="16"/>
  <c r="AG110" i="16"/>
  <c r="AF111" i="16"/>
  <c r="AG111" i="16"/>
  <c r="AF112" i="16"/>
  <c r="AG112" i="16"/>
  <c r="AF113" i="16"/>
  <c r="AG113" i="16"/>
  <c r="AF114" i="16"/>
  <c r="AG114" i="16"/>
  <c r="AF115" i="16"/>
  <c r="AG115" i="16"/>
  <c r="AF116" i="16"/>
  <c r="AG116" i="16"/>
  <c r="AF117" i="16"/>
  <c r="AG117" i="16"/>
  <c r="AF118" i="16"/>
  <c r="AG118" i="16"/>
  <c r="AF119" i="16"/>
  <c r="AG119" i="16"/>
  <c r="AF120" i="16"/>
  <c r="AG120" i="16"/>
  <c r="AF121" i="16"/>
  <c r="AG121" i="16"/>
  <c r="AF122" i="16"/>
  <c r="AG122" i="16"/>
  <c r="AF123" i="16"/>
  <c r="AG123" i="16"/>
  <c r="AF124" i="16"/>
  <c r="AG124" i="16"/>
  <c r="AF125" i="16"/>
  <c r="AG125" i="16"/>
  <c r="AF126" i="16"/>
  <c r="AG126" i="16"/>
  <c r="AF127" i="16"/>
  <c r="AG127" i="16"/>
  <c r="AF128" i="16"/>
  <c r="AG128" i="16"/>
  <c r="AF129" i="16"/>
  <c r="AG129" i="16"/>
  <c r="AG100" i="16"/>
  <c r="AF100" i="16"/>
  <c r="AF64" i="16"/>
  <c r="AG64" i="16"/>
  <c r="AF65" i="16"/>
  <c r="AG65" i="16"/>
  <c r="AF66" i="16"/>
  <c r="AG66" i="16"/>
  <c r="AF67" i="16"/>
  <c r="AG67" i="16"/>
  <c r="AF68" i="16"/>
  <c r="AG68" i="16"/>
  <c r="AF69" i="16"/>
  <c r="AG69" i="16"/>
  <c r="AF70" i="16"/>
  <c r="AG70" i="16"/>
  <c r="AF71" i="16"/>
  <c r="AG71" i="16"/>
  <c r="AF72" i="16"/>
  <c r="AG72" i="16"/>
  <c r="AF73" i="16"/>
  <c r="AG73" i="16"/>
  <c r="AF74" i="16"/>
  <c r="AG74" i="16"/>
  <c r="AF75" i="16"/>
  <c r="AG75" i="16"/>
  <c r="AF76" i="16"/>
  <c r="AG76" i="16"/>
  <c r="AF77" i="16"/>
  <c r="AG77" i="16"/>
  <c r="AF78" i="16"/>
  <c r="AG78" i="16"/>
  <c r="AF79" i="16"/>
  <c r="AG79" i="16"/>
  <c r="AF80" i="16"/>
  <c r="AG80" i="16"/>
  <c r="AF81" i="16"/>
  <c r="AG81" i="16"/>
  <c r="AF82" i="16"/>
  <c r="AG82" i="16"/>
  <c r="AF83" i="16"/>
  <c r="AG83" i="16"/>
  <c r="AF84" i="16"/>
  <c r="AG84" i="16"/>
  <c r="AF85" i="16"/>
  <c r="AG85" i="16"/>
  <c r="AF86" i="16"/>
  <c r="AG86" i="16"/>
  <c r="AF87" i="16"/>
  <c r="AG87" i="16"/>
  <c r="AF88" i="16"/>
  <c r="AG88" i="16"/>
  <c r="AF89" i="16"/>
  <c r="AG89" i="16"/>
  <c r="AF90" i="16"/>
  <c r="AG90" i="16"/>
  <c r="AF91" i="16"/>
  <c r="AG91" i="16"/>
  <c r="AF92" i="16"/>
  <c r="AG92" i="16"/>
  <c r="AG63" i="16"/>
  <c r="AF63" i="16"/>
  <c r="AK101" i="16"/>
  <c r="AL101" i="16"/>
  <c r="AM101" i="16"/>
  <c r="AK102" i="16"/>
  <c r="AL102" i="16"/>
  <c r="AM102" i="16"/>
  <c r="AK103" i="16"/>
  <c r="AL103" i="16"/>
  <c r="AM103" i="16"/>
  <c r="AK104" i="16"/>
  <c r="AL104" i="16"/>
  <c r="AM104" i="16"/>
  <c r="AK105" i="16"/>
  <c r="AL105" i="16"/>
  <c r="AM105" i="16"/>
  <c r="AK106" i="16"/>
  <c r="AL106" i="16"/>
  <c r="AM106" i="16"/>
  <c r="AK107" i="16"/>
  <c r="AL107" i="16"/>
  <c r="AM107" i="16"/>
  <c r="AK108" i="16"/>
  <c r="AL108" i="16"/>
  <c r="AM108" i="16"/>
  <c r="AK109" i="16"/>
  <c r="AL109" i="16"/>
  <c r="AM109" i="16"/>
  <c r="AK110" i="16"/>
  <c r="AL110" i="16"/>
  <c r="AM110" i="16"/>
  <c r="AK111" i="16"/>
  <c r="AL111" i="16"/>
  <c r="AM111" i="16"/>
  <c r="AK112" i="16"/>
  <c r="AL112" i="16"/>
  <c r="AM112" i="16"/>
  <c r="AK113" i="16"/>
  <c r="AL113" i="16"/>
  <c r="AM113" i="16"/>
  <c r="AK114" i="16"/>
  <c r="AL114" i="16"/>
  <c r="AM114" i="16"/>
  <c r="AK115" i="16"/>
  <c r="AL115" i="16"/>
  <c r="AM115" i="16"/>
  <c r="AK116" i="16"/>
  <c r="AL116" i="16"/>
  <c r="AM116" i="16"/>
  <c r="AK117" i="16"/>
  <c r="AL117" i="16"/>
  <c r="AM117" i="16"/>
  <c r="AK118" i="16"/>
  <c r="AL118" i="16"/>
  <c r="AM118" i="16"/>
  <c r="AK119" i="16"/>
  <c r="AL119" i="16"/>
  <c r="AM119" i="16"/>
  <c r="AK120" i="16"/>
  <c r="AL120" i="16"/>
  <c r="AM120" i="16"/>
  <c r="AK121" i="16"/>
  <c r="AL121" i="16"/>
  <c r="AM121" i="16"/>
  <c r="AK122" i="16"/>
  <c r="AL122" i="16"/>
  <c r="AM122" i="16"/>
  <c r="AK123" i="16"/>
  <c r="AL123" i="16"/>
  <c r="AM123" i="16"/>
  <c r="AK124" i="16"/>
  <c r="AL124" i="16"/>
  <c r="AM124" i="16"/>
  <c r="AK125" i="16"/>
  <c r="AL125" i="16"/>
  <c r="AM125" i="16"/>
  <c r="AK126" i="16"/>
  <c r="AL126" i="16"/>
  <c r="AM126" i="16"/>
  <c r="AK127" i="16"/>
  <c r="AL127" i="16"/>
  <c r="AM127" i="16"/>
  <c r="AK128" i="16"/>
  <c r="AL128" i="16"/>
  <c r="AM128" i="16"/>
  <c r="AK129" i="16"/>
  <c r="AL129" i="16"/>
  <c r="AM129" i="16"/>
  <c r="AL100" i="16"/>
  <c r="AM100" i="16"/>
  <c r="AK100" i="16"/>
  <c r="AK64" i="16"/>
  <c r="AL64" i="16"/>
  <c r="AM64" i="16"/>
  <c r="AK65" i="16"/>
  <c r="AL65" i="16"/>
  <c r="AM65" i="16"/>
  <c r="AK66" i="16"/>
  <c r="AL66" i="16"/>
  <c r="AM66" i="16"/>
  <c r="AK67" i="16"/>
  <c r="AL67" i="16"/>
  <c r="AM67" i="16"/>
  <c r="AK68" i="16"/>
  <c r="AL68" i="16"/>
  <c r="AM68" i="16"/>
  <c r="AK69" i="16"/>
  <c r="AL69" i="16"/>
  <c r="AM69" i="16"/>
  <c r="AK70" i="16"/>
  <c r="AL70" i="16"/>
  <c r="AM70" i="16"/>
  <c r="AK71" i="16"/>
  <c r="AL71" i="16"/>
  <c r="AM71" i="16"/>
  <c r="AK72" i="16"/>
  <c r="AL72" i="16"/>
  <c r="AM72" i="16"/>
  <c r="AK73" i="16"/>
  <c r="AL73" i="16"/>
  <c r="AM73" i="16"/>
  <c r="AK74" i="16"/>
  <c r="AL74" i="16"/>
  <c r="AM74" i="16"/>
  <c r="AK75" i="16"/>
  <c r="AL75" i="16"/>
  <c r="AM75" i="16"/>
  <c r="AK76" i="16"/>
  <c r="AL76" i="16"/>
  <c r="AM76" i="16"/>
  <c r="AK77" i="16"/>
  <c r="AL77" i="16"/>
  <c r="AM77" i="16"/>
  <c r="AK78" i="16"/>
  <c r="AL78" i="16"/>
  <c r="AM78" i="16"/>
  <c r="AK79" i="16"/>
  <c r="AL79" i="16"/>
  <c r="AM79" i="16"/>
  <c r="AK80" i="16"/>
  <c r="AL80" i="16"/>
  <c r="AM80" i="16"/>
  <c r="AK81" i="16"/>
  <c r="AL81" i="16"/>
  <c r="AM81" i="16"/>
  <c r="AK82" i="16"/>
  <c r="AL82" i="16"/>
  <c r="AM82" i="16"/>
  <c r="AK83" i="16"/>
  <c r="AL83" i="16"/>
  <c r="AM83" i="16"/>
  <c r="AK84" i="16"/>
  <c r="AL84" i="16"/>
  <c r="AM84" i="16"/>
  <c r="AK85" i="16"/>
  <c r="AL85" i="16"/>
  <c r="AM85" i="16"/>
  <c r="AK86" i="16"/>
  <c r="AL86" i="16"/>
  <c r="AM86" i="16"/>
  <c r="AK87" i="16"/>
  <c r="AL87" i="16"/>
  <c r="AM87" i="16"/>
  <c r="AK88" i="16"/>
  <c r="AL88" i="16"/>
  <c r="AM88" i="16"/>
  <c r="AK89" i="16"/>
  <c r="AL89" i="16"/>
  <c r="AM89" i="16"/>
  <c r="AK90" i="16"/>
  <c r="AL90" i="16"/>
  <c r="AM90" i="16"/>
  <c r="AK91" i="16"/>
  <c r="AL91" i="16"/>
  <c r="AM91" i="16"/>
  <c r="AK92" i="16"/>
  <c r="AL92" i="16"/>
  <c r="AM92" i="16"/>
  <c r="AL63" i="16"/>
  <c r="AM63" i="16"/>
  <c r="AK63" i="16"/>
  <c r="F101" i="16"/>
  <c r="G101" i="16"/>
  <c r="H101" i="16"/>
  <c r="I101" i="16"/>
  <c r="J101" i="16"/>
  <c r="K101" i="16"/>
  <c r="L101" i="16"/>
  <c r="M101" i="16"/>
  <c r="N101" i="16"/>
  <c r="F102" i="16"/>
  <c r="G102" i="16"/>
  <c r="H102" i="16"/>
  <c r="I102" i="16"/>
  <c r="J102" i="16"/>
  <c r="K102" i="16"/>
  <c r="L102" i="16"/>
  <c r="M102" i="16"/>
  <c r="N102" i="16"/>
  <c r="F103" i="16"/>
  <c r="G103" i="16"/>
  <c r="H103" i="16"/>
  <c r="I103" i="16"/>
  <c r="J103" i="16"/>
  <c r="K103" i="16"/>
  <c r="L103" i="16"/>
  <c r="M103" i="16"/>
  <c r="N103" i="16"/>
  <c r="F104" i="16"/>
  <c r="G104" i="16"/>
  <c r="H104" i="16"/>
  <c r="I104" i="16"/>
  <c r="J104" i="16"/>
  <c r="K104" i="16"/>
  <c r="L104" i="16"/>
  <c r="M104" i="16"/>
  <c r="N104" i="16"/>
  <c r="F105" i="16"/>
  <c r="G105" i="16"/>
  <c r="H105" i="16"/>
  <c r="I105" i="16"/>
  <c r="J105" i="16"/>
  <c r="K105" i="16"/>
  <c r="L105" i="16"/>
  <c r="M105" i="16"/>
  <c r="N105" i="16"/>
  <c r="F106" i="16"/>
  <c r="G106" i="16"/>
  <c r="H106" i="16"/>
  <c r="I106" i="16"/>
  <c r="J106" i="16"/>
  <c r="K106" i="16"/>
  <c r="L106" i="16"/>
  <c r="M106" i="16"/>
  <c r="N106" i="16"/>
  <c r="F107" i="16"/>
  <c r="G107" i="16"/>
  <c r="H107" i="16"/>
  <c r="I107" i="16"/>
  <c r="J107" i="16"/>
  <c r="K107" i="16"/>
  <c r="L107" i="16"/>
  <c r="M107" i="16"/>
  <c r="N107" i="16"/>
  <c r="F108" i="16"/>
  <c r="G108" i="16"/>
  <c r="H108" i="16"/>
  <c r="I108" i="16"/>
  <c r="J108" i="16"/>
  <c r="K108" i="16"/>
  <c r="L108" i="16"/>
  <c r="M108" i="16"/>
  <c r="N108" i="16"/>
  <c r="F109" i="16"/>
  <c r="G109" i="16"/>
  <c r="H109" i="16"/>
  <c r="I109" i="16"/>
  <c r="J109" i="16"/>
  <c r="K109" i="16"/>
  <c r="L109" i="16"/>
  <c r="M109" i="16"/>
  <c r="N109" i="16"/>
  <c r="F110" i="16"/>
  <c r="G110" i="16"/>
  <c r="H110" i="16"/>
  <c r="I110" i="16"/>
  <c r="J110" i="16"/>
  <c r="K110" i="16"/>
  <c r="L110" i="16"/>
  <c r="M110" i="16"/>
  <c r="N110" i="16"/>
  <c r="F111" i="16"/>
  <c r="G111" i="16"/>
  <c r="H111" i="16"/>
  <c r="I111" i="16"/>
  <c r="J111" i="16"/>
  <c r="K111" i="16"/>
  <c r="L111" i="16"/>
  <c r="M111" i="16"/>
  <c r="N111" i="16"/>
  <c r="F112" i="16"/>
  <c r="G112" i="16"/>
  <c r="H112" i="16"/>
  <c r="I112" i="16"/>
  <c r="J112" i="16"/>
  <c r="K112" i="16"/>
  <c r="L112" i="16"/>
  <c r="M112" i="16"/>
  <c r="N112" i="16"/>
  <c r="F113" i="16"/>
  <c r="G113" i="16"/>
  <c r="H113" i="16"/>
  <c r="I113" i="16"/>
  <c r="J113" i="16"/>
  <c r="K113" i="16"/>
  <c r="L113" i="16"/>
  <c r="M113" i="16"/>
  <c r="N113" i="16"/>
  <c r="F114" i="16"/>
  <c r="G114" i="16"/>
  <c r="H114" i="16"/>
  <c r="I114" i="16"/>
  <c r="J114" i="16"/>
  <c r="K114" i="16"/>
  <c r="L114" i="16"/>
  <c r="M114" i="16"/>
  <c r="N114" i="16"/>
  <c r="F115" i="16"/>
  <c r="G115" i="16"/>
  <c r="H115" i="16"/>
  <c r="I115" i="16"/>
  <c r="J115" i="16"/>
  <c r="K115" i="16"/>
  <c r="L115" i="16"/>
  <c r="M115" i="16"/>
  <c r="N115" i="16"/>
  <c r="F116" i="16"/>
  <c r="G116" i="16"/>
  <c r="H116" i="16"/>
  <c r="I116" i="16"/>
  <c r="J116" i="16"/>
  <c r="K116" i="16"/>
  <c r="L116" i="16"/>
  <c r="M116" i="16"/>
  <c r="N116" i="16"/>
  <c r="F117" i="16"/>
  <c r="G117" i="16"/>
  <c r="H117" i="16"/>
  <c r="I117" i="16"/>
  <c r="J117" i="16"/>
  <c r="K117" i="16"/>
  <c r="L117" i="16"/>
  <c r="M117" i="16"/>
  <c r="N117" i="16"/>
  <c r="F118" i="16"/>
  <c r="G118" i="16"/>
  <c r="H118" i="16"/>
  <c r="I118" i="16"/>
  <c r="J118" i="16"/>
  <c r="K118" i="16"/>
  <c r="L118" i="16"/>
  <c r="M118" i="16"/>
  <c r="N118" i="16"/>
  <c r="F119" i="16"/>
  <c r="G119" i="16"/>
  <c r="H119" i="16"/>
  <c r="I119" i="16"/>
  <c r="J119" i="16"/>
  <c r="K119" i="16"/>
  <c r="L119" i="16"/>
  <c r="M119" i="16"/>
  <c r="N119" i="16"/>
  <c r="F120" i="16"/>
  <c r="G120" i="16"/>
  <c r="H120" i="16"/>
  <c r="I120" i="16"/>
  <c r="J120" i="16"/>
  <c r="K120" i="16"/>
  <c r="L120" i="16"/>
  <c r="M120" i="16"/>
  <c r="N120" i="16"/>
  <c r="F121" i="16"/>
  <c r="G121" i="16"/>
  <c r="H121" i="16"/>
  <c r="I121" i="16"/>
  <c r="J121" i="16"/>
  <c r="K121" i="16"/>
  <c r="L121" i="16"/>
  <c r="M121" i="16"/>
  <c r="N121" i="16"/>
  <c r="F122" i="16"/>
  <c r="G122" i="16"/>
  <c r="H122" i="16"/>
  <c r="I122" i="16"/>
  <c r="J122" i="16"/>
  <c r="K122" i="16"/>
  <c r="L122" i="16"/>
  <c r="M122" i="16"/>
  <c r="N122" i="16"/>
  <c r="F123" i="16"/>
  <c r="G123" i="16"/>
  <c r="H123" i="16"/>
  <c r="I123" i="16"/>
  <c r="J123" i="16"/>
  <c r="K123" i="16"/>
  <c r="L123" i="16"/>
  <c r="M123" i="16"/>
  <c r="N123" i="16"/>
  <c r="F124" i="16"/>
  <c r="G124" i="16"/>
  <c r="H124" i="16"/>
  <c r="I124" i="16"/>
  <c r="J124" i="16"/>
  <c r="K124" i="16"/>
  <c r="L124" i="16"/>
  <c r="M124" i="16"/>
  <c r="N124" i="16"/>
  <c r="F125" i="16"/>
  <c r="G125" i="16"/>
  <c r="H125" i="16"/>
  <c r="I125" i="16"/>
  <c r="J125" i="16"/>
  <c r="K125" i="16"/>
  <c r="L125" i="16"/>
  <c r="M125" i="16"/>
  <c r="N125" i="16"/>
  <c r="F126" i="16"/>
  <c r="G126" i="16"/>
  <c r="H126" i="16"/>
  <c r="I126" i="16"/>
  <c r="J126" i="16"/>
  <c r="K126" i="16"/>
  <c r="L126" i="16"/>
  <c r="M126" i="16"/>
  <c r="N126" i="16"/>
  <c r="F127" i="16"/>
  <c r="G127" i="16"/>
  <c r="H127" i="16"/>
  <c r="I127" i="16"/>
  <c r="J127" i="16"/>
  <c r="K127" i="16"/>
  <c r="L127" i="16"/>
  <c r="M127" i="16"/>
  <c r="N127" i="16"/>
  <c r="F128" i="16"/>
  <c r="G128" i="16"/>
  <c r="H128" i="16"/>
  <c r="I128" i="16"/>
  <c r="J128" i="16"/>
  <c r="K128" i="16"/>
  <c r="L128" i="16"/>
  <c r="M128" i="16"/>
  <c r="N128" i="16"/>
  <c r="F129" i="16"/>
  <c r="G129" i="16"/>
  <c r="H129" i="16"/>
  <c r="I129" i="16"/>
  <c r="J129" i="16"/>
  <c r="K129" i="16"/>
  <c r="L129" i="16"/>
  <c r="M129" i="16"/>
  <c r="N129" i="16"/>
  <c r="G100" i="16"/>
  <c r="H100" i="16"/>
  <c r="I100" i="16"/>
  <c r="J100" i="16"/>
  <c r="K100" i="16"/>
  <c r="L100" i="16"/>
  <c r="M100" i="16"/>
  <c r="N100" i="16"/>
  <c r="F100" i="16"/>
  <c r="F64" i="16"/>
  <c r="G64" i="16"/>
  <c r="H64" i="16"/>
  <c r="I64" i="16"/>
  <c r="J64" i="16"/>
  <c r="K64" i="16"/>
  <c r="L64" i="16"/>
  <c r="M64" i="16"/>
  <c r="N64" i="16"/>
  <c r="F65" i="16"/>
  <c r="G65" i="16"/>
  <c r="H65" i="16"/>
  <c r="I65" i="16"/>
  <c r="J65" i="16"/>
  <c r="K65" i="16"/>
  <c r="L65" i="16"/>
  <c r="M65" i="16"/>
  <c r="N65" i="16"/>
  <c r="F66" i="16"/>
  <c r="G66" i="16"/>
  <c r="H66" i="16"/>
  <c r="I66" i="16"/>
  <c r="J66" i="16"/>
  <c r="K66" i="16"/>
  <c r="L66" i="16"/>
  <c r="M66" i="16"/>
  <c r="N66" i="16"/>
  <c r="F67" i="16"/>
  <c r="G67" i="16"/>
  <c r="H67" i="16"/>
  <c r="I67" i="16"/>
  <c r="J67" i="16"/>
  <c r="K67" i="16"/>
  <c r="L67" i="16"/>
  <c r="M67" i="16"/>
  <c r="N67" i="16"/>
  <c r="F68" i="16"/>
  <c r="G68" i="16"/>
  <c r="H68" i="16"/>
  <c r="I68" i="16"/>
  <c r="J68" i="16"/>
  <c r="K68" i="16"/>
  <c r="L68" i="16"/>
  <c r="M68" i="16"/>
  <c r="N68" i="16"/>
  <c r="F69" i="16"/>
  <c r="G69" i="16"/>
  <c r="H69" i="16"/>
  <c r="I69" i="16"/>
  <c r="J69" i="16"/>
  <c r="K69" i="16"/>
  <c r="L69" i="16"/>
  <c r="M69" i="16"/>
  <c r="N69" i="16"/>
  <c r="F70" i="16"/>
  <c r="G70" i="16"/>
  <c r="H70" i="16"/>
  <c r="I70" i="16"/>
  <c r="J70" i="16"/>
  <c r="K70" i="16"/>
  <c r="L70" i="16"/>
  <c r="M70" i="16"/>
  <c r="N70" i="16"/>
  <c r="F71" i="16"/>
  <c r="G71" i="16"/>
  <c r="H71" i="16"/>
  <c r="I71" i="16"/>
  <c r="J71" i="16"/>
  <c r="K71" i="16"/>
  <c r="L71" i="16"/>
  <c r="M71" i="16"/>
  <c r="N71" i="16"/>
  <c r="F72" i="16"/>
  <c r="G72" i="16"/>
  <c r="H72" i="16"/>
  <c r="I72" i="16"/>
  <c r="J72" i="16"/>
  <c r="K72" i="16"/>
  <c r="L72" i="16"/>
  <c r="M72" i="16"/>
  <c r="N72" i="16"/>
  <c r="F73" i="16"/>
  <c r="G73" i="16"/>
  <c r="H73" i="16"/>
  <c r="I73" i="16"/>
  <c r="J73" i="16"/>
  <c r="K73" i="16"/>
  <c r="L73" i="16"/>
  <c r="M73" i="16"/>
  <c r="N73" i="16"/>
  <c r="F74" i="16"/>
  <c r="G74" i="16"/>
  <c r="H74" i="16"/>
  <c r="I74" i="16"/>
  <c r="J74" i="16"/>
  <c r="K74" i="16"/>
  <c r="L74" i="16"/>
  <c r="M74" i="16"/>
  <c r="N74" i="16"/>
  <c r="F75" i="16"/>
  <c r="G75" i="16"/>
  <c r="H75" i="16"/>
  <c r="I75" i="16"/>
  <c r="J75" i="16"/>
  <c r="K75" i="16"/>
  <c r="L75" i="16"/>
  <c r="M75" i="16"/>
  <c r="N75" i="16"/>
  <c r="F76" i="16"/>
  <c r="G76" i="16"/>
  <c r="H76" i="16"/>
  <c r="I76" i="16"/>
  <c r="J76" i="16"/>
  <c r="K76" i="16"/>
  <c r="L76" i="16"/>
  <c r="M76" i="16"/>
  <c r="N76" i="16"/>
  <c r="F77" i="16"/>
  <c r="G77" i="16"/>
  <c r="H77" i="16"/>
  <c r="I77" i="16"/>
  <c r="J77" i="16"/>
  <c r="K77" i="16"/>
  <c r="L77" i="16"/>
  <c r="M77" i="16"/>
  <c r="N77" i="16"/>
  <c r="F78" i="16"/>
  <c r="G78" i="16"/>
  <c r="H78" i="16"/>
  <c r="I78" i="16"/>
  <c r="J78" i="16"/>
  <c r="K78" i="16"/>
  <c r="L78" i="16"/>
  <c r="M78" i="16"/>
  <c r="N78" i="16"/>
  <c r="F79" i="16"/>
  <c r="G79" i="16"/>
  <c r="H79" i="16"/>
  <c r="I79" i="16"/>
  <c r="J79" i="16"/>
  <c r="K79" i="16"/>
  <c r="L79" i="16"/>
  <c r="M79" i="16"/>
  <c r="N79" i="16"/>
  <c r="F80" i="16"/>
  <c r="G80" i="16"/>
  <c r="H80" i="16"/>
  <c r="I80" i="16"/>
  <c r="J80" i="16"/>
  <c r="K80" i="16"/>
  <c r="L80" i="16"/>
  <c r="M80" i="16"/>
  <c r="N80" i="16"/>
  <c r="F81" i="16"/>
  <c r="G81" i="16"/>
  <c r="H81" i="16"/>
  <c r="I81" i="16"/>
  <c r="J81" i="16"/>
  <c r="K81" i="16"/>
  <c r="L81" i="16"/>
  <c r="M81" i="16"/>
  <c r="N81" i="16"/>
  <c r="F82" i="16"/>
  <c r="G82" i="16"/>
  <c r="H82" i="16"/>
  <c r="I82" i="16"/>
  <c r="J82" i="16"/>
  <c r="K82" i="16"/>
  <c r="L82" i="16"/>
  <c r="M82" i="16"/>
  <c r="N82" i="16"/>
  <c r="F83" i="16"/>
  <c r="G83" i="16"/>
  <c r="H83" i="16"/>
  <c r="I83" i="16"/>
  <c r="J83" i="16"/>
  <c r="K83" i="16"/>
  <c r="L83" i="16"/>
  <c r="M83" i="16"/>
  <c r="N83" i="16"/>
  <c r="F84" i="16"/>
  <c r="G84" i="16"/>
  <c r="H84" i="16"/>
  <c r="I84" i="16"/>
  <c r="J84" i="16"/>
  <c r="K84" i="16"/>
  <c r="L84" i="16"/>
  <c r="M84" i="16"/>
  <c r="N84" i="16"/>
  <c r="F85" i="16"/>
  <c r="G85" i="16"/>
  <c r="H85" i="16"/>
  <c r="I85" i="16"/>
  <c r="J85" i="16"/>
  <c r="K85" i="16"/>
  <c r="L85" i="16"/>
  <c r="M85" i="16"/>
  <c r="N85" i="16"/>
  <c r="F86" i="16"/>
  <c r="G86" i="16"/>
  <c r="H86" i="16"/>
  <c r="I86" i="16"/>
  <c r="J86" i="16"/>
  <c r="K86" i="16"/>
  <c r="L86" i="16"/>
  <c r="M86" i="16"/>
  <c r="N86" i="16"/>
  <c r="F87" i="16"/>
  <c r="G87" i="16"/>
  <c r="H87" i="16"/>
  <c r="I87" i="16"/>
  <c r="J87" i="16"/>
  <c r="K87" i="16"/>
  <c r="L87" i="16"/>
  <c r="M87" i="16"/>
  <c r="N87" i="16"/>
  <c r="F88" i="16"/>
  <c r="G88" i="16"/>
  <c r="H88" i="16"/>
  <c r="I88" i="16"/>
  <c r="J88" i="16"/>
  <c r="K88" i="16"/>
  <c r="L88" i="16"/>
  <c r="M88" i="16"/>
  <c r="N88" i="16"/>
  <c r="F89" i="16"/>
  <c r="G89" i="16"/>
  <c r="H89" i="16"/>
  <c r="I89" i="16"/>
  <c r="J89" i="16"/>
  <c r="K89" i="16"/>
  <c r="L89" i="16"/>
  <c r="M89" i="16"/>
  <c r="N89" i="16"/>
  <c r="F90" i="16"/>
  <c r="G90" i="16"/>
  <c r="H90" i="16"/>
  <c r="I90" i="16"/>
  <c r="J90" i="16"/>
  <c r="K90" i="16"/>
  <c r="L90" i="16"/>
  <c r="M90" i="16"/>
  <c r="N90" i="16"/>
  <c r="F91" i="16"/>
  <c r="G91" i="16"/>
  <c r="H91" i="16"/>
  <c r="I91" i="16"/>
  <c r="J91" i="16"/>
  <c r="K91" i="16"/>
  <c r="L91" i="16"/>
  <c r="M91" i="16"/>
  <c r="N91" i="16"/>
  <c r="F92" i="16"/>
  <c r="G92" i="16"/>
  <c r="H92" i="16"/>
  <c r="I92" i="16"/>
  <c r="J92" i="16"/>
  <c r="K92" i="16"/>
  <c r="L92" i="16"/>
  <c r="M92" i="16"/>
  <c r="N92" i="16"/>
  <c r="G63" i="16"/>
  <c r="H63" i="16"/>
  <c r="I63" i="16"/>
  <c r="J63" i="16"/>
  <c r="K63" i="16"/>
  <c r="L63" i="16"/>
  <c r="M63" i="16"/>
  <c r="N63" i="16"/>
  <c r="F63" i="16"/>
  <c r="O101" i="16"/>
  <c r="P101" i="16"/>
  <c r="Q101" i="16"/>
  <c r="R101" i="16"/>
  <c r="S101" i="16"/>
  <c r="T101" i="16"/>
  <c r="O102" i="16"/>
  <c r="P102" i="16"/>
  <c r="Q102" i="16"/>
  <c r="R102" i="16"/>
  <c r="S102" i="16"/>
  <c r="T102" i="16"/>
  <c r="O103" i="16"/>
  <c r="P103" i="16"/>
  <c r="Q103" i="16"/>
  <c r="R103" i="16"/>
  <c r="S103" i="16"/>
  <c r="T103" i="16"/>
  <c r="O104" i="16"/>
  <c r="P104" i="16"/>
  <c r="Q104" i="16"/>
  <c r="R104" i="16"/>
  <c r="S104" i="16"/>
  <c r="T104" i="16"/>
  <c r="O105" i="16"/>
  <c r="P105" i="16"/>
  <c r="Q105" i="16"/>
  <c r="R105" i="16"/>
  <c r="S105" i="16"/>
  <c r="T105" i="16"/>
  <c r="O106" i="16"/>
  <c r="P106" i="16"/>
  <c r="Q106" i="16"/>
  <c r="R106" i="16"/>
  <c r="S106" i="16"/>
  <c r="T106" i="16"/>
  <c r="O107" i="16"/>
  <c r="P107" i="16"/>
  <c r="Q107" i="16"/>
  <c r="R107" i="16"/>
  <c r="S107" i="16"/>
  <c r="T107" i="16"/>
  <c r="O108" i="16"/>
  <c r="P108" i="16"/>
  <c r="Q108" i="16"/>
  <c r="R108" i="16"/>
  <c r="S108" i="16"/>
  <c r="T108" i="16"/>
  <c r="O109" i="16"/>
  <c r="P109" i="16"/>
  <c r="Q109" i="16"/>
  <c r="R109" i="16"/>
  <c r="S109" i="16"/>
  <c r="T109" i="16"/>
  <c r="O110" i="16"/>
  <c r="P110" i="16"/>
  <c r="Q110" i="16"/>
  <c r="R110" i="16"/>
  <c r="S110" i="16"/>
  <c r="T110" i="16"/>
  <c r="O111" i="16"/>
  <c r="P111" i="16"/>
  <c r="Q111" i="16"/>
  <c r="R111" i="16"/>
  <c r="S111" i="16"/>
  <c r="T111" i="16"/>
  <c r="O112" i="16"/>
  <c r="P112" i="16"/>
  <c r="Q112" i="16"/>
  <c r="R112" i="16"/>
  <c r="S112" i="16"/>
  <c r="T112" i="16"/>
  <c r="O113" i="16"/>
  <c r="P113" i="16"/>
  <c r="Q113" i="16"/>
  <c r="R113" i="16"/>
  <c r="S113" i="16"/>
  <c r="T113" i="16"/>
  <c r="O114" i="16"/>
  <c r="P114" i="16"/>
  <c r="Q114" i="16"/>
  <c r="R114" i="16"/>
  <c r="S114" i="16"/>
  <c r="T114" i="16"/>
  <c r="O115" i="16"/>
  <c r="P115" i="16"/>
  <c r="Q115" i="16"/>
  <c r="R115" i="16"/>
  <c r="S115" i="16"/>
  <c r="T115" i="16"/>
  <c r="O116" i="16"/>
  <c r="P116" i="16"/>
  <c r="Q116" i="16"/>
  <c r="R116" i="16"/>
  <c r="S116" i="16"/>
  <c r="T116" i="16"/>
  <c r="O117" i="16"/>
  <c r="P117" i="16"/>
  <c r="Q117" i="16"/>
  <c r="R117" i="16"/>
  <c r="S117" i="16"/>
  <c r="T117" i="16"/>
  <c r="O118" i="16"/>
  <c r="P118" i="16"/>
  <c r="Q118" i="16"/>
  <c r="R118" i="16"/>
  <c r="S118" i="16"/>
  <c r="T118" i="16"/>
  <c r="O119" i="16"/>
  <c r="P119" i="16"/>
  <c r="Q119" i="16"/>
  <c r="R119" i="16"/>
  <c r="S119" i="16"/>
  <c r="T119" i="16"/>
  <c r="O120" i="16"/>
  <c r="P120" i="16"/>
  <c r="Q120" i="16"/>
  <c r="R120" i="16"/>
  <c r="S120" i="16"/>
  <c r="T120" i="16"/>
  <c r="O121" i="16"/>
  <c r="P121" i="16"/>
  <c r="Q121" i="16"/>
  <c r="R121" i="16"/>
  <c r="S121" i="16"/>
  <c r="T121" i="16"/>
  <c r="O122" i="16"/>
  <c r="P122" i="16"/>
  <c r="Q122" i="16"/>
  <c r="R122" i="16"/>
  <c r="S122" i="16"/>
  <c r="T122" i="16"/>
  <c r="O123" i="16"/>
  <c r="P123" i="16"/>
  <c r="Q123" i="16"/>
  <c r="R123" i="16"/>
  <c r="S123" i="16"/>
  <c r="T123" i="16"/>
  <c r="O124" i="16"/>
  <c r="P124" i="16"/>
  <c r="Q124" i="16"/>
  <c r="R124" i="16"/>
  <c r="S124" i="16"/>
  <c r="T124" i="16"/>
  <c r="O125" i="16"/>
  <c r="P125" i="16"/>
  <c r="Q125" i="16"/>
  <c r="R125" i="16"/>
  <c r="S125" i="16"/>
  <c r="T125" i="16"/>
  <c r="O126" i="16"/>
  <c r="P126" i="16"/>
  <c r="Q126" i="16"/>
  <c r="R126" i="16"/>
  <c r="S126" i="16"/>
  <c r="T126" i="16"/>
  <c r="O127" i="16"/>
  <c r="P127" i="16"/>
  <c r="Q127" i="16"/>
  <c r="R127" i="16"/>
  <c r="S127" i="16"/>
  <c r="T127" i="16"/>
  <c r="O128" i="16"/>
  <c r="P128" i="16"/>
  <c r="Q128" i="16"/>
  <c r="R128" i="16"/>
  <c r="S128" i="16"/>
  <c r="T128" i="16"/>
  <c r="O129" i="16"/>
  <c r="P129" i="16"/>
  <c r="Q129" i="16"/>
  <c r="R129" i="16"/>
  <c r="S129" i="16"/>
  <c r="T129" i="16"/>
  <c r="P100" i="16"/>
  <c r="Q100" i="16"/>
  <c r="R100" i="16"/>
  <c r="S100" i="16"/>
  <c r="T100" i="16"/>
  <c r="O100" i="16"/>
  <c r="O64" i="16"/>
  <c r="P64" i="16"/>
  <c r="Q64" i="16"/>
  <c r="R64" i="16"/>
  <c r="S64" i="16"/>
  <c r="T64" i="16"/>
  <c r="O65" i="16"/>
  <c r="P65" i="16"/>
  <c r="Q65" i="16"/>
  <c r="R65" i="16"/>
  <c r="S65" i="16"/>
  <c r="T65" i="16"/>
  <c r="O66" i="16"/>
  <c r="P66" i="16"/>
  <c r="Q66" i="16"/>
  <c r="R66" i="16"/>
  <c r="S66" i="16"/>
  <c r="T66" i="16"/>
  <c r="O67" i="16"/>
  <c r="P67" i="16"/>
  <c r="Q67" i="16"/>
  <c r="R67" i="16"/>
  <c r="S67" i="16"/>
  <c r="T67" i="16"/>
  <c r="O68" i="16"/>
  <c r="P68" i="16"/>
  <c r="Q68" i="16"/>
  <c r="R68" i="16"/>
  <c r="S68" i="16"/>
  <c r="T68" i="16"/>
  <c r="O69" i="16"/>
  <c r="P69" i="16"/>
  <c r="Q69" i="16"/>
  <c r="R69" i="16"/>
  <c r="S69" i="16"/>
  <c r="T69" i="16"/>
  <c r="O70" i="16"/>
  <c r="P70" i="16"/>
  <c r="Q70" i="16"/>
  <c r="R70" i="16"/>
  <c r="S70" i="16"/>
  <c r="T70" i="16"/>
  <c r="O71" i="16"/>
  <c r="P71" i="16"/>
  <c r="Q71" i="16"/>
  <c r="R71" i="16"/>
  <c r="S71" i="16"/>
  <c r="T71" i="16"/>
  <c r="O72" i="16"/>
  <c r="P72" i="16"/>
  <c r="Q72" i="16"/>
  <c r="R72" i="16"/>
  <c r="S72" i="16"/>
  <c r="T72" i="16"/>
  <c r="O73" i="16"/>
  <c r="P73" i="16"/>
  <c r="Q73" i="16"/>
  <c r="R73" i="16"/>
  <c r="S73" i="16"/>
  <c r="T73" i="16"/>
  <c r="O74" i="16"/>
  <c r="P74" i="16"/>
  <c r="Q74" i="16"/>
  <c r="R74" i="16"/>
  <c r="S74" i="16"/>
  <c r="T74" i="16"/>
  <c r="O75" i="16"/>
  <c r="P75" i="16"/>
  <c r="Q75" i="16"/>
  <c r="R75" i="16"/>
  <c r="S75" i="16"/>
  <c r="T75" i="16"/>
  <c r="O76" i="16"/>
  <c r="P76" i="16"/>
  <c r="Q76" i="16"/>
  <c r="R76" i="16"/>
  <c r="S76" i="16"/>
  <c r="T76" i="16"/>
  <c r="O77" i="16"/>
  <c r="P77" i="16"/>
  <c r="Q77" i="16"/>
  <c r="R77" i="16"/>
  <c r="S77" i="16"/>
  <c r="T77" i="16"/>
  <c r="O78" i="16"/>
  <c r="P78" i="16"/>
  <c r="Q78" i="16"/>
  <c r="R78" i="16"/>
  <c r="S78" i="16"/>
  <c r="T78" i="16"/>
  <c r="O79" i="16"/>
  <c r="P79" i="16"/>
  <c r="Q79" i="16"/>
  <c r="R79" i="16"/>
  <c r="S79" i="16"/>
  <c r="T79" i="16"/>
  <c r="O80" i="16"/>
  <c r="P80" i="16"/>
  <c r="Q80" i="16"/>
  <c r="R80" i="16"/>
  <c r="S80" i="16"/>
  <c r="T80" i="16"/>
  <c r="O81" i="16"/>
  <c r="P81" i="16"/>
  <c r="Q81" i="16"/>
  <c r="R81" i="16"/>
  <c r="S81" i="16"/>
  <c r="T81" i="16"/>
  <c r="O82" i="16"/>
  <c r="P82" i="16"/>
  <c r="Q82" i="16"/>
  <c r="R82" i="16"/>
  <c r="S82" i="16"/>
  <c r="T82" i="16"/>
  <c r="O83" i="16"/>
  <c r="P83" i="16"/>
  <c r="Q83" i="16"/>
  <c r="R83" i="16"/>
  <c r="S83" i="16"/>
  <c r="T83" i="16"/>
  <c r="O84" i="16"/>
  <c r="P84" i="16"/>
  <c r="Q84" i="16"/>
  <c r="R84" i="16"/>
  <c r="S84" i="16"/>
  <c r="T84" i="16"/>
  <c r="O85" i="16"/>
  <c r="P85" i="16"/>
  <c r="Q85" i="16"/>
  <c r="R85" i="16"/>
  <c r="S85" i="16"/>
  <c r="T85" i="16"/>
  <c r="O86" i="16"/>
  <c r="P86" i="16"/>
  <c r="Q86" i="16"/>
  <c r="R86" i="16"/>
  <c r="S86" i="16"/>
  <c r="T86" i="16"/>
  <c r="O87" i="16"/>
  <c r="P87" i="16"/>
  <c r="Q87" i="16"/>
  <c r="R87" i="16"/>
  <c r="S87" i="16"/>
  <c r="T87" i="16"/>
  <c r="O88" i="16"/>
  <c r="P88" i="16"/>
  <c r="Q88" i="16"/>
  <c r="R88" i="16"/>
  <c r="S88" i="16"/>
  <c r="T88" i="16"/>
  <c r="O89" i="16"/>
  <c r="P89" i="16"/>
  <c r="Q89" i="16"/>
  <c r="R89" i="16"/>
  <c r="S89" i="16"/>
  <c r="T89" i="16"/>
  <c r="O90" i="16"/>
  <c r="P90" i="16"/>
  <c r="Q90" i="16"/>
  <c r="R90" i="16"/>
  <c r="S90" i="16"/>
  <c r="T90" i="16"/>
  <c r="O91" i="16"/>
  <c r="P91" i="16"/>
  <c r="Q91" i="16"/>
  <c r="R91" i="16"/>
  <c r="S91" i="16"/>
  <c r="T91" i="16"/>
  <c r="O92" i="16"/>
  <c r="P92" i="16"/>
  <c r="Q92" i="16"/>
  <c r="R92" i="16"/>
  <c r="S92" i="16"/>
  <c r="T92" i="16"/>
  <c r="P63" i="16"/>
  <c r="Q63" i="16"/>
  <c r="R63" i="16"/>
  <c r="S63" i="16"/>
  <c r="T63" i="16"/>
  <c r="O63" i="16"/>
  <c r="C101" i="16"/>
  <c r="D101" i="16"/>
  <c r="E101" i="16"/>
  <c r="C102" i="16"/>
  <c r="D102" i="16"/>
  <c r="E102" i="16"/>
  <c r="C103" i="16"/>
  <c r="D103" i="16"/>
  <c r="E103" i="16"/>
  <c r="C104" i="16"/>
  <c r="D104" i="16"/>
  <c r="E104" i="16"/>
  <c r="C105" i="16"/>
  <c r="D105" i="16"/>
  <c r="E105" i="16"/>
  <c r="C106" i="16"/>
  <c r="D106" i="16"/>
  <c r="E106" i="16"/>
  <c r="C107" i="16"/>
  <c r="D107" i="16"/>
  <c r="E107" i="16"/>
  <c r="C108" i="16"/>
  <c r="D108" i="16"/>
  <c r="E108" i="16"/>
  <c r="C109" i="16"/>
  <c r="D109" i="16"/>
  <c r="E109" i="16"/>
  <c r="C110" i="16"/>
  <c r="D110" i="16"/>
  <c r="E110" i="16"/>
  <c r="C111" i="16"/>
  <c r="D111" i="16"/>
  <c r="E111" i="16"/>
  <c r="C112" i="16"/>
  <c r="D112" i="16"/>
  <c r="E112" i="16"/>
  <c r="C113" i="16"/>
  <c r="D113" i="16"/>
  <c r="E113" i="16"/>
  <c r="C114" i="16"/>
  <c r="D114" i="16"/>
  <c r="E114" i="16"/>
  <c r="C115" i="16"/>
  <c r="D115" i="16"/>
  <c r="E115" i="16"/>
  <c r="C116" i="16"/>
  <c r="D116" i="16"/>
  <c r="E116" i="16"/>
  <c r="C117" i="16"/>
  <c r="D117" i="16"/>
  <c r="E117" i="16"/>
  <c r="C118" i="16"/>
  <c r="D118" i="16"/>
  <c r="E118" i="16"/>
  <c r="C119" i="16"/>
  <c r="D119" i="16"/>
  <c r="E119" i="16"/>
  <c r="C120" i="16"/>
  <c r="D120" i="16"/>
  <c r="E120" i="16"/>
  <c r="C121" i="16"/>
  <c r="D121" i="16"/>
  <c r="E121" i="16"/>
  <c r="C122" i="16"/>
  <c r="D122" i="16"/>
  <c r="E122" i="16"/>
  <c r="C123" i="16"/>
  <c r="D123" i="16"/>
  <c r="E123" i="16"/>
  <c r="C124" i="16"/>
  <c r="D124" i="16"/>
  <c r="E124" i="16"/>
  <c r="C125" i="16"/>
  <c r="D125" i="16"/>
  <c r="E125" i="16"/>
  <c r="C126" i="16"/>
  <c r="D126" i="16"/>
  <c r="E126" i="16"/>
  <c r="C127" i="16"/>
  <c r="D127" i="16"/>
  <c r="E127" i="16"/>
  <c r="C128" i="16"/>
  <c r="D128" i="16"/>
  <c r="E128" i="16"/>
  <c r="C129" i="16"/>
  <c r="D129" i="16"/>
  <c r="E129" i="16"/>
  <c r="D100" i="16"/>
  <c r="E100" i="16"/>
  <c r="C100" i="16"/>
  <c r="C64" i="16"/>
  <c r="D64" i="16"/>
  <c r="E64" i="16"/>
  <c r="C65" i="16"/>
  <c r="D65" i="16"/>
  <c r="E65" i="16"/>
  <c r="C66" i="16"/>
  <c r="D66" i="16"/>
  <c r="E66" i="16"/>
  <c r="C67" i="16"/>
  <c r="D67" i="16"/>
  <c r="E67" i="16"/>
  <c r="C68" i="16"/>
  <c r="D68" i="16"/>
  <c r="E68" i="16"/>
  <c r="C69" i="16"/>
  <c r="D69" i="16"/>
  <c r="E69" i="16"/>
  <c r="C70" i="16"/>
  <c r="D70" i="16"/>
  <c r="E70" i="16"/>
  <c r="C71" i="16"/>
  <c r="D71" i="16"/>
  <c r="E71" i="16"/>
  <c r="C72" i="16"/>
  <c r="D72" i="16"/>
  <c r="E72" i="16"/>
  <c r="C73" i="16"/>
  <c r="D73" i="16"/>
  <c r="E73" i="16"/>
  <c r="C74" i="16"/>
  <c r="D74" i="16"/>
  <c r="E74" i="16"/>
  <c r="C75" i="16"/>
  <c r="D75" i="16"/>
  <c r="E75" i="16"/>
  <c r="C76" i="16"/>
  <c r="D76" i="16"/>
  <c r="E76" i="16"/>
  <c r="C77" i="16"/>
  <c r="D77" i="16"/>
  <c r="E77" i="16"/>
  <c r="C78" i="16"/>
  <c r="D78" i="16"/>
  <c r="E78" i="16"/>
  <c r="C79" i="16"/>
  <c r="D79" i="16"/>
  <c r="E79" i="16"/>
  <c r="C80" i="16"/>
  <c r="D80" i="16"/>
  <c r="E80" i="16"/>
  <c r="C81" i="16"/>
  <c r="D81" i="16"/>
  <c r="E81" i="16"/>
  <c r="C82" i="16"/>
  <c r="D82" i="16"/>
  <c r="E82" i="16"/>
  <c r="C83" i="16"/>
  <c r="D83" i="16"/>
  <c r="E83" i="16"/>
  <c r="C84" i="16"/>
  <c r="D84" i="16"/>
  <c r="E84" i="16"/>
  <c r="C85" i="16"/>
  <c r="D85" i="16"/>
  <c r="E85" i="16"/>
  <c r="C86" i="16"/>
  <c r="D86" i="16"/>
  <c r="E86" i="16"/>
  <c r="C87" i="16"/>
  <c r="D87" i="16"/>
  <c r="E87" i="16"/>
  <c r="C88" i="16"/>
  <c r="D88" i="16"/>
  <c r="E88" i="16"/>
  <c r="C89" i="16"/>
  <c r="D89" i="16"/>
  <c r="E89" i="16"/>
  <c r="C90" i="16"/>
  <c r="D90" i="16"/>
  <c r="E90" i="16"/>
  <c r="C91" i="16"/>
  <c r="D91" i="16"/>
  <c r="E91" i="16"/>
  <c r="C92" i="16"/>
  <c r="D92" i="16"/>
  <c r="E92" i="16"/>
  <c r="D63" i="16"/>
  <c r="E63" i="16"/>
  <c r="C63" i="16"/>
  <c r="AJ100" i="16"/>
  <c r="AI100" i="16"/>
  <c r="L35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6" i="9"/>
  <c r="BU27" i="16"/>
  <c r="BU28" i="16"/>
  <c r="BU29" i="16"/>
  <c r="BU30" i="16"/>
  <c r="BU31" i="16"/>
  <c r="BU32" i="16"/>
  <c r="BU33" i="16"/>
  <c r="BU34" i="16"/>
  <c r="BU35" i="16"/>
  <c r="BU36" i="16"/>
  <c r="BU37" i="16"/>
  <c r="BU38" i="16"/>
  <c r="BU39" i="16"/>
  <c r="BU40" i="16"/>
  <c r="BU41" i="16"/>
  <c r="BU42" i="16"/>
  <c r="BU43" i="16"/>
  <c r="BU44" i="16"/>
  <c r="BU45" i="16"/>
  <c r="BU46" i="16"/>
  <c r="BU47" i="16"/>
  <c r="BU48" i="16"/>
  <c r="BU49" i="16"/>
  <c r="BU50" i="16"/>
  <c r="BU51" i="16"/>
  <c r="BU52" i="16"/>
  <c r="BU53" i="16"/>
  <c r="BU54" i="16"/>
  <c r="BU55" i="16"/>
  <c r="BU26" i="16"/>
  <c r="BS27" i="16"/>
  <c r="BT27" i="16"/>
  <c r="BS28" i="16"/>
  <c r="BT28" i="16"/>
  <c r="BS29" i="16"/>
  <c r="BT29" i="16"/>
  <c r="BS30" i="16"/>
  <c r="BT30" i="16"/>
  <c r="BS31" i="16"/>
  <c r="BT31" i="16"/>
  <c r="BS32" i="16"/>
  <c r="BT32" i="16"/>
  <c r="BS33" i="16"/>
  <c r="BT33" i="16"/>
  <c r="BS34" i="16"/>
  <c r="BT34" i="16"/>
  <c r="BS35" i="16"/>
  <c r="BT35" i="16"/>
  <c r="BS36" i="16"/>
  <c r="BT36" i="16"/>
  <c r="BS37" i="16"/>
  <c r="BT37" i="16"/>
  <c r="BS38" i="16"/>
  <c r="BT38" i="16"/>
  <c r="BS39" i="16"/>
  <c r="BT39" i="16"/>
  <c r="BS40" i="16"/>
  <c r="BT40" i="16"/>
  <c r="BS41" i="16"/>
  <c r="BT41" i="16"/>
  <c r="BS42" i="16"/>
  <c r="BT42" i="16"/>
  <c r="BS43" i="16"/>
  <c r="BT43" i="16"/>
  <c r="BS44" i="16"/>
  <c r="BT44" i="16"/>
  <c r="BS45" i="16"/>
  <c r="BT45" i="16"/>
  <c r="BS46" i="16"/>
  <c r="BT46" i="16"/>
  <c r="BS47" i="16"/>
  <c r="BT47" i="16"/>
  <c r="BS48" i="16"/>
  <c r="BT48" i="16"/>
  <c r="BS49" i="16"/>
  <c r="BT49" i="16"/>
  <c r="BS50" i="16"/>
  <c r="BT50" i="16"/>
  <c r="BS51" i="16"/>
  <c r="BT51" i="16"/>
  <c r="BS52" i="16"/>
  <c r="BT52" i="16"/>
  <c r="BS53" i="16"/>
  <c r="BT53" i="16"/>
  <c r="BS54" i="16"/>
  <c r="BT54" i="16"/>
  <c r="BS55" i="16"/>
  <c r="BT55" i="16"/>
  <c r="BT26" i="16"/>
  <c r="BS26" i="16"/>
  <c r="BJ27" i="16"/>
  <c r="BK27" i="16"/>
  <c r="BL27" i="16"/>
  <c r="BJ28" i="16"/>
  <c r="BK28" i="16"/>
  <c r="BL28" i="16"/>
  <c r="BJ29" i="16"/>
  <c r="BK29" i="16"/>
  <c r="BL29" i="16"/>
  <c r="BJ30" i="16"/>
  <c r="BK30" i="16"/>
  <c r="BL30" i="16"/>
  <c r="BJ31" i="16"/>
  <c r="BK31" i="16"/>
  <c r="BL31" i="16"/>
  <c r="BJ32" i="16"/>
  <c r="BK32" i="16"/>
  <c r="BL32" i="16"/>
  <c r="BJ33" i="16"/>
  <c r="BK33" i="16"/>
  <c r="BL33" i="16"/>
  <c r="BJ34" i="16"/>
  <c r="BK34" i="16"/>
  <c r="BL34" i="16"/>
  <c r="BJ35" i="16"/>
  <c r="BK35" i="16"/>
  <c r="BL35" i="16"/>
  <c r="BJ36" i="16"/>
  <c r="BK36" i="16"/>
  <c r="BL36" i="16"/>
  <c r="BJ37" i="16"/>
  <c r="BK37" i="16"/>
  <c r="BL37" i="16"/>
  <c r="BJ38" i="16"/>
  <c r="BK38" i="16"/>
  <c r="BL38" i="16"/>
  <c r="BJ39" i="16"/>
  <c r="BK39" i="16"/>
  <c r="BL39" i="16"/>
  <c r="BJ40" i="16"/>
  <c r="BK40" i="16"/>
  <c r="BL40" i="16"/>
  <c r="BJ41" i="16"/>
  <c r="BK41" i="16"/>
  <c r="BL41" i="16"/>
  <c r="BJ42" i="16"/>
  <c r="BK42" i="16"/>
  <c r="BL42" i="16"/>
  <c r="BJ43" i="16"/>
  <c r="BK43" i="16"/>
  <c r="BL43" i="16"/>
  <c r="BJ44" i="16"/>
  <c r="BK44" i="16"/>
  <c r="BL44" i="16"/>
  <c r="BJ45" i="16"/>
  <c r="BK45" i="16"/>
  <c r="BL45" i="16"/>
  <c r="BJ46" i="16"/>
  <c r="BK46" i="16"/>
  <c r="BL46" i="16"/>
  <c r="BJ47" i="16"/>
  <c r="BK47" i="16"/>
  <c r="BL47" i="16"/>
  <c r="BJ48" i="16"/>
  <c r="BK48" i="16"/>
  <c r="BL48" i="16"/>
  <c r="BJ49" i="16"/>
  <c r="BK49" i="16"/>
  <c r="BL49" i="16"/>
  <c r="BJ50" i="16"/>
  <c r="BK50" i="16"/>
  <c r="BL50" i="16"/>
  <c r="BJ51" i="16"/>
  <c r="BK51" i="16"/>
  <c r="BL51" i="16"/>
  <c r="BJ52" i="16"/>
  <c r="BK52" i="16"/>
  <c r="BL52" i="16"/>
  <c r="BJ53" i="16"/>
  <c r="BK53" i="16"/>
  <c r="BL53" i="16"/>
  <c r="BJ54" i="16"/>
  <c r="BK54" i="16"/>
  <c r="BL54" i="16"/>
  <c r="BJ55" i="16"/>
  <c r="BK55" i="16"/>
  <c r="BL55" i="16"/>
  <c r="BK26" i="16"/>
  <c r="BL26" i="16"/>
  <c r="BJ26" i="16"/>
  <c r="BH27" i="16"/>
  <c r="BI27" i="16"/>
  <c r="BH28" i="16"/>
  <c r="BI28" i="16"/>
  <c r="BH29" i="16"/>
  <c r="BI29" i="16"/>
  <c r="BH30" i="16"/>
  <c r="BI30" i="16"/>
  <c r="BH31" i="16"/>
  <c r="BI31" i="16"/>
  <c r="BH32" i="16"/>
  <c r="BI32" i="16"/>
  <c r="BH33" i="16"/>
  <c r="BI33" i="16"/>
  <c r="BH34" i="16"/>
  <c r="BI34" i="16"/>
  <c r="BH35" i="16"/>
  <c r="BI35" i="16"/>
  <c r="BH36" i="16"/>
  <c r="BI36" i="16"/>
  <c r="BH37" i="16"/>
  <c r="BI37" i="16"/>
  <c r="BH38" i="16"/>
  <c r="BI38" i="16"/>
  <c r="BH39" i="16"/>
  <c r="BI39" i="16"/>
  <c r="BH40" i="16"/>
  <c r="BI40" i="16"/>
  <c r="BH41" i="16"/>
  <c r="BI41" i="16"/>
  <c r="BH42" i="16"/>
  <c r="BI42" i="16"/>
  <c r="BH43" i="16"/>
  <c r="BI43" i="16"/>
  <c r="BH44" i="16"/>
  <c r="BI44" i="16"/>
  <c r="BH45" i="16"/>
  <c r="BI45" i="16"/>
  <c r="BH46" i="16"/>
  <c r="BI46" i="16"/>
  <c r="BH47" i="16"/>
  <c r="BI47" i="16"/>
  <c r="BH48" i="16"/>
  <c r="BI48" i="16"/>
  <c r="BH49" i="16"/>
  <c r="BI49" i="16"/>
  <c r="BH50" i="16"/>
  <c r="BI50" i="16"/>
  <c r="BH51" i="16"/>
  <c r="BI51" i="16"/>
  <c r="BH52" i="16"/>
  <c r="BI52" i="16"/>
  <c r="BH53" i="16"/>
  <c r="BI53" i="16"/>
  <c r="BH54" i="16"/>
  <c r="BI54" i="16"/>
  <c r="BH55" i="16"/>
  <c r="BI55" i="16"/>
  <c r="BI26" i="16"/>
  <c r="BH26" i="16"/>
  <c r="BC27" i="16"/>
  <c r="BD27" i="16"/>
  <c r="BE27" i="16"/>
  <c r="BF27" i="16"/>
  <c r="BG27" i="16"/>
  <c r="BC28" i="16"/>
  <c r="BD28" i="16"/>
  <c r="BE28" i="16"/>
  <c r="BF28" i="16"/>
  <c r="BG28" i="16"/>
  <c r="BC29" i="16"/>
  <c r="BD29" i="16"/>
  <c r="BE29" i="16"/>
  <c r="BF29" i="16"/>
  <c r="BG29" i="16"/>
  <c r="BC30" i="16"/>
  <c r="BD30" i="16"/>
  <c r="BE30" i="16"/>
  <c r="BF30" i="16"/>
  <c r="BG30" i="16"/>
  <c r="BC31" i="16"/>
  <c r="BD31" i="16"/>
  <c r="BE31" i="16"/>
  <c r="BF31" i="16"/>
  <c r="BG31" i="16"/>
  <c r="BC32" i="16"/>
  <c r="BD32" i="16"/>
  <c r="BE32" i="16"/>
  <c r="BF32" i="16"/>
  <c r="BG32" i="16"/>
  <c r="BC33" i="16"/>
  <c r="BD33" i="16"/>
  <c r="BE33" i="16"/>
  <c r="BF33" i="16"/>
  <c r="BG33" i="16"/>
  <c r="BC34" i="16"/>
  <c r="BD34" i="16"/>
  <c r="BE34" i="16"/>
  <c r="BF34" i="16"/>
  <c r="BG34" i="16"/>
  <c r="BC35" i="16"/>
  <c r="BD35" i="16"/>
  <c r="BE35" i="16"/>
  <c r="BF35" i="16"/>
  <c r="BG35" i="16"/>
  <c r="BC36" i="16"/>
  <c r="BD36" i="16"/>
  <c r="BE36" i="16"/>
  <c r="BF36" i="16"/>
  <c r="BG36" i="16"/>
  <c r="BC37" i="16"/>
  <c r="BD37" i="16"/>
  <c r="BE37" i="16"/>
  <c r="BF37" i="16"/>
  <c r="BG37" i="16"/>
  <c r="BC38" i="16"/>
  <c r="BD38" i="16"/>
  <c r="BE38" i="16"/>
  <c r="BF38" i="16"/>
  <c r="BG38" i="16"/>
  <c r="BC39" i="16"/>
  <c r="BD39" i="16"/>
  <c r="BE39" i="16"/>
  <c r="BF39" i="16"/>
  <c r="BG39" i="16"/>
  <c r="BC40" i="16"/>
  <c r="BD40" i="16"/>
  <c r="BE40" i="16"/>
  <c r="BF40" i="16"/>
  <c r="BG40" i="16"/>
  <c r="BC41" i="16"/>
  <c r="BD41" i="16"/>
  <c r="BE41" i="16"/>
  <c r="BF41" i="16"/>
  <c r="BG41" i="16"/>
  <c r="BC42" i="16"/>
  <c r="BD42" i="16"/>
  <c r="BE42" i="16"/>
  <c r="BF42" i="16"/>
  <c r="BG42" i="16"/>
  <c r="BC43" i="16"/>
  <c r="BD43" i="16"/>
  <c r="BE43" i="16"/>
  <c r="BF43" i="16"/>
  <c r="BG43" i="16"/>
  <c r="BC44" i="16"/>
  <c r="BD44" i="16"/>
  <c r="BE44" i="16"/>
  <c r="BF44" i="16"/>
  <c r="BG44" i="16"/>
  <c r="BC45" i="16"/>
  <c r="BD45" i="16"/>
  <c r="BE45" i="16"/>
  <c r="BF45" i="16"/>
  <c r="BG45" i="16"/>
  <c r="BC46" i="16"/>
  <c r="BD46" i="16"/>
  <c r="BE46" i="16"/>
  <c r="BF46" i="16"/>
  <c r="BG46" i="16"/>
  <c r="BC47" i="16"/>
  <c r="BD47" i="16"/>
  <c r="BE47" i="16"/>
  <c r="BF47" i="16"/>
  <c r="BG47" i="16"/>
  <c r="BC48" i="16"/>
  <c r="BD48" i="16"/>
  <c r="BE48" i="16"/>
  <c r="BF48" i="16"/>
  <c r="BG48" i="16"/>
  <c r="BC49" i="16"/>
  <c r="BD49" i="16"/>
  <c r="BE49" i="16"/>
  <c r="BF49" i="16"/>
  <c r="BG49" i="16"/>
  <c r="BC50" i="16"/>
  <c r="BD50" i="16"/>
  <c r="BE50" i="16"/>
  <c r="BF50" i="16"/>
  <c r="BG50" i="16"/>
  <c r="BC51" i="16"/>
  <c r="BD51" i="16"/>
  <c r="BE51" i="16"/>
  <c r="BF51" i="16"/>
  <c r="BG51" i="16"/>
  <c r="BC52" i="16"/>
  <c r="BD52" i="16"/>
  <c r="BE52" i="16"/>
  <c r="BF52" i="16"/>
  <c r="BG52" i="16"/>
  <c r="BC53" i="16"/>
  <c r="BD53" i="16"/>
  <c r="BE53" i="16"/>
  <c r="BF53" i="16"/>
  <c r="BG53" i="16"/>
  <c r="BC54" i="16"/>
  <c r="BD54" i="16"/>
  <c r="BE54" i="16"/>
  <c r="BF54" i="16"/>
  <c r="BG54" i="16"/>
  <c r="BC55" i="16"/>
  <c r="BD55" i="16"/>
  <c r="BE55" i="16"/>
  <c r="BF55" i="16"/>
  <c r="BG55" i="16"/>
  <c r="BD26" i="16"/>
  <c r="BE26" i="16"/>
  <c r="BF26" i="16"/>
  <c r="BG26" i="16"/>
  <c r="BC26" i="16"/>
  <c r="AS27" i="16"/>
  <c r="AT27" i="16"/>
  <c r="AU27" i="16"/>
  <c r="AV27" i="16"/>
  <c r="AW27" i="16"/>
  <c r="AX27" i="16"/>
  <c r="AY27" i="16"/>
  <c r="AZ27" i="16"/>
  <c r="BA27" i="16"/>
  <c r="BB27" i="16"/>
  <c r="AS28" i="16"/>
  <c r="AT28" i="16"/>
  <c r="AU28" i="16"/>
  <c r="AV28" i="16"/>
  <c r="AW28" i="16"/>
  <c r="AX28" i="16"/>
  <c r="AY28" i="16"/>
  <c r="AZ28" i="16"/>
  <c r="BA28" i="16"/>
  <c r="BB28" i="16"/>
  <c r="AS29" i="16"/>
  <c r="AT29" i="16"/>
  <c r="AU29" i="16"/>
  <c r="AV29" i="16"/>
  <c r="AW29" i="16"/>
  <c r="AX29" i="16"/>
  <c r="AY29" i="16"/>
  <c r="AZ29" i="16"/>
  <c r="BA29" i="16"/>
  <c r="BB29" i="16"/>
  <c r="AS30" i="16"/>
  <c r="AT30" i="16"/>
  <c r="AU30" i="16"/>
  <c r="AV30" i="16"/>
  <c r="AW30" i="16"/>
  <c r="AX30" i="16"/>
  <c r="AY30" i="16"/>
  <c r="AZ30" i="16"/>
  <c r="BA30" i="16"/>
  <c r="BB30" i="16"/>
  <c r="AS31" i="16"/>
  <c r="AT31" i="16"/>
  <c r="AU31" i="16"/>
  <c r="AV31" i="16"/>
  <c r="AW31" i="16"/>
  <c r="AX31" i="16"/>
  <c r="AY31" i="16"/>
  <c r="AZ31" i="16"/>
  <c r="BA31" i="16"/>
  <c r="BB31" i="16"/>
  <c r="AS32" i="16"/>
  <c r="AT32" i="16"/>
  <c r="AU32" i="16"/>
  <c r="AV32" i="16"/>
  <c r="AW32" i="16"/>
  <c r="AX32" i="16"/>
  <c r="AY32" i="16"/>
  <c r="AZ32" i="16"/>
  <c r="BA32" i="16"/>
  <c r="BB32" i="16"/>
  <c r="AS33" i="16"/>
  <c r="AT33" i="16"/>
  <c r="AU33" i="16"/>
  <c r="AV33" i="16"/>
  <c r="AW33" i="16"/>
  <c r="AX33" i="16"/>
  <c r="AY33" i="16"/>
  <c r="AZ33" i="16"/>
  <c r="BA33" i="16"/>
  <c r="BB33" i="16"/>
  <c r="AS34" i="16"/>
  <c r="AT34" i="16"/>
  <c r="AU34" i="16"/>
  <c r="AV34" i="16"/>
  <c r="AW34" i="16"/>
  <c r="AX34" i="16"/>
  <c r="AY34" i="16"/>
  <c r="AZ34" i="16"/>
  <c r="BA34" i="16"/>
  <c r="BB34" i="16"/>
  <c r="AS35" i="16"/>
  <c r="AT35" i="16"/>
  <c r="AU35" i="16"/>
  <c r="AV35" i="16"/>
  <c r="AW35" i="16"/>
  <c r="AX35" i="16"/>
  <c r="AY35" i="16"/>
  <c r="AZ35" i="16"/>
  <c r="BA35" i="16"/>
  <c r="BB35" i="16"/>
  <c r="AS36" i="16"/>
  <c r="AT36" i="16"/>
  <c r="AU36" i="16"/>
  <c r="AV36" i="16"/>
  <c r="AW36" i="16"/>
  <c r="AX36" i="16"/>
  <c r="AY36" i="16"/>
  <c r="AZ36" i="16"/>
  <c r="BA36" i="16"/>
  <c r="BB36" i="16"/>
  <c r="AS37" i="16"/>
  <c r="AT37" i="16"/>
  <c r="AU37" i="16"/>
  <c r="AV37" i="16"/>
  <c r="AW37" i="16"/>
  <c r="AX37" i="16"/>
  <c r="AY37" i="16"/>
  <c r="AZ37" i="16"/>
  <c r="BA37" i="16"/>
  <c r="BB37" i="16"/>
  <c r="AS38" i="16"/>
  <c r="AT38" i="16"/>
  <c r="AU38" i="16"/>
  <c r="AV38" i="16"/>
  <c r="AW38" i="16"/>
  <c r="AX38" i="16"/>
  <c r="AY38" i="16"/>
  <c r="AZ38" i="16"/>
  <c r="BA38" i="16"/>
  <c r="BB38" i="16"/>
  <c r="AS39" i="16"/>
  <c r="AT39" i="16"/>
  <c r="AU39" i="16"/>
  <c r="AV39" i="16"/>
  <c r="AW39" i="16"/>
  <c r="AX39" i="16"/>
  <c r="AY39" i="16"/>
  <c r="AZ39" i="16"/>
  <c r="BA39" i="16"/>
  <c r="BB39" i="16"/>
  <c r="AS40" i="16"/>
  <c r="AT40" i="16"/>
  <c r="AU40" i="16"/>
  <c r="AV40" i="16"/>
  <c r="AW40" i="16"/>
  <c r="AX40" i="16"/>
  <c r="AY40" i="16"/>
  <c r="AZ40" i="16"/>
  <c r="BA40" i="16"/>
  <c r="BB40" i="16"/>
  <c r="AS41" i="16"/>
  <c r="AT41" i="16"/>
  <c r="AU41" i="16"/>
  <c r="AV41" i="16"/>
  <c r="AW41" i="16"/>
  <c r="AX41" i="16"/>
  <c r="AY41" i="16"/>
  <c r="AZ41" i="16"/>
  <c r="BA41" i="16"/>
  <c r="BB41" i="16"/>
  <c r="AS42" i="16"/>
  <c r="AT42" i="16"/>
  <c r="AU42" i="16"/>
  <c r="AV42" i="16"/>
  <c r="AW42" i="16"/>
  <c r="AX42" i="16"/>
  <c r="AY42" i="16"/>
  <c r="AZ42" i="16"/>
  <c r="BA42" i="16"/>
  <c r="BB42" i="16"/>
  <c r="AS43" i="16"/>
  <c r="AT43" i="16"/>
  <c r="AU43" i="16"/>
  <c r="AV43" i="16"/>
  <c r="AW43" i="16"/>
  <c r="AX43" i="16"/>
  <c r="AY43" i="16"/>
  <c r="AZ43" i="16"/>
  <c r="BA43" i="16"/>
  <c r="BB43" i="16"/>
  <c r="AS44" i="16"/>
  <c r="AT44" i="16"/>
  <c r="AU44" i="16"/>
  <c r="AV44" i="16"/>
  <c r="AW44" i="16"/>
  <c r="AX44" i="16"/>
  <c r="AY44" i="16"/>
  <c r="AZ44" i="16"/>
  <c r="BA44" i="16"/>
  <c r="BB44" i="16"/>
  <c r="AS45" i="16"/>
  <c r="AT45" i="16"/>
  <c r="AU45" i="16"/>
  <c r="AV45" i="16"/>
  <c r="AW45" i="16"/>
  <c r="AX45" i="16"/>
  <c r="AY45" i="16"/>
  <c r="AZ45" i="16"/>
  <c r="BA45" i="16"/>
  <c r="BB45" i="16"/>
  <c r="AS46" i="16"/>
  <c r="AT46" i="16"/>
  <c r="AU46" i="16"/>
  <c r="AV46" i="16"/>
  <c r="AW46" i="16"/>
  <c r="AX46" i="16"/>
  <c r="AY46" i="16"/>
  <c r="AZ46" i="16"/>
  <c r="BA46" i="16"/>
  <c r="BB46" i="16"/>
  <c r="AS47" i="16"/>
  <c r="AT47" i="16"/>
  <c r="AU47" i="16"/>
  <c r="AV47" i="16"/>
  <c r="AW47" i="16"/>
  <c r="AX47" i="16"/>
  <c r="AY47" i="16"/>
  <c r="AZ47" i="16"/>
  <c r="BA47" i="16"/>
  <c r="BB47" i="16"/>
  <c r="AS48" i="16"/>
  <c r="AT48" i="16"/>
  <c r="AU48" i="16"/>
  <c r="AV48" i="16"/>
  <c r="AW48" i="16"/>
  <c r="AX48" i="16"/>
  <c r="AY48" i="16"/>
  <c r="AZ48" i="16"/>
  <c r="BA48" i="16"/>
  <c r="BB48" i="16"/>
  <c r="AS49" i="16"/>
  <c r="AT49" i="16"/>
  <c r="AU49" i="16"/>
  <c r="AV49" i="16"/>
  <c r="AW49" i="16"/>
  <c r="AX49" i="16"/>
  <c r="AY49" i="16"/>
  <c r="AZ49" i="16"/>
  <c r="BA49" i="16"/>
  <c r="BB49" i="16"/>
  <c r="AS50" i="16"/>
  <c r="AT50" i="16"/>
  <c r="AU50" i="16"/>
  <c r="AV50" i="16"/>
  <c r="AW50" i="16"/>
  <c r="AX50" i="16"/>
  <c r="AY50" i="16"/>
  <c r="AZ50" i="16"/>
  <c r="BA50" i="16"/>
  <c r="BB50" i="16"/>
  <c r="AS51" i="16"/>
  <c r="AT51" i="16"/>
  <c r="AU51" i="16"/>
  <c r="AV51" i="16"/>
  <c r="AW51" i="16"/>
  <c r="AX51" i="16"/>
  <c r="AY51" i="16"/>
  <c r="AZ51" i="16"/>
  <c r="BA51" i="16"/>
  <c r="BB51" i="16"/>
  <c r="AS52" i="16"/>
  <c r="AT52" i="16"/>
  <c r="AU52" i="16"/>
  <c r="AV52" i="16"/>
  <c r="AW52" i="16"/>
  <c r="AX52" i="16"/>
  <c r="AY52" i="16"/>
  <c r="AZ52" i="16"/>
  <c r="BA52" i="16"/>
  <c r="BB52" i="16"/>
  <c r="AS53" i="16"/>
  <c r="AT53" i="16"/>
  <c r="AU53" i="16"/>
  <c r="AV53" i="16"/>
  <c r="AW53" i="16"/>
  <c r="AX53" i="16"/>
  <c r="AY53" i="16"/>
  <c r="AZ53" i="16"/>
  <c r="BA53" i="16"/>
  <c r="BB53" i="16"/>
  <c r="AS54" i="16"/>
  <c r="AT54" i="16"/>
  <c r="AU54" i="16"/>
  <c r="AV54" i="16"/>
  <c r="AW54" i="16"/>
  <c r="AX54" i="16"/>
  <c r="AY54" i="16"/>
  <c r="AZ54" i="16"/>
  <c r="BA54" i="16"/>
  <c r="BB54" i="16"/>
  <c r="AS55" i="16"/>
  <c r="AT55" i="16"/>
  <c r="AU55" i="16"/>
  <c r="AV55" i="16"/>
  <c r="AW55" i="16"/>
  <c r="AX55" i="16"/>
  <c r="AY55" i="16"/>
  <c r="AZ55" i="16"/>
  <c r="BA55" i="16"/>
  <c r="BB55" i="16"/>
  <c r="AT26" i="16"/>
  <c r="AU26" i="16"/>
  <c r="AV26" i="16"/>
  <c r="AW26" i="16"/>
  <c r="AX26" i="16"/>
  <c r="AY26" i="16"/>
  <c r="AZ26" i="16"/>
  <c r="BA26" i="16"/>
  <c r="BB26" i="16"/>
  <c r="AS26" i="16"/>
  <c r="CN27" i="16"/>
  <c r="CO27" i="16"/>
  <c r="CN28" i="16"/>
  <c r="CO28" i="16"/>
  <c r="CN29" i="16"/>
  <c r="CO29" i="16"/>
  <c r="CN30" i="16"/>
  <c r="CO30" i="16"/>
  <c r="CN31" i="16"/>
  <c r="CO31" i="16"/>
  <c r="CN32" i="16"/>
  <c r="CO32" i="16"/>
  <c r="CN33" i="16"/>
  <c r="CO33" i="16"/>
  <c r="CN34" i="16"/>
  <c r="CO34" i="16"/>
  <c r="CN35" i="16"/>
  <c r="CO35" i="16"/>
  <c r="CN36" i="16"/>
  <c r="CO36" i="16"/>
  <c r="CN37" i="16"/>
  <c r="CO37" i="16"/>
  <c r="CN38" i="16"/>
  <c r="CO38" i="16"/>
  <c r="CN39" i="16"/>
  <c r="CO39" i="16"/>
  <c r="CN40" i="16"/>
  <c r="CO40" i="16"/>
  <c r="CN41" i="16"/>
  <c r="CO41" i="16"/>
  <c r="CN42" i="16"/>
  <c r="CO42" i="16"/>
  <c r="CN43" i="16"/>
  <c r="CO43" i="16"/>
  <c r="CN44" i="16"/>
  <c r="CO44" i="16"/>
  <c r="CN45" i="16"/>
  <c r="CO45" i="16"/>
  <c r="CN46" i="16"/>
  <c r="CO46" i="16"/>
  <c r="CN47" i="16"/>
  <c r="CO47" i="16"/>
  <c r="CN48" i="16"/>
  <c r="CO48" i="16"/>
  <c r="CN49" i="16"/>
  <c r="CO49" i="16"/>
  <c r="CN50" i="16"/>
  <c r="CO50" i="16"/>
  <c r="CN51" i="16"/>
  <c r="CO51" i="16"/>
  <c r="CN52" i="16"/>
  <c r="CO52" i="16"/>
  <c r="CN53" i="16"/>
  <c r="CO53" i="16"/>
  <c r="CN54" i="16"/>
  <c r="CO54" i="16"/>
  <c r="CN55" i="16"/>
  <c r="CO55" i="16"/>
  <c r="CO26" i="16"/>
  <c r="CN26" i="16"/>
  <c r="CC27" i="16"/>
  <c r="CD27" i="16"/>
  <c r="CE27" i="16"/>
  <c r="CF27" i="16"/>
  <c r="CG27" i="16"/>
  <c r="CH27" i="16"/>
  <c r="CI27" i="16"/>
  <c r="CJ27" i="16"/>
  <c r="CK27" i="16"/>
  <c r="CL27" i="16"/>
  <c r="CM27" i="16"/>
  <c r="CC28" i="16"/>
  <c r="CD28" i="16"/>
  <c r="CE28" i="16"/>
  <c r="CF28" i="16"/>
  <c r="CG28" i="16"/>
  <c r="CH28" i="16"/>
  <c r="CI28" i="16"/>
  <c r="CJ28" i="16"/>
  <c r="CK28" i="16"/>
  <c r="CL28" i="16"/>
  <c r="CM28" i="16"/>
  <c r="CC29" i="16"/>
  <c r="CD29" i="16"/>
  <c r="CE29" i="16"/>
  <c r="CF29" i="16"/>
  <c r="CG29" i="16"/>
  <c r="CH29" i="16"/>
  <c r="CI29" i="16"/>
  <c r="CJ29" i="16"/>
  <c r="CK29" i="16"/>
  <c r="CL29" i="16"/>
  <c r="CM29" i="16"/>
  <c r="CC30" i="16"/>
  <c r="CD30" i="16"/>
  <c r="CE30" i="16"/>
  <c r="CF30" i="16"/>
  <c r="CG30" i="16"/>
  <c r="CH30" i="16"/>
  <c r="CI30" i="16"/>
  <c r="CJ30" i="16"/>
  <c r="CK30" i="16"/>
  <c r="CL30" i="16"/>
  <c r="CM30" i="16"/>
  <c r="CC31" i="16"/>
  <c r="CD31" i="16"/>
  <c r="CE31" i="16"/>
  <c r="CF31" i="16"/>
  <c r="CG31" i="16"/>
  <c r="CH31" i="16"/>
  <c r="CI31" i="16"/>
  <c r="CJ31" i="16"/>
  <c r="CK31" i="16"/>
  <c r="CL31" i="16"/>
  <c r="CM31" i="16"/>
  <c r="CC32" i="16"/>
  <c r="CD32" i="16"/>
  <c r="CE32" i="16"/>
  <c r="CF32" i="16"/>
  <c r="CG32" i="16"/>
  <c r="CH32" i="16"/>
  <c r="CI32" i="16"/>
  <c r="CJ32" i="16"/>
  <c r="CK32" i="16"/>
  <c r="CL32" i="16"/>
  <c r="CM32" i="16"/>
  <c r="CC33" i="16"/>
  <c r="CD33" i="16"/>
  <c r="CE33" i="16"/>
  <c r="CF33" i="16"/>
  <c r="CG33" i="16"/>
  <c r="CH33" i="16"/>
  <c r="CI33" i="16"/>
  <c r="CJ33" i="16"/>
  <c r="CK33" i="16"/>
  <c r="CL33" i="16"/>
  <c r="CM33" i="16"/>
  <c r="CC34" i="16"/>
  <c r="CD34" i="16"/>
  <c r="CE34" i="16"/>
  <c r="CF34" i="16"/>
  <c r="CG34" i="16"/>
  <c r="CH34" i="16"/>
  <c r="CI34" i="16"/>
  <c r="CJ34" i="16"/>
  <c r="CK34" i="16"/>
  <c r="CL34" i="16"/>
  <c r="CM34" i="16"/>
  <c r="CC35" i="16"/>
  <c r="CD35" i="16"/>
  <c r="CE35" i="16"/>
  <c r="CF35" i="16"/>
  <c r="CG35" i="16"/>
  <c r="CH35" i="16"/>
  <c r="CI35" i="16"/>
  <c r="CJ35" i="16"/>
  <c r="CK35" i="16"/>
  <c r="CL35" i="16"/>
  <c r="CM35" i="16"/>
  <c r="CC36" i="16"/>
  <c r="CD36" i="16"/>
  <c r="CE36" i="16"/>
  <c r="CF36" i="16"/>
  <c r="CG36" i="16"/>
  <c r="CH36" i="16"/>
  <c r="CI36" i="16"/>
  <c r="CJ36" i="16"/>
  <c r="CK36" i="16"/>
  <c r="CL36" i="16"/>
  <c r="CM36" i="16"/>
  <c r="CC37" i="16"/>
  <c r="CD37" i="16"/>
  <c r="CE37" i="16"/>
  <c r="CF37" i="16"/>
  <c r="CG37" i="16"/>
  <c r="CH37" i="16"/>
  <c r="CI37" i="16"/>
  <c r="CJ37" i="16"/>
  <c r="CK37" i="16"/>
  <c r="CL37" i="16"/>
  <c r="CM37" i="16"/>
  <c r="CC38" i="16"/>
  <c r="CD38" i="16"/>
  <c r="CE38" i="16"/>
  <c r="CF38" i="16"/>
  <c r="CG38" i="16"/>
  <c r="CH38" i="16"/>
  <c r="CI38" i="16"/>
  <c r="CJ38" i="16"/>
  <c r="CK38" i="16"/>
  <c r="CL38" i="16"/>
  <c r="CM38" i="16"/>
  <c r="CC39" i="16"/>
  <c r="CD39" i="16"/>
  <c r="CE39" i="16"/>
  <c r="CF39" i="16"/>
  <c r="CG39" i="16"/>
  <c r="CH39" i="16"/>
  <c r="CI39" i="16"/>
  <c r="CJ39" i="16"/>
  <c r="CK39" i="16"/>
  <c r="CL39" i="16"/>
  <c r="CM39" i="16"/>
  <c r="CC40" i="16"/>
  <c r="CD40" i="16"/>
  <c r="CE40" i="16"/>
  <c r="CF40" i="16"/>
  <c r="CG40" i="16"/>
  <c r="CH40" i="16"/>
  <c r="CI40" i="16"/>
  <c r="CJ40" i="16"/>
  <c r="CK40" i="16"/>
  <c r="CL40" i="16"/>
  <c r="CM40" i="16"/>
  <c r="CC41" i="16"/>
  <c r="CD41" i="16"/>
  <c r="CE41" i="16"/>
  <c r="CF41" i="16"/>
  <c r="CG41" i="16"/>
  <c r="CH41" i="16"/>
  <c r="CI41" i="16"/>
  <c r="CJ41" i="16"/>
  <c r="CK41" i="16"/>
  <c r="CL41" i="16"/>
  <c r="CM41" i="16"/>
  <c r="CC42" i="16"/>
  <c r="CD42" i="16"/>
  <c r="CE42" i="16"/>
  <c r="CF42" i="16"/>
  <c r="CG42" i="16"/>
  <c r="CH42" i="16"/>
  <c r="CI42" i="16"/>
  <c r="CJ42" i="16"/>
  <c r="CK42" i="16"/>
  <c r="CL42" i="16"/>
  <c r="CM42" i="16"/>
  <c r="CC43" i="16"/>
  <c r="CD43" i="16"/>
  <c r="CE43" i="16"/>
  <c r="CF43" i="16"/>
  <c r="CG43" i="16"/>
  <c r="CH43" i="16"/>
  <c r="CI43" i="16"/>
  <c r="CJ43" i="16"/>
  <c r="CK43" i="16"/>
  <c r="CL43" i="16"/>
  <c r="CM43" i="16"/>
  <c r="CC44" i="16"/>
  <c r="CD44" i="16"/>
  <c r="CE44" i="16"/>
  <c r="CF44" i="16"/>
  <c r="CG44" i="16"/>
  <c r="CH44" i="16"/>
  <c r="CI44" i="16"/>
  <c r="CJ44" i="16"/>
  <c r="CK44" i="16"/>
  <c r="CL44" i="16"/>
  <c r="CM44" i="16"/>
  <c r="CC45" i="16"/>
  <c r="CD45" i="16"/>
  <c r="CE45" i="16"/>
  <c r="CF45" i="16"/>
  <c r="CG45" i="16"/>
  <c r="CH45" i="16"/>
  <c r="CI45" i="16"/>
  <c r="CJ45" i="16"/>
  <c r="CK45" i="16"/>
  <c r="CL45" i="16"/>
  <c r="CM45" i="16"/>
  <c r="CC46" i="16"/>
  <c r="CD46" i="16"/>
  <c r="CE46" i="16"/>
  <c r="CF46" i="16"/>
  <c r="CG46" i="16"/>
  <c r="CH46" i="16"/>
  <c r="CI46" i="16"/>
  <c r="CJ46" i="16"/>
  <c r="CK46" i="16"/>
  <c r="CL46" i="16"/>
  <c r="CM46" i="16"/>
  <c r="CC47" i="16"/>
  <c r="CD47" i="16"/>
  <c r="CE47" i="16"/>
  <c r="CF47" i="16"/>
  <c r="CG47" i="16"/>
  <c r="CH47" i="16"/>
  <c r="CI47" i="16"/>
  <c r="CJ47" i="16"/>
  <c r="CK47" i="16"/>
  <c r="CL47" i="16"/>
  <c r="CM47" i="16"/>
  <c r="CC48" i="16"/>
  <c r="CD48" i="16"/>
  <c r="CE48" i="16"/>
  <c r="CF48" i="16"/>
  <c r="CG48" i="16"/>
  <c r="CH48" i="16"/>
  <c r="CI48" i="16"/>
  <c r="CJ48" i="16"/>
  <c r="CK48" i="16"/>
  <c r="CL48" i="16"/>
  <c r="CM48" i="16"/>
  <c r="CC49" i="16"/>
  <c r="CD49" i="16"/>
  <c r="CE49" i="16"/>
  <c r="CF49" i="16"/>
  <c r="CG49" i="16"/>
  <c r="CH49" i="16"/>
  <c r="CI49" i="16"/>
  <c r="CJ49" i="16"/>
  <c r="CK49" i="16"/>
  <c r="CL49" i="16"/>
  <c r="CM49" i="16"/>
  <c r="CC50" i="16"/>
  <c r="CD50" i="16"/>
  <c r="CE50" i="16"/>
  <c r="CF50" i="16"/>
  <c r="CG50" i="16"/>
  <c r="CH50" i="16"/>
  <c r="CI50" i="16"/>
  <c r="CJ50" i="16"/>
  <c r="CK50" i="16"/>
  <c r="CL50" i="16"/>
  <c r="CM50" i="16"/>
  <c r="CC51" i="16"/>
  <c r="CD51" i="16"/>
  <c r="CE51" i="16"/>
  <c r="CF51" i="16"/>
  <c r="CG51" i="16"/>
  <c r="CH51" i="16"/>
  <c r="CI51" i="16"/>
  <c r="CJ51" i="16"/>
  <c r="CK51" i="16"/>
  <c r="CL51" i="16"/>
  <c r="CM51" i="16"/>
  <c r="CC52" i="16"/>
  <c r="CD52" i="16"/>
  <c r="CE52" i="16"/>
  <c r="CF52" i="16"/>
  <c r="CG52" i="16"/>
  <c r="CH52" i="16"/>
  <c r="CI52" i="16"/>
  <c r="CJ52" i="16"/>
  <c r="CK52" i="16"/>
  <c r="CL52" i="16"/>
  <c r="CM52" i="16"/>
  <c r="CC53" i="16"/>
  <c r="CD53" i="16"/>
  <c r="CE53" i="16"/>
  <c r="CF53" i="16"/>
  <c r="CG53" i="16"/>
  <c r="CH53" i="16"/>
  <c r="CI53" i="16"/>
  <c r="CJ53" i="16"/>
  <c r="CK53" i="16"/>
  <c r="CL53" i="16"/>
  <c r="CM53" i="16"/>
  <c r="CC54" i="16"/>
  <c r="CD54" i="16"/>
  <c r="CE54" i="16"/>
  <c r="CF54" i="16"/>
  <c r="CG54" i="16"/>
  <c r="CH54" i="16"/>
  <c r="CI54" i="16"/>
  <c r="CJ54" i="16"/>
  <c r="CK54" i="16"/>
  <c r="CL54" i="16"/>
  <c r="CM54" i="16"/>
  <c r="CC55" i="16"/>
  <c r="CD55" i="16"/>
  <c r="CE55" i="16"/>
  <c r="CF55" i="16"/>
  <c r="CG55" i="16"/>
  <c r="CH55" i="16"/>
  <c r="CI55" i="16"/>
  <c r="CJ55" i="16"/>
  <c r="CK55" i="16"/>
  <c r="CL55" i="16"/>
  <c r="CM55" i="16"/>
  <c r="CD26" i="16"/>
  <c r="CE26" i="16"/>
  <c r="CF26" i="16"/>
  <c r="CG26" i="16"/>
  <c r="CH26" i="16"/>
  <c r="CI26" i="16"/>
  <c r="CJ26" i="16"/>
  <c r="CK26" i="16"/>
  <c r="CL26" i="16"/>
  <c r="CM26" i="16"/>
  <c r="CC26" i="16"/>
  <c r="CA27" i="16"/>
  <c r="CB27" i="16"/>
  <c r="CA28" i="16"/>
  <c r="CB28" i="16"/>
  <c r="CA29" i="16"/>
  <c r="CB29" i="16"/>
  <c r="CA30" i="16"/>
  <c r="CB30" i="16"/>
  <c r="CA31" i="16"/>
  <c r="CB31" i="16"/>
  <c r="CA32" i="16"/>
  <c r="CB32" i="16"/>
  <c r="CA33" i="16"/>
  <c r="CB33" i="16"/>
  <c r="CA34" i="16"/>
  <c r="CB34" i="16"/>
  <c r="CA35" i="16"/>
  <c r="CB35" i="16"/>
  <c r="CA36" i="16"/>
  <c r="CB36" i="16"/>
  <c r="CA37" i="16"/>
  <c r="CB37" i="16"/>
  <c r="CA38" i="16"/>
  <c r="CB38" i="16"/>
  <c r="CA39" i="16"/>
  <c r="CB39" i="16"/>
  <c r="CA40" i="16"/>
  <c r="CB40" i="16"/>
  <c r="CA41" i="16"/>
  <c r="CB41" i="16"/>
  <c r="CA42" i="16"/>
  <c r="CB42" i="16"/>
  <c r="CA43" i="16"/>
  <c r="CB43" i="16"/>
  <c r="CA44" i="16"/>
  <c r="CB44" i="16"/>
  <c r="CA45" i="16"/>
  <c r="CB45" i="16"/>
  <c r="CA46" i="16"/>
  <c r="CB46" i="16"/>
  <c r="CA47" i="16"/>
  <c r="CB47" i="16"/>
  <c r="CA48" i="16"/>
  <c r="CB48" i="16"/>
  <c r="CA49" i="16"/>
  <c r="CB49" i="16"/>
  <c r="CA50" i="16"/>
  <c r="CB50" i="16"/>
  <c r="CA51" i="16"/>
  <c r="CB51" i="16"/>
  <c r="CA52" i="16"/>
  <c r="CB52" i="16"/>
  <c r="CA53" i="16"/>
  <c r="CB53" i="16"/>
  <c r="CA54" i="16"/>
  <c r="CB54" i="16"/>
  <c r="CA55" i="16"/>
  <c r="CB55" i="16"/>
  <c r="CB26" i="16"/>
  <c r="CA26" i="16"/>
  <c r="BX27" i="16"/>
  <c r="BY27" i="16"/>
  <c r="BZ27" i="16"/>
  <c r="BX28" i="16"/>
  <c r="BY28" i="16"/>
  <c r="BZ28" i="16"/>
  <c r="BX29" i="16"/>
  <c r="BY29" i="16"/>
  <c r="BZ29" i="16"/>
  <c r="BX30" i="16"/>
  <c r="BY30" i="16"/>
  <c r="BZ30" i="16"/>
  <c r="BX31" i="16"/>
  <c r="BY31" i="16"/>
  <c r="BZ31" i="16"/>
  <c r="BX32" i="16"/>
  <c r="BY32" i="16"/>
  <c r="BZ32" i="16"/>
  <c r="BX33" i="16"/>
  <c r="BY33" i="16"/>
  <c r="BZ33" i="16"/>
  <c r="BX34" i="16"/>
  <c r="BY34" i="16"/>
  <c r="BZ34" i="16"/>
  <c r="BX35" i="16"/>
  <c r="BY35" i="16"/>
  <c r="BZ35" i="16"/>
  <c r="BX36" i="16"/>
  <c r="BY36" i="16"/>
  <c r="BZ36" i="16"/>
  <c r="BX37" i="16"/>
  <c r="BY37" i="16"/>
  <c r="BZ37" i="16"/>
  <c r="BX38" i="16"/>
  <c r="BY38" i="16"/>
  <c r="BZ38" i="16"/>
  <c r="BX39" i="16"/>
  <c r="BY39" i="16"/>
  <c r="BZ39" i="16"/>
  <c r="BX40" i="16"/>
  <c r="BY40" i="16"/>
  <c r="BZ40" i="16"/>
  <c r="BX41" i="16"/>
  <c r="BY41" i="16"/>
  <c r="BZ41" i="16"/>
  <c r="BX42" i="16"/>
  <c r="BY42" i="16"/>
  <c r="BZ42" i="16"/>
  <c r="BX43" i="16"/>
  <c r="BY43" i="16"/>
  <c r="BZ43" i="16"/>
  <c r="BX44" i="16"/>
  <c r="BY44" i="16"/>
  <c r="BZ44" i="16"/>
  <c r="BX45" i="16"/>
  <c r="BY45" i="16"/>
  <c r="BZ45" i="16"/>
  <c r="BX46" i="16"/>
  <c r="BY46" i="16"/>
  <c r="BZ46" i="16"/>
  <c r="BX47" i="16"/>
  <c r="BY47" i="16"/>
  <c r="BZ47" i="16"/>
  <c r="BX48" i="16"/>
  <c r="BY48" i="16"/>
  <c r="BZ48" i="16"/>
  <c r="BX49" i="16"/>
  <c r="BY49" i="16"/>
  <c r="BZ49" i="16"/>
  <c r="BX50" i="16"/>
  <c r="BY50" i="16"/>
  <c r="BZ50" i="16"/>
  <c r="BX51" i="16"/>
  <c r="BY51" i="16"/>
  <c r="BZ51" i="16"/>
  <c r="BX52" i="16"/>
  <c r="BY52" i="16"/>
  <c r="BZ52" i="16"/>
  <c r="BX53" i="16"/>
  <c r="BY53" i="16"/>
  <c r="BZ53" i="16"/>
  <c r="BX54" i="16"/>
  <c r="BY54" i="16"/>
  <c r="BZ54" i="16"/>
  <c r="BX55" i="16"/>
  <c r="BY55" i="16"/>
  <c r="BZ55" i="16"/>
  <c r="BY26" i="16"/>
  <c r="BZ26" i="16"/>
  <c r="BX26" i="16"/>
  <c r="BV27" i="16"/>
  <c r="BW27" i="16"/>
  <c r="BV28" i="16"/>
  <c r="BW28" i="16"/>
  <c r="BV29" i="16"/>
  <c r="BW29" i="16"/>
  <c r="BV30" i="16"/>
  <c r="BW30" i="16"/>
  <c r="BV31" i="16"/>
  <c r="BW31" i="16"/>
  <c r="BV32" i="16"/>
  <c r="BW32" i="16"/>
  <c r="BV33" i="16"/>
  <c r="BW33" i="16"/>
  <c r="BV34" i="16"/>
  <c r="BW34" i="16"/>
  <c r="BV35" i="16"/>
  <c r="BW35" i="16"/>
  <c r="BV36" i="16"/>
  <c r="BW36" i="16"/>
  <c r="BV37" i="16"/>
  <c r="BW37" i="16"/>
  <c r="BV38" i="16"/>
  <c r="BW38" i="16"/>
  <c r="BV39" i="16"/>
  <c r="BW39" i="16"/>
  <c r="BV40" i="16"/>
  <c r="BW40" i="16"/>
  <c r="BV41" i="16"/>
  <c r="BW41" i="16"/>
  <c r="BV42" i="16"/>
  <c r="BW42" i="16"/>
  <c r="BV43" i="16"/>
  <c r="BW43" i="16"/>
  <c r="BV44" i="16"/>
  <c r="BW44" i="16"/>
  <c r="BV45" i="16"/>
  <c r="BW45" i="16"/>
  <c r="BV46" i="16"/>
  <c r="BW46" i="16"/>
  <c r="BV47" i="16"/>
  <c r="BW47" i="16"/>
  <c r="BV48" i="16"/>
  <c r="BW48" i="16"/>
  <c r="BV49" i="16"/>
  <c r="BW49" i="16"/>
  <c r="BV50" i="16"/>
  <c r="BW50" i="16"/>
  <c r="BV51" i="16"/>
  <c r="BW51" i="16"/>
  <c r="BV52" i="16"/>
  <c r="BW52" i="16"/>
  <c r="BV53" i="16"/>
  <c r="BW53" i="16"/>
  <c r="BV54" i="16"/>
  <c r="BW54" i="16"/>
  <c r="BV55" i="16"/>
  <c r="BW55" i="16"/>
  <c r="BW26" i="16"/>
  <c r="BV26" i="16"/>
  <c r="BM27" i="16"/>
  <c r="BN27" i="16"/>
  <c r="BO27" i="16"/>
  <c r="BP27" i="16"/>
  <c r="BQ27" i="16"/>
  <c r="BR27" i="16"/>
  <c r="BM28" i="16"/>
  <c r="BN28" i="16"/>
  <c r="BO28" i="16"/>
  <c r="BP28" i="16"/>
  <c r="BQ28" i="16"/>
  <c r="BR28" i="16"/>
  <c r="BM29" i="16"/>
  <c r="BN29" i="16"/>
  <c r="BO29" i="16"/>
  <c r="BP29" i="16"/>
  <c r="BQ29" i="16"/>
  <c r="BR29" i="16"/>
  <c r="BM30" i="16"/>
  <c r="BN30" i="16"/>
  <c r="BO30" i="16"/>
  <c r="BP30" i="16"/>
  <c r="BQ30" i="16"/>
  <c r="BR30" i="16"/>
  <c r="BM31" i="16"/>
  <c r="BN31" i="16"/>
  <c r="BO31" i="16"/>
  <c r="BP31" i="16"/>
  <c r="BQ31" i="16"/>
  <c r="BR31" i="16"/>
  <c r="BM32" i="16"/>
  <c r="BN32" i="16"/>
  <c r="BO32" i="16"/>
  <c r="BP32" i="16"/>
  <c r="BQ32" i="16"/>
  <c r="BR32" i="16"/>
  <c r="BM33" i="16"/>
  <c r="BN33" i="16"/>
  <c r="BO33" i="16"/>
  <c r="BP33" i="16"/>
  <c r="BQ33" i="16"/>
  <c r="BR33" i="16"/>
  <c r="BM34" i="16"/>
  <c r="BN34" i="16"/>
  <c r="BO34" i="16"/>
  <c r="BP34" i="16"/>
  <c r="BQ34" i="16"/>
  <c r="BR34" i="16"/>
  <c r="BM35" i="16"/>
  <c r="BN35" i="16"/>
  <c r="BO35" i="16"/>
  <c r="BP35" i="16"/>
  <c r="BQ35" i="16"/>
  <c r="BR35" i="16"/>
  <c r="BM36" i="16"/>
  <c r="BN36" i="16"/>
  <c r="BO36" i="16"/>
  <c r="BP36" i="16"/>
  <c r="BQ36" i="16"/>
  <c r="BR36" i="16"/>
  <c r="BM37" i="16"/>
  <c r="BN37" i="16"/>
  <c r="BO37" i="16"/>
  <c r="BP37" i="16"/>
  <c r="BQ37" i="16"/>
  <c r="BR37" i="16"/>
  <c r="BM38" i="16"/>
  <c r="BN38" i="16"/>
  <c r="BO38" i="16"/>
  <c r="BP38" i="16"/>
  <c r="BQ38" i="16"/>
  <c r="BR38" i="16"/>
  <c r="BM39" i="16"/>
  <c r="BN39" i="16"/>
  <c r="BO39" i="16"/>
  <c r="BP39" i="16"/>
  <c r="BQ39" i="16"/>
  <c r="BR39" i="16"/>
  <c r="BM40" i="16"/>
  <c r="BN40" i="16"/>
  <c r="BO40" i="16"/>
  <c r="BP40" i="16"/>
  <c r="BQ40" i="16"/>
  <c r="BR40" i="16"/>
  <c r="BM41" i="16"/>
  <c r="BN41" i="16"/>
  <c r="BO41" i="16"/>
  <c r="BP41" i="16"/>
  <c r="BQ41" i="16"/>
  <c r="BR41" i="16"/>
  <c r="BM42" i="16"/>
  <c r="BN42" i="16"/>
  <c r="BO42" i="16"/>
  <c r="BP42" i="16"/>
  <c r="BQ42" i="16"/>
  <c r="BR42" i="16"/>
  <c r="BM43" i="16"/>
  <c r="BN43" i="16"/>
  <c r="BO43" i="16"/>
  <c r="BP43" i="16"/>
  <c r="BQ43" i="16"/>
  <c r="BR43" i="16"/>
  <c r="BM44" i="16"/>
  <c r="BN44" i="16"/>
  <c r="BO44" i="16"/>
  <c r="BP44" i="16"/>
  <c r="BQ44" i="16"/>
  <c r="BR44" i="16"/>
  <c r="BM45" i="16"/>
  <c r="BN45" i="16"/>
  <c r="BO45" i="16"/>
  <c r="BP45" i="16"/>
  <c r="BQ45" i="16"/>
  <c r="BR45" i="16"/>
  <c r="BM46" i="16"/>
  <c r="BN46" i="16"/>
  <c r="BO46" i="16"/>
  <c r="BP46" i="16"/>
  <c r="BQ46" i="16"/>
  <c r="BR46" i="16"/>
  <c r="BM47" i="16"/>
  <c r="BN47" i="16"/>
  <c r="BO47" i="16"/>
  <c r="BP47" i="16"/>
  <c r="BQ47" i="16"/>
  <c r="BR47" i="16"/>
  <c r="BM48" i="16"/>
  <c r="BN48" i="16"/>
  <c r="BO48" i="16"/>
  <c r="BP48" i="16"/>
  <c r="BQ48" i="16"/>
  <c r="BR48" i="16"/>
  <c r="BM49" i="16"/>
  <c r="BN49" i="16"/>
  <c r="BO49" i="16"/>
  <c r="BP49" i="16"/>
  <c r="BQ49" i="16"/>
  <c r="BR49" i="16"/>
  <c r="BM50" i="16"/>
  <c r="BN50" i="16"/>
  <c r="BO50" i="16"/>
  <c r="BP50" i="16"/>
  <c r="BQ50" i="16"/>
  <c r="BR50" i="16"/>
  <c r="BM51" i="16"/>
  <c r="BN51" i="16"/>
  <c r="BO51" i="16"/>
  <c r="BP51" i="16"/>
  <c r="BQ51" i="16"/>
  <c r="BR51" i="16"/>
  <c r="BM52" i="16"/>
  <c r="BN52" i="16"/>
  <c r="BO52" i="16"/>
  <c r="BP52" i="16"/>
  <c r="BQ52" i="16"/>
  <c r="BR52" i="16"/>
  <c r="BM53" i="16"/>
  <c r="BN53" i="16"/>
  <c r="BO53" i="16"/>
  <c r="BP53" i="16"/>
  <c r="BQ53" i="16"/>
  <c r="BR53" i="16"/>
  <c r="BM54" i="16"/>
  <c r="BN54" i="16"/>
  <c r="BO54" i="16"/>
  <c r="BP54" i="16"/>
  <c r="BQ54" i="16"/>
  <c r="BR54" i="16"/>
  <c r="BM55" i="16"/>
  <c r="BN55" i="16"/>
  <c r="BO55" i="16"/>
  <c r="BP55" i="16"/>
  <c r="BQ55" i="16"/>
  <c r="BR55" i="16"/>
  <c r="BN26" i="16"/>
  <c r="BO26" i="16"/>
  <c r="BP26" i="16"/>
  <c r="BQ26" i="16"/>
  <c r="BR26" i="16"/>
  <c r="BM26" i="16"/>
  <c r="Q8" i="9" l="1"/>
  <c r="Q10" i="9"/>
  <c r="AB10" i="9"/>
  <c r="Q9" i="9"/>
  <c r="Q7" i="9"/>
  <c r="AB9" i="9"/>
  <c r="AB8" i="9"/>
  <c r="AB7" i="9"/>
  <c r="AB6" i="9"/>
  <c r="Q6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AH27" i="16"/>
  <c r="AI27" i="16"/>
  <c r="AJ27" i="16"/>
  <c r="AH28" i="16"/>
  <c r="AI28" i="16"/>
  <c r="AJ28" i="16"/>
  <c r="AH29" i="16"/>
  <c r="AI29" i="16"/>
  <c r="AJ29" i="16"/>
  <c r="AH30" i="16"/>
  <c r="AI30" i="16"/>
  <c r="AJ30" i="16"/>
  <c r="AH31" i="16"/>
  <c r="AI31" i="16"/>
  <c r="AJ31" i="16"/>
  <c r="AH32" i="16"/>
  <c r="AI32" i="16"/>
  <c r="AJ32" i="16"/>
  <c r="AH33" i="16"/>
  <c r="AI33" i="16"/>
  <c r="AJ33" i="16"/>
  <c r="AH34" i="16"/>
  <c r="AI34" i="16"/>
  <c r="AJ34" i="16"/>
  <c r="AH35" i="16"/>
  <c r="AI35" i="16"/>
  <c r="AJ35" i="16"/>
  <c r="AH36" i="16"/>
  <c r="AI36" i="16"/>
  <c r="AJ36" i="16"/>
  <c r="AH37" i="16"/>
  <c r="AI37" i="16"/>
  <c r="AJ37" i="16"/>
  <c r="AH38" i="16"/>
  <c r="AI38" i="16"/>
  <c r="AJ38" i="16"/>
  <c r="AH39" i="16"/>
  <c r="AI39" i="16"/>
  <c r="AJ39" i="16"/>
  <c r="AH40" i="16"/>
  <c r="AI40" i="16"/>
  <c r="AJ40" i="16"/>
  <c r="AH41" i="16"/>
  <c r="AI41" i="16"/>
  <c r="AJ41" i="16"/>
  <c r="AH42" i="16"/>
  <c r="AI42" i="16"/>
  <c r="AJ42" i="16"/>
  <c r="AH43" i="16"/>
  <c r="AI43" i="16"/>
  <c r="AJ43" i="16"/>
  <c r="AH44" i="16"/>
  <c r="AI44" i="16"/>
  <c r="AJ44" i="16"/>
  <c r="AH45" i="16"/>
  <c r="AI45" i="16"/>
  <c r="AJ45" i="16"/>
  <c r="AH46" i="16"/>
  <c r="AI46" i="16"/>
  <c r="AJ46" i="16"/>
  <c r="AH47" i="16"/>
  <c r="AI47" i="16"/>
  <c r="AJ47" i="16"/>
  <c r="AH48" i="16"/>
  <c r="AI48" i="16"/>
  <c r="AJ48" i="16"/>
  <c r="AH49" i="16"/>
  <c r="AI49" i="16"/>
  <c r="AJ49" i="16"/>
  <c r="AH50" i="16"/>
  <c r="AI50" i="16"/>
  <c r="AJ50" i="16"/>
  <c r="AH51" i="16"/>
  <c r="AI51" i="16"/>
  <c r="AJ51" i="16"/>
  <c r="AH52" i="16"/>
  <c r="AI52" i="16"/>
  <c r="AJ52" i="16"/>
  <c r="AH53" i="16"/>
  <c r="AI53" i="16"/>
  <c r="AJ53" i="16"/>
  <c r="AH54" i="16"/>
  <c r="AI54" i="16"/>
  <c r="AJ54" i="16"/>
  <c r="AH55" i="16"/>
  <c r="AI55" i="16"/>
  <c r="AJ55" i="16"/>
  <c r="AI26" i="16"/>
  <c r="AJ26" i="16"/>
  <c r="AH26" i="16"/>
  <c r="AC27" i="16"/>
  <c r="AD27" i="16"/>
  <c r="AE27" i="16"/>
  <c r="AC28" i="16"/>
  <c r="AD28" i="16"/>
  <c r="AE28" i="16"/>
  <c r="AC29" i="16"/>
  <c r="AD29" i="16"/>
  <c r="AE29" i="16"/>
  <c r="AC30" i="16"/>
  <c r="AD30" i="16"/>
  <c r="AE30" i="16"/>
  <c r="AC31" i="16"/>
  <c r="AD31" i="16"/>
  <c r="AE31" i="16"/>
  <c r="AC32" i="16"/>
  <c r="AD32" i="16"/>
  <c r="AE32" i="16"/>
  <c r="AC33" i="16"/>
  <c r="AD33" i="16"/>
  <c r="AE33" i="16"/>
  <c r="AC34" i="16"/>
  <c r="AD34" i="16"/>
  <c r="AE34" i="16"/>
  <c r="AC35" i="16"/>
  <c r="AD35" i="16"/>
  <c r="AE35" i="16"/>
  <c r="AC36" i="16"/>
  <c r="AD36" i="16"/>
  <c r="AE36" i="16"/>
  <c r="AC37" i="16"/>
  <c r="AD37" i="16"/>
  <c r="AE37" i="16"/>
  <c r="AC38" i="16"/>
  <c r="AD38" i="16"/>
  <c r="AE38" i="16"/>
  <c r="AC39" i="16"/>
  <c r="AD39" i="16"/>
  <c r="AE39" i="16"/>
  <c r="AC40" i="16"/>
  <c r="AD40" i="16"/>
  <c r="AE40" i="16"/>
  <c r="AC41" i="16"/>
  <c r="AD41" i="16"/>
  <c r="AE41" i="16"/>
  <c r="AC42" i="16"/>
  <c r="AD42" i="16"/>
  <c r="AE42" i="16"/>
  <c r="AC43" i="16"/>
  <c r="AD43" i="16"/>
  <c r="AE43" i="16"/>
  <c r="AC44" i="16"/>
  <c r="AD44" i="16"/>
  <c r="AE44" i="16"/>
  <c r="AC45" i="16"/>
  <c r="AD45" i="16"/>
  <c r="AE45" i="16"/>
  <c r="AC46" i="16"/>
  <c r="AD46" i="16"/>
  <c r="AE46" i="16"/>
  <c r="AC47" i="16"/>
  <c r="AD47" i="16"/>
  <c r="AE47" i="16"/>
  <c r="AC48" i="16"/>
  <c r="AD48" i="16"/>
  <c r="AE48" i="16"/>
  <c r="AC49" i="16"/>
  <c r="AD49" i="16"/>
  <c r="AE49" i="16"/>
  <c r="AC50" i="16"/>
  <c r="AD50" i="16"/>
  <c r="AE50" i="16"/>
  <c r="AC51" i="16"/>
  <c r="AD51" i="16"/>
  <c r="AE51" i="16"/>
  <c r="AC52" i="16"/>
  <c r="AD52" i="16"/>
  <c r="AE52" i="16"/>
  <c r="AC53" i="16"/>
  <c r="AD53" i="16"/>
  <c r="AE53" i="16"/>
  <c r="AC54" i="16"/>
  <c r="AD54" i="16"/>
  <c r="AE54" i="16"/>
  <c r="AC55" i="16"/>
  <c r="AD55" i="16"/>
  <c r="AE55" i="16"/>
  <c r="AD26" i="16"/>
  <c r="AE26" i="16"/>
  <c r="AC26" i="16"/>
  <c r="AP27" i="16"/>
  <c r="AQ27" i="16"/>
  <c r="AP28" i="16"/>
  <c r="AQ28" i="16"/>
  <c r="AP29" i="16"/>
  <c r="AQ29" i="16"/>
  <c r="AP30" i="16"/>
  <c r="AQ30" i="16"/>
  <c r="AP31" i="16"/>
  <c r="AQ31" i="16"/>
  <c r="AP32" i="16"/>
  <c r="AQ32" i="16"/>
  <c r="AP33" i="16"/>
  <c r="AQ33" i="16"/>
  <c r="AP34" i="16"/>
  <c r="AQ34" i="16"/>
  <c r="AP35" i="16"/>
  <c r="AQ35" i="16"/>
  <c r="AP36" i="16"/>
  <c r="AQ36" i="16"/>
  <c r="AP37" i="16"/>
  <c r="AQ37" i="16"/>
  <c r="AP38" i="16"/>
  <c r="AQ38" i="16"/>
  <c r="AP39" i="16"/>
  <c r="AQ39" i="16"/>
  <c r="AP40" i="16"/>
  <c r="AQ40" i="16"/>
  <c r="AP41" i="16"/>
  <c r="AQ41" i="16"/>
  <c r="AP42" i="16"/>
  <c r="AQ42" i="16"/>
  <c r="AP43" i="16"/>
  <c r="AQ43" i="16"/>
  <c r="AP44" i="16"/>
  <c r="AQ44" i="16"/>
  <c r="AP45" i="16"/>
  <c r="AQ45" i="16"/>
  <c r="AP46" i="16"/>
  <c r="AQ46" i="16"/>
  <c r="AP47" i="16"/>
  <c r="AQ47" i="16"/>
  <c r="AP48" i="16"/>
  <c r="AQ48" i="16"/>
  <c r="AP49" i="16"/>
  <c r="AQ49" i="16"/>
  <c r="AP50" i="16"/>
  <c r="AQ50" i="16"/>
  <c r="AP51" i="16"/>
  <c r="AQ51" i="16"/>
  <c r="AP52" i="16"/>
  <c r="AQ52" i="16"/>
  <c r="AP53" i="16"/>
  <c r="AQ53" i="16"/>
  <c r="AP54" i="16"/>
  <c r="AQ54" i="16"/>
  <c r="AP55" i="16"/>
  <c r="AQ55" i="16"/>
  <c r="AQ26" i="16"/>
  <c r="AP26" i="16"/>
  <c r="U27" i="16"/>
  <c r="V27" i="16"/>
  <c r="W27" i="16"/>
  <c r="X27" i="16"/>
  <c r="Y27" i="16"/>
  <c r="Z27" i="16"/>
  <c r="AA27" i="16"/>
  <c r="AB27" i="16"/>
  <c r="U28" i="16"/>
  <c r="V28" i="16"/>
  <c r="W28" i="16"/>
  <c r="X28" i="16"/>
  <c r="Y28" i="16"/>
  <c r="Z28" i="16"/>
  <c r="AA28" i="16"/>
  <c r="AB28" i="16"/>
  <c r="U29" i="16"/>
  <c r="V29" i="16"/>
  <c r="W29" i="16"/>
  <c r="X29" i="16"/>
  <c r="Y29" i="16"/>
  <c r="Z29" i="16"/>
  <c r="AA29" i="16"/>
  <c r="AB29" i="16"/>
  <c r="U30" i="16"/>
  <c r="V30" i="16"/>
  <c r="W30" i="16"/>
  <c r="X30" i="16"/>
  <c r="Y30" i="16"/>
  <c r="Z30" i="16"/>
  <c r="AA30" i="16"/>
  <c r="AB30" i="16"/>
  <c r="U31" i="16"/>
  <c r="F11" i="9" s="1"/>
  <c r="V31" i="16"/>
  <c r="W31" i="16"/>
  <c r="X31" i="16"/>
  <c r="Y31" i="16"/>
  <c r="Z31" i="16"/>
  <c r="AA31" i="16"/>
  <c r="AB31" i="16"/>
  <c r="U32" i="16"/>
  <c r="V32" i="16"/>
  <c r="W32" i="16"/>
  <c r="X32" i="16"/>
  <c r="Y32" i="16"/>
  <c r="Z32" i="16"/>
  <c r="AA32" i="16"/>
  <c r="AB32" i="16"/>
  <c r="U33" i="16"/>
  <c r="V33" i="16"/>
  <c r="W33" i="16"/>
  <c r="X33" i="16"/>
  <c r="Y33" i="16"/>
  <c r="Z33" i="16"/>
  <c r="AA33" i="16"/>
  <c r="AB33" i="16"/>
  <c r="U34" i="16"/>
  <c r="V34" i="16"/>
  <c r="W34" i="16"/>
  <c r="X34" i="16"/>
  <c r="Y34" i="16"/>
  <c r="Z34" i="16"/>
  <c r="AA34" i="16"/>
  <c r="AB34" i="16"/>
  <c r="U35" i="16"/>
  <c r="V35" i="16"/>
  <c r="W35" i="16"/>
  <c r="X35" i="16"/>
  <c r="Y35" i="16"/>
  <c r="Z35" i="16"/>
  <c r="AA35" i="16"/>
  <c r="AB35" i="16"/>
  <c r="U36" i="16"/>
  <c r="V36" i="16"/>
  <c r="W36" i="16"/>
  <c r="X36" i="16"/>
  <c r="Y36" i="16"/>
  <c r="Z36" i="16"/>
  <c r="AA36" i="16"/>
  <c r="AB36" i="16"/>
  <c r="U37" i="16"/>
  <c r="V37" i="16"/>
  <c r="W37" i="16"/>
  <c r="X37" i="16"/>
  <c r="Y37" i="16"/>
  <c r="Z37" i="16"/>
  <c r="AA37" i="16"/>
  <c r="AB37" i="16"/>
  <c r="U38" i="16"/>
  <c r="V38" i="16"/>
  <c r="W38" i="16"/>
  <c r="X38" i="16"/>
  <c r="Y38" i="16"/>
  <c r="Z38" i="16"/>
  <c r="AA38" i="16"/>
  <c r="AB38" i="16"/>
  <c r="U39" i="16"/>
  <c r="V39" i="16"/>
  <c r="W39" i="16"/>
  <c r="X39" i="16"/>
  <c r="Y39" i="16"/>
  <c r="Z39" i="16"/>
  <c r="AA39" i="16"/>
  <c r="AB39" i="16"/>
  <c r="U40" i="16"/>
  <c r="V40" i="16"/>
  <c r="W40" i="16"/>
  <c r="X40" i="16"/>
  <c r="Y40" i="16"/>
  <c r="Z40" i="16"/>
  <c r="AA40" i="16"/>
  <c r="AB40" i="16"/>
  <c r="U41" i="16"/>
  <c r="V41" i="16"/>
  <c r="W41" i="16"/>
  <c r="X41" i="16"/>
  <c r="Y41" i="16"/>
  <c r="Z41" i="16"/>
  <c r="AA41" i="16"/>
  <c r="AB41" i="16"/>
  <c r="U42" i="16"/>
  <c r="V42" i="16"/>
  <c r="W42" i="16"/>
  <c r="X42" i="16"/>
  <c r="Y42" i="16"/>
  <c r="Z42" i="16"/>
  <c r="AA42" i="16"/>
  <c r="AB42" i="16"/>
  <c r="U43" i="16"/>
  <c r="V43" i="16"/>
  <c r="W43" i="16"/>
  <c r="X43" i="16"/>
  <c r="Y43" i="16"/>
  <c r="Z43" i="16"/>
  <c r="AA43" i="16"/>
  <c r="AB43" i="16"/>
  <c r="U44" i="16"/>
  <c r="V44" i="16"/>
  <c r="W44" i="16"/>
  <c r="X44" i="16"/>
  <c r="Y44" i="16"/>
  <c r="Z44" i="16"/>
  <c r="AA44" i="16"/>
  <c r="AB44" i="16"/>
  <c r="U45" i="16"/>
  <c r="V45" i="16"/>
  <c r="W45" i="16"/>
  <c r="X45" i="16"/>
  <c r="Y45" i="16"/>
  <c r="Z45" i="16"/>
  <c r="AA45" i="16"/>
  <c r="AB45" i="16"/>
  <c r="U46" i="16"/>
  <c r="V46" i="16"/>
  <c r="W46" i="16"/>
  <c r="X46" i="16"/>
  <c r="Y46" i="16"/>
  <c r="Z46" i="16"/>
  <c r="AA46" i="16"/>
  <c r="AB46" i="16"/>
  <c r="U47" i="16"/>
  <c r="V47" i="16"/>
  <c r="W47" i="16"/>
  <c r="X47" i="16"/>
  <c r="Y47" i="16"/>
  <c r="Z47" i="16"/>
  <c r="AA47" i="16"/>
  <c r="AB47" i="16"/>
  <c r="U48" i="16"/>
  <c r="V48" i="16"/>
  <c r="W48" i="16"/>
  <c r="X48" i="16"/>
  <c r="Y48" i="16"/>
  <c r="Z48" i="16"/>
  <c r="AA48" i="16"/>
  <c r="AB48" i="16"/>
  <c r="U49" i="16"/>
  <c r="V49" i="16"/>
  <c r="W49" i="16"/>
  <c r="X49" i="16"/>
  <c r="Y49" i="16"/>
  <c r="Z49" i="16"/>
  <c r="AA49" i="16"/>
  <c r="AB49" i="16"/>
  <c r="U50" i="16"/>
  <c r="V50" i="16"/>
  <c r="W50" i="16"/>
  <c r="X50" i="16"/>
  <c r="Y50" i="16"/>
  <c r="Z50" i="16"/>
  <c r="AA50" i="16"/>
  <c r="AB50" i="16"/>
  <c r="U51" i="16"/>
  <c r="V51" i="16"/>
  <c r="W51" i="16"/>
  <c r="X51" i="16"/>
  <c r="Y51" i="16"/>
  <c r="Z51" i="16"/>
  <c r="AA51" i="16"/>
  <c r="AB51" i="16"/>
  <c r="U52" i="16"/>
  <c r="V52" i="16"/>
  <c r="W52" i="16"/>
  <c r="X52" i="16"/>
  <c r="Y52" i="16"/>
  <c r="Z52" i="16"/>
  <c r="AA52" i="16"/>
  <c r="AB52" i="16"/>
  <c r="U53" i="16"/>
  <c r="V53" i="16"/>
  <c r="W53" i="16"/>
  <c r="X53" i="16"/>
  <c r="Y53" i="16"/>
  <c r="Z53" i="16"/>
  <c r="AA53" i="16"/>
  <c r="AB53" i="16"/>
  <c r="U54" i="16"/>
  <c r="V54" i="16"/>
  <c r="W54" i="16"/>
  <c r="X54" i="16"/>
  <c r="Y54" i="16"/>
  <c r="Z54" i="16"/>
  <c r="AA54" i="16"/>
  <c r="AB54" i="16"/>
  <c r="U55" i="16"/>
  <c r="V55" i="16"/>
  <c r="W55" i="16"/>
  <c r="X55" i="16"/>
  <c r="Y55" i="16"/>
  <c r="Z55" i="16"/>
  <c r="AA55" i="16"/>
  <c r="AB55" i="16"/>
  <c r="V26" i="16"/>
  <c r="W26" i="16"/>
  <c r="X26" i="16"/>
  <c r="Y26" i="16"/>
  <c r="Z26" i="16"/>
  <c r="AA26" i="16"/>
  <c r="AB26" i="16"/>
  <c r="U26" i="16"/>
  <c r="AN27" i="16"/>
  <c r="G7" i="9" s="1"/>
  <c r="AO27" i="16"/>
  <c r="AN28" i="16"/>
  <c r="AO28" i="16"/>
  <c r="AN29" i="16"/>
  <c r="AO29" i="16"/>
  <c r="G9" i="9" s="1"/>
  <c r="AN30" i="16"/>
  <c r="G10" i="9" s="1"/>
  <c r="AO30" i="16"/>
  <c r="AN31" i="16"/>
  <c r="G11" i="9" s="1"/>
  <c r="AO31" i="16"/>
  <c r="AN32" i="16"/>
  <c r="AO32" i="16"/>
  <c r="AN33" i="16"/>
  <c r="AO33" i="16"/>
  <c r="AN34" i="16"/>
  <c r="AO34" i="16"/>
  <c r="AN35" i="16"/>
  <c r="AO35" i="16"/>
  <c r="AN36" i="16"/>
  <c r="AO36" i="16"/>
  <c r="AN37" i="16"/>
  <c r="AO37" i="16"/>
  <c r="AN38" i="16"/>
  <c r="AO38" i="16"/>
  <c r="AN39" i="16"/>
  <c r="AO39" i="16"/>
  <c r="AN40" i="16"/>
  <c r="AO40" i="16"/>
  <c r="AN41" i="16"/>
  <c r="AO41" i="16"/>
  <c r="AN42" i="16"/>
  <c r="AO42" i="16"/>
  <c r="AN43" i="16"/>
  <c r="AO43" i="16"/>
  <c r="AN44" i="16"/>
  <c r="AO44" i="16"/>
  <c r="AN45" i="16"/>
  <c r="AO45" i="16"/>
  <c r="AN46" i="16"/>
  <c r="AO46" i="16"/>
  <c r="AN47" i="16"/>
  <c r="AO47" i="16"/>
  <c r="AN48" i="16"/>
  <c r="AO48" i="16"/>
  <c r="AN49" i="16"/>
  <c r="AO49" i="16"/>
  <c r="AN50" i="16"/>
  <c r="AO50" i="16"/>
  <c r="AN51" i="16"/>
  <c r="AO51" i="16"/>
  <c r="AN52" i="16"/>
  <c r="AO52" i="16"/>
  <c r="AN53" i="16"/>
  <c r="AO53" i="16"/>
  <c r="AN54" i="16"/>
  <c r="AO54" i="16"/>
  <c r="AN55" i="16"/>
  <c r="AO55" i="16"/>
  <c r="AO26" i="16"/>
  <c r="AN26" i="16"/>
  <c r="G6" i="9" s="1"/>
  <c r="AR27" i="16"/>
  <c r="AR28" i="16"/>
  <c r="AR29" i="16"/>
  <c r="AR30" i="16"/>
  <c r="AR31" i="16"/>
  <c r="AR32" i="16"/>
  <c r="AR33" i="16"/>
  <c r="AR34" i="16"/>
  <c r="AR35" i="16"/>
  <c r="AR36" i="16"/>
  <c r="AR37" i="16"/>
  <c r="AR38" i="16"/>
  <c r="AR39" i="16"/>
  <c r="AR40" i="16"/>
  <c r="AR41" i="16"/>
  <c r="AR42" i="16"/>
  <c r="AR43" i="16"/>
  <c r="AR44" i="16"/>
  <c r="AR45" i="16"/>
  <c r="AR46" i="16"/>
  <c r="AR47" i="16"/>
  <c r="AR48" i="16"/>
  <c r="AR49" i="16"/>
  <c r="AR50" i="16"/>
  <c r="AR51" i="16"/>
  <c r="AR52" i="16"/>
  <c r="AR53" i="16"/>
  <c r="AR54" i="16"/>
  <c r="AR55" i="16"/>
  <c r="AR26" i="16"/>
  <c r="AF27" i="16"/>
  <c r="AG27" i="16"/>
  <c r="AF28" i="16"/>
  <c r="AG28" i="16"/>
  <c r="AF29" i="16"/>
  <c r="AG29" i="16"/>
  <c r="AF30" i="16"/>
  <c r="AG30" i="16"/>
  <c r="AF31" i="16"/>
  <c r="AG31" i="16"/>
  <c r="AF32" i="16"/>
  <c r="AG32" i="16"/>
  <c r="AF33" i="16"/>
  <c r="AG33" i="16"/>
  <c r="AF34" i="16"/>
  <c r="AG34" i="16"/>
  <c r="AF35" i="16"/>
  <c r="AG35" i="16"/>
  <c r="AF36" i="16"/>
  <c r="AG36" i="16"/>
  <c r="AF37" i="16"/>
  <c r="AG37" i="16"/>
  <c r="AF38" i="16"/>
  <c r="AG38" i="16"/>
  <c r="AF39" i="16"/>
  <c r="AG39" i="16"/>
  <c r="AF40" i="16"/>
  <c r="AG40" i="16"/>
  <c r="AF41" i="16"/>
  <c r="AG41" i="16"/>
  <c r="AF42" i="16"/>
  <c r="AG42" i="16"/>
  <c r="AF43" i="16"/>
  <c r="AG43" i="16"/>
  <c r="AF44" i="16"/>
  <c r="AG44" i="16"/>
  <c r="AF45" i="16"/>
  <c r="AG45" i="16"/>
  <c r="AF46" i="16"/>
  <c r="AG46" i="16"/>
  <c r="AF47" i="16"/>
  <c r="AG47" i="16"/>
  <c r="AF48" i="16"/>
  <c r="AG48" i="16"/>
  <c r="AF49" i="16"/>
  <c r="AG49" i="16"/>
  <c r="AF50" i="16"/>
  <c r="AG50" i="16"/>
  <c r="AF51" i="16"/>
  <c r="AG51" i="16"/>
  <c r="AF52" i="16"/>
  <c r="AG52" i="16"/>
  <c r="AF53" i="16"/>
  <c r="AG53" i="16"/>
  <c r="AF54" i="16"/>
  <c r="AG54" i="16"/>
  <c r="AF55" i="16"/>
  <c r="AG55" i="16"/>
  <c r="AG26" i="16"/>
  <c r="AF26" i="16"/>
  <c r="AK27" i="16"/>
  <c r="AL27" i="16"/>
  <c r="AM27" i="16"/>
  <c r="AK28" i="16"/>
  <c r="AL28" i="16"/>
  <c r="AM28" i="16"/>
  <c r="AK29" i="16"/>
  <c r="AL29" i="16"/>
  <c r="AM29" i="16"/>
  <c r="AK30" i="16"/>
  <c r="AL30" i="16"/>
  <c r="AM30" i="16"/>
  <c r="AK31" i="16"/>
  <c r="AL31" i="16"/>
  <c r="AM31" i="16"/>
  <c r="AK32" i="16"/>
  <c r="AL32" i="16"/>
  <c r="AM32" i="16"/>
  <c r="AK33" i="16"/>
  <c r="AL33" i="16"/>
  <c r="AM33" i="16"/>
  <c r="AK34" i="16"/>
  <c r="AL34" i="16"/>
  <c r="AM34" i="16"/>
  <c r="AK35" i="16"/>
  <c r="AL35" i="16"/>
  <c r="AM35" i="16"/>
  <c r="AK36" i="16"/>
  <c r="AL36" i="16"/>
  <c r="AM36" i="16"/>
  <c r="AK37" i="16"/>
  <c r="AL37" i="16"/>
  <c r="AM37" i="16"/>
  <c r="AK38" i="16"/>
  <c r="AL38" i="16"/>
  <c r="AM38" i="16"/>
  <c r="AK39" i="16"/>
  <c r="AL39" i="16"/>
  <c r="AM39" i="16"/>
  <c r="AK40" i="16"/>
  <c r="AL40" i="16"/>
  <c r="AM40" i="16"/>
  <c r="AK41" i="16"/>
  <c r="AL41" i="16"/>
  <c r="AM41" i="16"/>
  <c r="AK42" i="16"/>
  <c r="AL42" i="16"/>
  <c r="AM42" i="16"/>
  <c r="AK43" i="16"/>
  <c r="AL43" i="16"/>
  <c r="AM43" i="16"/>
  <c r="AK44" i="16"/>
  <c r="AL44" i="16"/>
  <c r="AM44" i="16"/>
  <c r="AK45" i="16"/>
  <c r="AL45" i="16"/>
  <c r="AM45" i="16"/>
  <c r="AK46" i="16"/>
  <c r="AL46" i="16"/>
  <c r="AM46" i="16"/>
  <c r="AK47" i="16"/>
  <c r="AL47" i="16"/>
  <c r="AM47" i="16"/>
  <c r="AK48" i="16"/>
  <c r="AL48" i="16"/>
  <c r="AM48" i="16"/>
  <c r="AK49" i="16"/>
  <c r="AL49" i="16"/>
  <c r="AM49" i="16"/>
  <c r="AK50" i="16"/>
  <c r="AL50" i="16"/>
  <c r="AM50" i="16"/>
  <c r="AK51" i="16"/>
  <c r="AL51" i="16"/>
  <c r="AM51" i="16"/>
  <c r="AK52" i="16"/>
  <c r="AL52" i="16"/>
  <c r="AM52" i="16"/>
  <c r="AK53" i="16"/>
  <c r="AL53" i="16"/>
  <c r="AM53" i="16"/>
  <c r="AK54" i="16"/>
  <c r="AL54" i="16"/>
  <c r="AM54" i="16"/>
  <c r="AK55" i="16"/>
  <c r="AL55" i="16"/>
  <c r="AM55" i="16"/>
  <c r="AL26" i="16"/>
  <c r="AM26" i="16"/>
  <c r="AK26" i="16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6" i="9"/>
  <c r="F27" i="16"/>
  <c r="G27" i="16"/>
  <c r="H27" i="16"/>
  <c r="I27" i="16"/>
  <c r="J27" i="16"/>
  <c r="K27" i="16"/>
  <c r="L27" i="16"/>
  <c r="M27" i="16"/>
  <c r="N27" i="16"/>
  <c r="F28" i="16"/>
  <c r="G28" i="16"/>
  <c r="H28" i="16"/>
  <c r="I28" i="16"/>
  <c r="J28" i="16"/>
  <c r="K28" i="16"/>
  <c r="L28" i="16"/>
  <c r="M28" i="16"/>
  <c r="N28" i="16"/>
  <c r="F29" i="16"/>
  <c r="G29" i="16"/>
  <c r="H29" i="16"/>
  <c r="I29" i="16"/>
  <c r="J29" i="16"/>
  <c r="K29" i="16"/>
  <c r="L29" i="16"/>
  <c r="M29" i="16"/>
  <c r="N29" i="16"/>
  <c r="F30" i="16"/>
  <c r="G30" i="16"/>
  <c r="H30" i="16"/>
  <c r="I30" i="16"/>
  <c r="J30" i="16"/>
  <c r="K30" i="16"/>
  <c r="L30" i="16"/>
  <c r="M30" i="16"/>
  <c r="N30" i="16"/>
  <c r="F31" i="16"/>
  <c r="G31" i="16"/>
  <c r="H31" i="16"/>
  <c r="I31" i="16"/>
  <c r="J31" i="16"/>
  <c r="K31" i="16"/>
  <c r="L31" i="16"/>
  <c r="M31" i="16"/>
  <c r="N31" i="16"/>
  <c r="F32" i="16"/>
  <c r="G32" i="16"/>
  <c r="H32" i="16"/>
  <c r="I32" i="16"/>
  <c r="J32" i="16"/>
  <c r="K32" i="16"/>
  <c r="L32" i="16"/>
  <c r="M32" i="16"/>
  <c r="N32" i="16"/>
  <c r="F33" i="16"/>
  <c r="G33" i="16"/>
  <c r="H33" i="16"/>
  <c r="I33" i="16"/>
  <c r="J33" i="16"/>
  <c r="K33" i="16"/>
  <c r="L33" i="16"/>
  <c r="M33" i="16"/>
  <c r="N33" i="16"/>
  <c r="F34" i="16"/>
  <c r="G34" i="16"/>
  <c r="H34" i="16"/>
  <c r="I34" i="16"/>
  <c r="J34" i="16"/>
  <c r="K34" i="16"/>
  <c r="L34" i="16"/>
  <c r="M34" i="16"/>
  <c r="N34" i="16"/>
  <c r="F35" i="16"/>
  <c r="G35" i="16"/>
  <c r="H35" i="16"/>
  <c r="I35" i="16"/>
  <c r="J35" i="16"/>
  <c r="K35" i="16"/>
  <c r="L35" i="16"/>
  <c r="M35" i="16"/>
  <c r="N35" i="16"/>
  <c r="F36" i="16"/>
  <c r="G36" i="16"/>
  <c r="H36" i="16"/>
  <c r="I36" i="16"/>
  <c r="J36" i="16"/>
  <c r="K36" i="16"/>
  <c r="L36" i="16"/>
  <c r="M36" i="16"/>
  <c r="N36" i="16"/>
  <c r="F37" i="16"/>
  <c r="G37" i="16"/>
  <c r="H37" i="16"/>
  <c r="I37" i="16"/>
  <c r="J37" i="16"/>
  <c r="K37" i="16"/>
  <c r="L37" i="16"/>
  <c r="M37" i="16"/>
  <c r="N37" i="16"/>
  <c r="F38" i="16"/>
  <c r="G38" i="16"/>
  <c r="H38" i="16"/>
  <c r="I38" i="16"/>
  <c r="J38" i="16"/>
  <c r="K38" i="16"/>
  <c r="L38" i="16"/>
  <c r="M38" i="16"/>
  <c r="N38" i="16"/>
  <c r="F39" i="16"/>
  <c r="G39" i="16"/>
  <c r="H39" i="16"/>
  <c r="I39" i="16"/>
  <c r="J39" i="16"/>
  <c r="K39" i="16"/>
  <c r="L39" i="16"/>
  <c r="M39" i="16"/>
  <c r="N39" i="16"/>
  <c r="F40" i="16"/>
  <c r="G40" i="16"/>
  <c r="H40" i="16"/>
  <c r="I40" i="16"/>
  <c r="J40" i="16"/>
  <c r="K40" i="16"/>
  <c r="L40" i="16"/>
  <c r="M40" i="16"/>
  <c r="N40" i="16"/>
  <c r="F41" i="16"/>
  <c r="G41" i="16"/>
  <c r="H41" i="16"/>
  <c r="I41" i="16"/>
  <c r="J41" i="16"/>
  <c r="K41" i="16"/>
  <c r="L41" i="16"/>
  <c r="M41" i="16"/>
  <c r="N41" i="16"/>
  <c r="F42" i="16"/>
  <c r="G42" i="16"/>
  <c r="H42" i="16"/>
  <c r="I42" i="16"/>
  <c r="J42" i="16"/>
  <c r="K42" i="16"/>
  <c r="L42" i="16"/>
  <c r="M42" i="16"/>
  <c r="N42" i="16"/>
  <c r="F43" i="16"/>
  <c r="G43" i="16"/>
  <c r="H43" i="16"/>
  <c r="I43" i="16"/>
  <c r="J43" i="16"/>
  <c r="K43" i="16"/>
  <c r="L43" i="16"/>
  <c r="M43" i="16"/>
  <c r="N43" i="16"/>
  <c r="F44" i="16"/>
  <c r="G44" i="16"/>
  <c r="H44" i="16"/>
  <c r="I44" i="16"/>
  <c r="J44" i="16"/>
  <c r="K44" i="16"/>
  <c r="L44" i="16"/>
  <c r="M44" i="16"/>
  <c r="N44" i="16"/>
  <c r="F45" i="16"/>
  <c r="G45" i="16"/>
  <c r="H45" i="16"/>
  <c r="I45" i="16"/>
  <c r="J45" i="16"/>
  <c r="K45" i="16"/>
  <c r="L45" i="16"/>
  <c r="M45" i="16"/>
  <c r="N45" i="16"/>
  <c r="F46" i="16"/>
  <c r="G46" i="16"/>
  <c r="H46" i="16"/>
  <c r="I46" i="16"/>
  <c r="J46" i="16"/>
  <c r="K46" i="16"/>
  <c r="L46" i="16"/>
  <c r="M46" i="16"/>
  <c r="N46" i="16"/>
  <c r="F47" i="16"/>
  <c r="G47" i="16"/>
  <c r="H47" i="16"/>
  <c r="I47" i="16"/>
  <c r="J47" i="16"/>
  <c r="K47" i="16"/>
  <c r="L47" i="16"/>
  <c r="M47" i="16"/>
  <c r="N47" i="16"/>
  <c r="F48" i="16"/>
  <c r="G48" i="16"/>
  <c r="H48" i="16"/>
  <c r="I48" i="16"/>
  <c r="J48" i="16"/>
  <c r="K48" i="16"/>
  <c r="L48" i="16"/>
  <c r="M48" i="16"/>
  <c r="N48" i="16"/>
  <c r="F49" i="16"/>
  <c r="G49" i="16"/>
  <c r="H49" i="16"/>
  <c r="I49" i="16"/>
  <c r="J49" i="16"/>
  <c r="K49" i="16"/>
  <c r="L49" i="16"/>
  <c r="M49" i="16"/>
  <c r="N49" i="16"/>
  <c r="F50" i="16"/>
  <c r="G50" i="16"/>
  <c r="H50" i="16"/>
  <c r="I50" i="16"/>
  <c r="J50" i="16"/>
  <c r="K50" i="16"/>
  <c r="L50" i="16"/>
  <c r="M50" i="16"/>
  <c r="N50" i="16"/>
  <c r="F51" i="16"/>
  <c r="G51" i="16"/>
  <c r="H51" i="16"/>
  <c r="I51" i="16"/>
  <c r="J51" i="16"/>
  <c r="K51" i="16"/>
  <c r="L51" i="16"/>
  <c r="M51" i="16"/>
  <c r="N51" i="16"/>
  <c r="F52" i="16"/>
  <c r="G52" i="16"/>
  <c r="H52" i="16"/>
  <c r="I52" i="16"/>
  <c r="J52" i="16"/>
  <c r="K52" i="16"/>
  <c r="L52" i="16"/>
  <c r="M52" i="16"/>
  <c r="N52" i="16"/>
  <c r="F53" i="16"/>
  <c r="G53" i="16"/>
  <c r="H53" i="16"/>
  <c r="I53" i="16"/>
  <c r="J53" i="16"/>
  <c r="K53" i="16"/>
  <c r="L53" i="16"/>
  <c r="M53" i="16"/>
  <c r="N53" i="16"/>
  <c r="F54" i="16"/>
  <c r="G54" i="16"/>
  <c r="H54" i="16"/>
  <c r="I54" i="16"/>
  <c r="J54" i="16"/>
  <c r="K54" i="16"/>
  <c r="L54" i="16"/>
  <c r="M54" i="16"/>
  <c r="N54" i="16"/>
  <c r="F55" i="16"/>
  <c r="G55" i="16"/>
  <c r="H55" i="16"/>
  <c r="I55" i="16"/>
  <c r="J55" i="16"/>
  <c r="K55" i="16"/>
  <c r="L55" i="16"/>
  <c r="M55" i="16"/>
  <c r="N55" i="16"/>
  <c r="G26" i="16"/>
  <c r="H26" i="16"/>
  <c r="I26" i="16"/>
  <c r="J26" i="16"/>
  <c r="K26" i="16"/>
  <c r="L26" i="16"/>
  <c r="M26" i="16"/>
  <c r="N26" i="16"/>
  <c r="F26" i="16"/>
  <c r="O27" i="16"/>
  <c r="P27" i="16"/>
  <c r="Q27" i="16"/>
  <c r="R27" i="16"/>
  <c r="S27" i="16"/>
  <c r="T27" i="16"/>
  <c r="O28" i="16"/>
  <c r="P28" i="16"/>
  <c r="Q28" i="16"/>
  <c r="R28" i="16"/>
  <c r="S28" i="16"/>
  <c r="T28" i="16"/>
  <c r="O29" i="16"/>
  <c r="P29" i="16"/>
  <c r="Q29" i="16"/>
  <c r="R29" i="16"/>
  <c r="S29" i="16"/>
  <c r="T29" i="16"/>
  <c r="O30" i="16"/>
  <c r="P30" i="16"/>
  <c r="Q30" i="16"/>
  <c r="R30" i="16"/>
  <c r="S30" i="16"/>
  <c r="T30" i="16"/>
  <c r="O31" i="16"/>
  <c r="P31" i="16"/>
  <c r="Q31" i="16"/>
  <c r="R31" i="16"/>
  <c r="S31" i="16"/>
  <c r="T31" i="16"/>
  <c r="O32" i="16"/>
  <c r="P32" i="16"/>
  <c r="Q32" i="16"/>
  <c r="R32" i="16"/>
  <c r="S32" i="16"/>
  <c r="T32" i="16"/>
  <c r="O33" i="16"/>
  <c r="P33" i="16"/>
  <c r="Q33" i="16"/>
  <c r="R33" i="16"/>
  <c r="S33" i="16"/>
  <c r="T33" i="16"/>
  <c r="O34" i="16"/>
  <c r="P34" i="16"/>
  <c r="Q34" i="16"/>
  <c r="R34" i="16"/>
  <c r="S34" i="16"/>
  <c r="T34" i="16"/>
  <c r="O35" i="16"/>
  <c r="P35" i="16"/>
  <c r="Q35" i="16"/>
  <c r="R35" i="16"/>
  <c r="S35" i="16"/>
  <c r="T35" i="16"/>
  <c r="O36" i="16"/>
  <c r="P36" i="16"/>
  <c r="Q36" i="16"/>
  <c r="R36" i="16"/>
  <c r="S36" i="16"/>
  <c r="T36" i="16"/>
  <c r="O37" i="16"/>
  <c r="P37" i="16"/>
  <c r="Q37" i="16"/>
  <c r="R37" i="16"/>
  <c r="S37" i="16"/>
  <c r="T37" i="16"/>
  <c r="O38" i="16"/>
  <c r="P38" i="16"/>
  <c r="Q38" i="16"/>
  <c r="R38" i="16"/>
  <c r="S38" i="16"/>
  <c r="T38" i="16"/>
  <c r="O39" i="16"/>
  <c r="P39" i="16"/>
  <c r="Q39" i="16"/>
  <c r="R39" i="16"/>
  <c r="S39" i="16"/>
  <c r="T39" i="16"/>
  <c r="O40" i="16"/>
  <c r="P40" i="16"/>
  <c r="Q40" i="16"/>
  <c r="R40" i="16"/>
  <c r="S40" i="16"/>
  <c r="T40" i="16"/>
  <c r="O41" i="16"/>
  <c r="P41" i="16"/>
  <c r="Q41" i="16"/>
  <c r="R41" i="16"/>
  <c r="S41" i="16"/>
  <c r="T41" i="16"/>
  <c r="O42" i="16"/>
  <c r="P42" i="16"/>
  <c r="Q42" i="16"/>
  <c r="R42" i="16"/>
  <c r="S42" i="16"/>
  <c r="T42" i="16"/>
  <c r="O43" i="16"/>
  <c r="P43" i="16"/>
  <c r="Q43" i="16"/>
  <c r="R43" i="16"/>
  <c r="S43" i="16"/>
  <c r="T43" i="16"/>
  <c r="O44" i="16"/>
  <c r="P44" i="16"/>
  <c r="Q44" i="16"/>
  <c r="R44" i="16"/>
  <c r="S44" i="16"/>
  <c r="T44" i="16"/>
  <c r="O45" i="16"/>
  <c r="P45" i="16"/>
  <c r="Q45" i="16"/>
  <c r="R45" i="16"/>
  <c r="S45" i="16"/>
  <c r="T45" i="16"/>
  <c r="O46" i="16"/>
  <c r="P46" i="16"/>
  <c r="Q46" i="16"/>
  <c r="R46" i="16"/>
  <c r="S46" i="16"/>
  <c r="T46" i="16"/>
  <c r="O47" i="16"/>
  <c r="P47" i="16"/>
  <c r="Q47" i="16"/>
  <c r="R47" i="16"/>
  <c r="S47" i="16"/>
  <c r="T47" i="16"/>
  <c r="O48" i="16"/>
  <c r="P48" i="16"/>
  <c r="Q48" i="16"/>
  <c r="R48" i="16"/>
  <c r="S48" i="16"/>
  <c r="T48" i="16"/>
  <c r="O49" i="16"/>
  <c r="P49" i="16"/>
  <c r="Q49" i="16"/>
  <c r="R49" i="16"/>
  <c r="S49" i="16"/>
  <c r="T49" i="16"/>
  <c r="O50" i="16"/>
  <c r="P50" i="16"/>
  <c r="Q50" i="16"/>
  <c r="R50" i="16"/>
  <c r="S50" i="16"/>
  <c r="T50" i="16"/>
  <c r="O51" i="16"/>
  <c r="P51" i="16"/>
  <c r="Q51" i="16"/>
  <c r="R51" i="16"/>
  <c r="S51" i="16"/>
  <c r="T51" i="16"/>
  <c r="O52" i="16"/>
  <c r="P52" i="16"/>
  <c r="Q52" i="16"/>
  <c r="R52" i="16"/>
  <c r="S52" i="16"/>
  <c r="T52" i="16"/>
  <c r="O53" i="16"/>
  <c r="P53" i="16"/>
  <c r="Q53" i="16"/>
  <c r="R53" i="16"/>
  <c r="S53" i="16"/>
  <c r="T53" i="16"/>
  <c r="O54" i="16"/>
  <c r="P54" i="16"/>
  <c r="Q54" i="16"/>
  <c r="R54" i="16"/>
  <c r="S54" i="16"/>
  <c r="T54" i="16"/>
  <c r="O55" i="16"/>
  <c r="P55" i="16"/>
  <c r="Q55" i="16"/>
  <c r="R55" i="16"/>
  <c r="S55" i="16"/>
  <c r="T55" i="16"/>
  <c r="P26" i="16"/>
  <c r="Q26" i="16"/>
  <c r="R26" i="16"/>
  <c r="S26" i="16"/>
  <c r="T26" i="16"/>
  <c r="O26" i="16"/>
  <c r="C27" i="16"/>
  <c r="D27" i="16"/>
  <c r="E27" i="16"/>
  <c r="C28" i="16"/>
  <c r="D28" i="16"/>
  <c r="E28" i="16"/>
  <c r="C29" i="16"/>
  <c r="D29" i="16"/>
  <c r="E29" i="16"/>
  <c r="C30" i="16"/>
  <c r="D30" i="16"/>
  <c r="E30" i="16"/>
  <c r="C31" i="16"/>
  <c r="D31" i="16"/>
  <c r="E31" i="16"/>
  <c r="C32" i="16"/>
  <c r="D32" i="16"/>
  <c r="E32" i="16"/>
  <c r="C33" i="16"/>
  <c r="D33" i="16"/>
  <c r="E33" i="16"/>
  <c r="C34" i="16"/>
  <c r="D34" i="16"/>
  <c r="E34" i="16"/>
  <c r="C35" i="16"/>
  <c r="D35" i="16"/>
  <c r="E35" i="16"/>
  <c r="C36" i="16"/>
  <c r="D36" i="16"/>
  <c r="E36" i="16"/>
  <c r="C37" i="16"/>
  <c r="D37" i="16"/>
  <c r="E37" i="16"/>
  <c r="C38" i="16"/>
  <c r="D38" i="16"/>
  <c r="E38" i="16"/>
  <c r="C39" i="16"/>
  <c r="D39" i="16"/>
  <c r="E39" i="16"/>
  <c r="C40" i="16"/>
  <c r="D40" i="16"/>
  <c r="E40" i="16"/>
  <c r="C41" i="16"/>
  <c r="D41" i="16"/>
  <c r="E41" i="16"/>
  <c r="C42" i="16"/>
  <c r="D42" i="16"/>
  <c r="E42" i="16"/>
  <c r="C43" i="16"/>
  <c r="D43" i="16"/>
  <c r="E43" i="16"/>
  <c r="C44" i="16"/>
  <c r="D44" i="16"/>
  <c r="E44" i="16"/>
  <c r="C45" i="16"/>
  <c r="D45" i="16"/>
  <c r="E45" i="16"/>
  <c r="C46" i="16"/>
  <c r="D46" i="16"/>
  <c r="E46" i="16"/>
  <c r="C47" i="16"/>
  <c r="D47" i="16"/>
  <c r="E47" i="16"/>
  <c r="C48" i="16"/>
  <c r="D48" i="16"/>
  <c r="E48" i="16"/>
  <c r="C49" i="16"/>
  <c r="D49" i="16"/>
  <c r="E49" i="16"/>
  <c r="C50" i="16"/>
  <c r="D50" i="16"/>
  <c r="E50" i="16"/>
  <c r="C51" i="16"/>
  <c r="D51" i="16"/>
  <c r="E51" i="16"/>
  <c r="C52" i="16"/>
  <c r="D52" i="16"/>
  <c r="E52" i="16"/>
  <c r="C53" i="16"/>
  <c r="D53" i="16"/>
  <c r="E53" i="16"/>
  <c r="C54" i="16"/>
  <c r="D54" i="16"/>
  <c r="E54" i="16"/>
  <c r="C55" i="16"/>
  <c r="D55" i="16"/>
  <c r="E55" i="16"/>
  <c r="D26" i="16"/>
  <c r="E26" i="16"/>
  <c r="C26" i="16"/>
  <c r="AA8" i="47"/>
  <c r="AE24" i="47"/>
  <c r="AE25" i="47"/>
  <c r="AE26" i="47"/>
  <c r="AE27" i="47"/>
  <c r="AE28" i="47"/>
  <c r="AE29" i="47"/>
  <c r="N12" i="3" s="1"/>
  <c r="AE30" i="47"/>
  <c r="AE31" i="47"/>
  <c r="AE32" i="47"/>
  <c r="AE33" i="47"/>
  <c r="AE34" i="47"/>
  <c r="AE35" i="47"/>
  <c r="AE36" i="47"/>
  <c r="AE37" i="47"/>
  <c r="AE38" i="47"/>
  <c r="AE39" i="47"/>
  <c r="AE40" i="47"/>
  <c r="AE41" i="47"/>
  <c r="AE42" i="47"/>
  <c r="AE43" i="47"/>
  <c r="AE44" i="47"/>
  <c r="AE45" i="47"/>
  <c r="AE46" i="47"/>
  <c r="AE47" i="47"/>
  <c r="AE48" i="47"/>
  <c r="AE49" i="47"/>
  <c r="AE50" i="47"/>
  <c r="AE51" i="47"/>
  <c r="AE52" i="47"/>
  <c r="AE23" i="47"/>
  <c r="AD19" i="36"/>
  <c r="AE19" i="36"/>
  <c r="AF19" i="36"/>
  <c r="AG19" i="36"/>
  <c r="T19" i="36"/>
  <c r="U19" i="36"/>
  <c r="V19" i="36"/>
  <c r="J19" i="36"/>
  <c r="K19" i="36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N8" i="3"/>
  <c r="N9" i="3"/>
  <c r="N10" i="3"/>
  <c r="N11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G8" i="9" l="1"/>
  <c r="F10" i="9"/>
  <c r="F9" i="9"/>
  <c r="F8" i="9"/>
  <c r="F7" i="9"/>
  <c r="F6" i="9"/>
  <c r="AE40" i="54"/>
  <c r="U40" i="54"/>
  <c r="K40" i="54"/>
  <c r="AE39" i="54"/>
  <c r="U39" i="54"/>
  <c r="K39" i="54"/>
  <c r="AE38" i="54"/>
  <c r="U38" i="54"/>
  <c r="K38" i="54"/>
  <c r="AE37" i="54"/>
  <c r="U37" i="54"/>
  <c r="K37" i="54"/>
  <c r="AE36" i="54"/>
  <c r="U36" i="54"/>
  <c r="K36" i="54"/>
  <c r="AE35" i="54"/>
  <c r="U35" i="54"/>
  <c r="K35" i="54"/>
  <c r="AE34" i="54"/>
  <c r="U34" i="54"/>
  <c r="K34" i="54"/>
  <c r="AE33" i="54"/>
  <c r="U33" i="54"/>
  <c r="K33" i="54"/>
  <c r="AE32" i="54"/>
  <c r="U32" i="54"/>
  <c r="K32" i="54"/>
  <c r="AE31" i="54"/>
  <c r="U31" i="54"/>
  <c r="K31" i="54"/>
  <c r="AE30" i="54"/>
  <c r="U30" i="54"/>
  <c r="K30" i="54"/>
  <c r="AE29" i="54"/>
  <c r="U29" i="54"/>
  <c r="K29" i="54"/>
  <c r="AE28" i="54"/>
  <c r="U28" i="54"/>
  <c r="K28" i="54"/>
  <c r="AE27" i="54"/>
  <c r="U27" i="54"/>
  <c r="K27" i="54"/>
  <c r="AE26" i="54"/>
  <c r="U26" i="54"/>
  <c r="K26" i="54"/>
  <c r="AE25" i="54"/>
  <c r="U25" i="54"/>
  <c r="K25" i="54"/>
  <c r="AE24" i="54"/>
  <c r="U24" i="54"/>
  <c r="K24" i="54"/>
  <c r="AE23" i="54"/>
  <c r="U23" i="54"/>
  <c r="K23" i="54"/>
  <c r="AE22" i="54"/>
  <c r="U22" i="54"/>
  <c r="K22" i="54"/>
  <c r="AE21" i="54"/>
  <c r="U21" i="54"/>
  <c r="K21" i="54"/>
  <c r="AE20" i="54"/>
  <c r="U20" i="54"/>
  <c r="K20" i="54"/>
  <c r="AE19" i="54"/>
  <c r="U19" i="54"/>
  <c r="K19" i="54"/>
  <c r="AE18" i="54"/>
  <c r="U18" i="54"/>
  <c r="K18" i="54"/>
  <c r="AE17" i="54"/>
  <c r="U17" i="54"/>
  <c r="K17" i="54"/>
  <c r="AE16" i="54"/>
  <c r="U16" i="54"/>
  <c r="K16" i="54"/>
  <c r="AE15" i="54"/>
  <c r="U15" i="54"/>
  <c r="K15" i="54"/>
  <c r="AE14" i="54"/>
  <c r="U14" i="54"/>
  <c r="K14" i="54"/>
  <c r="AE13" i="54"/>
  <c r="U13" i="54"/>
  <c r="K13" i="54"/>
  <c r="AE12" i="54"/>
  <c r="U12" i="54"/>
  <c r="K12" i="54"/>
  <c r="AE11" i="54"/>
  <c r="U11" i="54"/>
  <c r="K11" i="54"/>
  <c r="AD10" i="54"/>
  <c r="AC10" i="54"/>
  <c r="AB10" i="54"/>
  <c r="AA10" i="54"/>
  <c r="Z10" i="54"/>
  <c r="Y10" i="54"/>
  <c r="X10" i="54"/>
  <c r="W10" i="54"/>
  <c r="V10" i="54"/>
  <c r="T10" i="54"/>
  <c r="S10" i="54"/>
  <c r="R10" i="54"/>
  <c r="Q10" i="54"/>
  <c r="P10" i="54"/>
  <c r="O10" i="54"/>
  <c r="N10" i="54"/>
  <c r="M10" i="54"/>
  <c r="L10" i="54"/>
  <c r="J10" i="54"/>
  <c r="I10" i="54"/>
  <c r="H10" i="54"/>
  <c r="G10" i="54"/>
  <c r="F10" i="54"/>
  <c r="E10" i="54"/>
  <c r="D10" i="54"/>
  <c r="C10" i="54"/>
  <c r="B10" i="54"/>
  <c r="X4" i="54"/>
  <c r="AE47" i="53"/>
  <c r="U47" i="53"/>
  <c r="K47" i="53"/>
  <c r="AE46" i="53"/>
  <c r="U46" i="53"/>
  <c r="K46" i="53"/>
  <c r="AE45" i="53"/>
  <c r="U45" i="53"/>
  <c r="K45" i="53"/>
  <c r="AE44" i="53"/>
  <c r="U44" i="53"/>
  <c r="K44" i="53"/>
  <c r="AE43" i="53"/>
  <c r="U43" i="53"/>
  <c r="K43" i="53"/>
  <c r="AE42" i="53"/>
  <c r="U42" i="53"/>
  <c r="K42" i="53"/>
  <c r="AE41" i="53"/>
  <c r="U41" i="53"/>
  <c r="K41" i="53"/>
  <c r="AE40" i="53"/>
  <c r="U40" i="53"/>
  <c r="K40" i="53"/>
  <c r="AE39" i="53"/>
  <c r="U39" i="53"/>
  <c r="K39" i="53"/>
  <c r="AE38" i="53"/>
  <c r="U38" i="53"/>
  <c r="K38" i="53"/>
  <c r="AE37" i="53"/>
  <c r="U37" i="53"/>
  <c r="K37" i="53"/>
  <c r="AE36" i="53"/>
  <c r="U36" i="53"/>
  <c r="K36" i="53"/>
  <c r="AE35" i="53"/>
  <c r="U35" i="53"/>
  <c r="K35" i="53"/>
  <c r="AE34" i="53"/>
  <c r="U34" i="53"/>
  <c r="K34" i="53"/>
  <c r="AE33" i="53"/>
  <c r="U33" i="53"/>
  <c r="K33" i="53"/>
  <c r="AE32" i="53"/>
  <c r="U32" i="53"/>
  <c r="K32" i="53"/>
  <c r="AE31" i="53"/>
  <c r="U31" i="53"/>
  <c r="K31" i="53"/>
  <c r="AE30" i="53"/>
  <c r="U30" i="53"/>
  <c r="K30" i="53"/>
  <c r="AE29" i="53"/>
  <c r="U29" i="53"/>
  <c r="K29" i="53"/>
  <c r="AE28" i="53"/>
  <c r="U28" i="53"/>
  <c r="K28" i="53"/>
  <c r="AE27" i="53"/>
  <c r="U27" i="53"/>
  <c r="K27" i="53"/>
  <c r="AE26" i="53"/>
  <c r="U26" i="53"/>
  <c r="K26" i="53"/>
  <c r="AE25" i="53"/>
  <c r="U25" i="53"/>
  <c r="K25" i="53"/>
  <c r="AE24" i="53"/>
  <c r="U24" i="53"/>
  <c r="K24" i="53"/>
  <c r="AE23" i="53"/>
  <c r="U23" i="53"/>
  <c r="K23" i="53"/>
  <c r="AE22" i="53"/>
  <c r="U22" i="53"/>
  <c r="K22" i="53"/>
  <c r="AE21" i="53"/>
  <c r="U21" i="53"/>
  <c r="K21" i="53"/>
  <c r="S9" i="3" s="1"/>
  <c r="AE20" i="53"/>
  <c r="U20" i="53"/>
  <c r="K20" i="53"/>
  <c r="AE19" i="53"/>
  <c r="U19" i="53"/>
  <c r="K19" i="53"/>
  <c r="AE18" i="53"/>
  <c r="U18" i="53"/>
  <c r="K18" i="53"/>
  <c r="AD17" i="53"/>
  <c r="AC17" i="53"/>
  <c r="AB17" i="53"/>
  <c r="AA17" i="53"/>
  <c r="Z17" i="53"/>
  <c r="Y17" i="53"/>
  <c r="X17" i="53"/>
  <c r="W17" i="53"/>
  <c r="V17" i="53"/>
  <c r="T17" i="53"/>
  <c r="S17" i="53"/>
  <c r="R17" i="53"/>
  <c r="Q17" i="53"/>
  <c r="P17" i="53"/>
  <c r="O17" i="53"/>
  <c r="N17" i="53"/>
  <c r="M17" i="53"/>
  <c r="L17" i="53"/>
  <c r="J17" i="53"/>
  <c r="I17" i="53"/>
  <c r="H17" i="53"/>
  <c r="G17" i="53"/>
  <c r="F17" i="53"/>
  <c r="E17" i="53"/>
  <c r="D17" i="53"/>
  <c r="C17" i="53"/>
  <c r="B17" i="53"/>
  <c r="X7" i="53"/>
  <c r="AE40" i="52"/>
  <c r="U40" i="52"/>
  <c r="K40" i="52"/>
  <c r="AE39" i="52"/>
  <c r="U39" i="52"/>
  <c r="K39" i="52"/>
  <c r="AE38" i="52"/>
  <c r="U38" i="52"/>
  <c r="K38" i="52"/>
  <c r="AE37" i="52"/>
  <c r="U37" i="52"/>
  <c r="K37" i="52"/>
  <c r="AE36" i="52"/>
  <c r="U36" i="52"/>
  <c r="K36" i="52"/>
  <c r="AE35" i="52"/>
  <c r="U35" i="52"/>
  <c r="K35" i="52"/>
  <c r="AE34" i="52"/>
  <c r="U34" i="52"/>
  <c r="K34" i="52"/>
  <c r="AE33" i="52"/>
  <c r="U33" i="52"/>
  <c r="K33" i="52"/>
  <c r="AE32" i="52"/>
  <c r="U32" i="52"/>
  <c r="K32" i="52"/>
  <c r="AE31" i="52"/>
  <c r="U31" i="52"/>
  <c r="K31" i="52"/>
  <c r="AE30" i="52"/>
  <c r="U30" i="52"/>
  <c r="K30" i="52"/>
  <c r="AE29" i="52"/>
  <c r="U29" i="52"/>
  <c r="K29" i="52"/>
  <c r="AE28" i="52"/>
  <c r="U28" i="52"/>
  <c r="K28" i="52"/>
  <c r="AE27" i="52"/>
  <c r="U27" i="52"/>
  <c r="K27" i="52"/>
  <c r="AE26" i="52"/>
  <c r="U26" i="52"/>
  <c r="K26" i="52"/>
  <c r="AE25" i="52"/>
  <c r="U25" i="52"/>
  <c r="K25" i="52"/>
  <c r="AE24" i="52"/>
  <c r="U24" i="52"/>
  <c r="K24" i="52"/>
  <c r="AE23" i="52"/>
  <c r="U23" i="52"/>
  <c r="K23" i="52"/>
  <c r="AE22" i="52"/>
  <c r="U22" i="52"/>
  <c r="K22" i="52"/>
  <c r="AE21" i="52"/>
  <c r="U21" i="52"/>
  <c r="K21" i="52"/>
  <c r="AE20" i="52"/>
  <c r="U20" i="52"/>
  <c r="K20" i="52"/>
  <c r="AE19" i="52"/>
  <c r="U19" i="52"/>
  <c r="K19" i="52"/>
  <c r="AE18" i="52"/>
  <c r="U18" i="52"/>
  <c r="K18" i="52"/>
  <c r="AE17" i="52"/>
  <c r="U17" i="52"/>
  <c r="K17" i="52"/>
  <c r="AE16" i="52"/>
  <c r="U16" i="52"/>
  <c r="K16" i="52"/>
  <c r="AE15" i="52"/>
  <c r="U15" i="52"/>
  <c r="K15" i="52"/>
  <c r="AE14" i="52"/>
  <c r="U14" i="52"/>
  <c r="K14" i="52"/>
  <c r="AE13" i="52"/>
  <c r="U13" i="52"/>
  <c r="K13" i="52"/>
  <c r="AE12" i="52"/>
  <c r="U12" i="52"/>
  <c r="K12" i="52"/>
  <c r="AE11" i="52"/>
  <c r="U11" i="52"/>
  <c r="K11" i="52"/>
  <c r="AD10" i="52"/>
  <c r="AC10" i="52"/>
  <c r="AB10" i="52"/>
  <c r="AA10" i="52"/>
  <c r="Z10" i="52"/>
  <c r="Y10" i="52"/>
  <c r="X10" i="52"/>
  <c r="W10" i="52"/>
  <c r="V10" i="52"/>
  <c r="T10" i="52"/>
  <c r="S10" i="52"/>
  <c r="R10" i="52"/>
  <c r="Q10" i="52"/>
  <c r="P10" i="52"/>
  <c r="O10" i="52"/>
  <c r="N10" i="52"/>
  <c r="M10" i="52"/>
  <c r="L10" i="52"/>
  <c r="J10" i="52"/>
  <c r="I10" i="52"/>
  <c r="H10" i="52"/>
  <c r="G10" i="52"/>
  <c r="F10" i="52"/>
  <c r="E10" i="52"/>
  <c r="D10" i="52"/>
  <c r="C10" i="52"/>
  <c r="B10" i="52"/>
  <c r="V4" i="52"/>
  <c r="T11" i="51"/>
  <c r="Q11" i="51"/>
  <c r="U12" i="51"/>
  <c r="AE41" i="51"/>
  <c r="U41" i="51"/>
  <c r="K41" i="51"/>
  <c r="AE40" i="51"/>
  <c r="U40" i="51"/>
  <c r="K40" i="51"/>
  <c r="AE39" i="51"/>
  <c r="U39" i="51"/>
  <c r="K39" i="51"/>
  <c r="AE38" i="51"/>
  <c r="U38" i="51"/>
  <c r="K38" i="51"/>
  <c r="AE37" i="51"/>
  <c r="U37" i="51"/>
  <c r="K37" i="51"/>
  <c r="AE36" i="51"/>
  <c r="U36" i="51"/>
  <c r="K36" i="51"/>
  <c r="AE35" i="51"/>
  <c r="U35" i="51"/>
  <c r="K35" i="51"/>
  <c r="AE34" i="51"/>
  <c r="U34" i="51"/>
  <c r="K34" i="51"/>
  <c r="AE33" i="51"/>
  <c r="U33" i="51"/>
  <c r="K33" i="51"/>
  <c r="AE32" i="51"/>
  <c r="U32" i="51"/>
  <c r="K32" i="51"/>
  <c r="AE31" i="51"/>
  <c r="U31" i="51"/>
  <c r="K31" i="51"/>
  <c r="AE30" i="51"/>
  <c r="U30" i="51"/>
  <c r="K30" i="51"/>
  <c r="AE29" i="51"/>
  <c r="U29" i="51"/>
  <c r="K29" i="51"/>
  <c r="AE28" i="51"/>
  <c r="U28" i="51"/>
  <c r="K28" i="51"/>
  <c r="AE27" i="51"/>
  <c r="U27" i="51"/>
  <c r="K27" i="51"/>
  <c r="AE26" i="51"/>
  <c r="U26" i="51"/>
  <c r="K26" i="51"/>
  <c r="AE25" i="51"/>
  <c r="U25" i="51"/>
  <c r="K25" i="51"/>
  <c r="AE24" i="51"/>
  <c r="U24" i="51"/>
  <c r="K24" i="51"/>
  <c r="AE23" i="51"/>
  <c r="U23" i="51"/>
  <c r="K23" i="51"/>
  <c r="AE22" i="51"/>
  <c r="U22" i="51"/>
  <c r="K22" i="51"/>
  <c r="AE21" i="51"/>
  <c r="U21" i="51"/>
  <c r="K21" i="51"/>
  <c r="AE20" i="51"/>
  <c r="U20" i="51"/>
  <c r="K20" i="51"/>
  <c r="AE19" i="51"/>
  <c r="U19" i="51"/>
  <c r="K19" i="51"/>
  <c r="AE18" i="51"/>
  <c r="U18" i="51"/>
  <c r="K18" i="51"/>
  <c r="AE17" i="51"/>
  <c r="U17" i="51"/>
  <c r="K17" i="51"/>
  <c r="AE16" i="51"/>
  <c r="U16" i="51"/>
  <c r="K16" i="51"/>
  <c r="AE15" i="51"/>
  <c r="U15" i="51"/>
  <c r="K15" i="51"/>
  <c r="AE14" i="51"/>
  <c r="U14" i="51"/>
  <c r="K14" i="51"/>
  <c r="AE13" i="51"/>
  <c r="U13" i="51"/>
  <c r="K13" i="51"/>
  <c r="AE12" i="51"/>
  <c r="K12" i="51"/>
  <c r="AD11" i="51"/>
  <c r="AC11" i="51"/>
  <c r="AB11" i="51"/>
  <c r="AA11" i="51"/>
  <c r="Z11" i="51"/>
  <c r="Y11" i="51"/>
  <c r="X11" i="51"/>
  <c r="W11" i="51"/>
  <c r="V11" i="51"/>
  <c r="S11" i="51"/>
  <c r="R11" i="51"/>
  <c r="P11" i="51"/>
  <c r="O11" i="51"/>
  <c r="N11" i="51"/>
  <c r="M11" i="51"/>
  <c r="L11" i="51"/>
  <c r="J11" i="51"/>
  <c r="I11" i="51"/>
  <c r="H11" i="51"/>
  <c r="G11" i="51"/>
  <c r="F11" i="51"/>
  <c r="E11" i="51"/>
  <c r="D11" i="51"/>
  <c r="C11" i="51"/>
  <c r="B11" i="51"/>
  <c r="V4" i="51"/>
  <c r="AF19" i="43"/>
  <c r="AG19" i="43"/>
  <c r="T19" i="43"/>
  <c r="U19" i="43"/>
  <c r="V19" i="43"/>
  <c r="W19" i="43"/>
  <c r="X19" i="43"/>
  <c r="I19" i="43"/>
  <c r="J19" i="43"/>
  <c r="AL22" i="47"/>
  <c r="AM22" i="47"/>
  <c r="AN22" i="47"/>
  <c r="AO22" i="47"/>
  <c r="AP22" i="47"/>
  <c r="W22" i="47"/>
  <c r="X22" i="47"/>
  <c r="Y22" i="47"/>
  <c r="Z22" i="47"/>
  <c r="AA22" i="47"/>
  <c r="H22" i="47"/>
  <c r="I22" i="47"/>
  <c r="J22" i="47"/>
  <c r="K22" i="47"/>
  <c r="L22" i="47"/>
  <c r="AD17" i="50"/>
  <c r="AE47" i="50"/>
  <c r="U47" i="50"/>
  <c r="K47" i="50"/>
  <c r="AE46" i="50"/>
  <c r="U46" i="50"/>
  <c r="K46" i="50"/>
  <c r="AE45" i="50"/>
  <c r="U45" i="50"/>
  <c r="K45" i="50"/>
  <c r="AE44" i="50"/>
  <c r="U44" i="50"/>
  <c r="K44" i="50"/>
  <c r="AE43" i="50"/>
  <c r="U43" i="50"/>
  <c r="K43" i="50"/>
  <c r="AE42" i="50"/>
  <c r="U42" i="50"/>
  <c r="K42" i="50"/>
  <c r="AE41" i="50"/>
  <c r="U41" i="50"/>
  <c r="K41" i="50"/>
  <c r="AE40" i="50"/>
  <c r="U40" i="50"/>
  <c r="K40" i="50"/>
  <c r="AE39" i="50"/>
  <c r="U39" i="50"/>
  <c r="K39" i="50"/>
  <c r="AE38" i="50"/>
  <c r="U38" i="50"/>
  <c r="K38" i="50"/>
  <c r="AE37" i="50"/>
  <c r="U37" i="50"/>
  <c r="K37" i="50"/>
  <c r="AE36" i="50"/>
  <c r="U36" i="50"/>
  <c r="K36" i="50"/>
  <c r="AE35" i="50"/>
  <c r="U35" i="50"/>
  <c r="K35" i="50"/>
  <c r="AE34" i="50"/>
  <c r="U34" i="50"/>
  <c r="K34" i="50"/>
  <c r="AE33" i="50"/>
  <c r="U33" i="50"/>
  <c r="K33" i="50"/>
  <c r="AE32" i="50"/>
  <c r="U32" i="50"/>
  <c r="K32" i="50"/>
  <c r="AE31" i="50"/>
  <c r="U31" i="50"/>
  <c r="K31" i="50"/>
  <c r="AE30" i="50"/>
  <c r="U30" i="50"/>
  <c r="K30" i="50"/>
  <c r="AE29" i="50"/>
  <c r="U29" i="50"/>
  <c r="K29" i="50"/>
  <c r="AE28" i="50"/>
  <c r="U28" i="50"/>
  <c r="K28" i="50"/>
  <c r="AE27" i="50"/>
  <c r="U27" i="50"/>
  <c r="K27" i="50"/>
  <c r="AE26" i="50"/>
  <c r="U26" i="50"/>
  <c r="K26" i="50"/>
  <c r="AE25" i="50"/>
  <c r="U25" i="50"/>
  <c r="K25" i="50"/>
  <c r="AE24" i="50"/>
  <c r="U24" i="50"/>
  <c r="K24" i="50"/>
  <c r="AE23" i="50"/>
  <c r="U23" i="50"/>
  <c r="K23" i="50"/>
  <c r="AE22" i="50"/>
  <c r="U22" i="50"/>
  <c r="K22" i="50"/>
  <c r="AE21" i="50"/>
  <c r="U21" i="50"/>
  <c r="K21" i="50"/>
  <c r="AE20" i="50"/>
  <c r="U20" i="50"/>
  <c r="K20" i="50"/>
  <c r="AE19" i="50"/>
  <c r="U19" i="50"/>
  <c r="K19" i="50"/>
  <c r="AE18" i="50"/>
  <c r="U18" i="50"/>
  <c r="K18" i="50"/>
  <c r="AC17" i="50"/>
  <c r="AB17" i="50"/>
  <c r="AA17" i="50"/>
  <c r="Z17" i="50"/>
  <c r="Y17" i="50"/>
  <c r="X17" i="50"/>
  <c r="W17" i="50"/>
  <c r="V17" i="50"/>
  <c r="T17" i="50"/>
  <c r="S17" i="50"/>
  <c r="R17" i="50"/>
  <c r="Q17" i="50"/>
  <c r="P17" i="50"/>
  <c r="O17" i="50"/>
  <c r="N17" i="50"/>
  <c r="M17" i="50"/>
  <c r="L17" i="50"/>
  <c r="J17" i="50"/>
  <c r="I17" i="50"/>
  <c r="H17" i="50"/>
  <c r="G17" i="50"/>
  <c r="F17" i="50"/>
  <c r="E17" i="50"/>
  <c r="D17" i="50"/>
  <c r="C17" i="50"/>
  <c r="B17" i="50"/>
  <c r="X5" i="50"/>
  <c r="U6" i="3" l="1"/>
  <c r="S10" i="3"/>
  <c r="S8" i="3"/>
  <c r="S7" i="3"/>
  <c r="S6" i="3"/>
  <c r="R6" i="3"/>
  <c r="Q6" i="3"/>
  <c r="K6" i="3"/>
  <c r="CP27" i="16" l="1"/>
  <c r="CP28" i="16"/>
  <c r="CP29" i="16"/>
  <c r="CP30" i="16"/>
  <c r="CP31" i="16"/>
  <c r="CP32" i="16"/>
  <c r="CP33" i="16"/>
  <c r="CP34" i="16"/>
  <c r="CP35" i="16"/>
  <c r="CP36" i="16"/>
  <c r="CP37" i="16"/>
  <c r="CP38" i="16"/>
  <c r="CP39" i="16"/>
  <c r="CP40" i="16"/>
  <c r="CP41" i="16"/>
  <c r="CP42" i="16"/>
  <c r="CP43" i="16"/>
  <c r="CP44" i="16"/>
  <c r="CP45" i="16"/>
  <c r="CP46" i="16"/>
  <c r="CP47" i="16"/>
  <c r="CP48" i="16"/>
  <c r="CP49" i="16"/>
  <c r="CP50" i="16"/>
  <c r="CP51" i="16"/>
  <c r="CP52" i="16"/>
  <c r="CP53" i="16"/>
  <c r="CP54" i="16"/>
  <c r="CP55" i="16"/>
  <c r="CP26" i="16"/>
  <c r="AH21" i="36"/>
  <c r="AH22" i="36"/>
  <c r="AH23" i="36"/>
  <c r="AH24" i="36"/>
  <c r="AH25" i="36"/>
  <c r="AH26" i="36"/>
  <c r="AH27" i="36"/>
  <c r="AH28" i="36"/>
  <c r="AH29" i="36"/>
  <c r="AH30" i="36"/>
  <c r="AH31" i="36"/>
  <c r="AH32" i="36"/>
  <c r="AH33" i="36"/>
  <c r="AH34" i="36"/>
  <c r="AH35" i="36"/>
  <c r="AH36" i="36"/>
  <c r="AH37" i="36"/>
  <c r="AH38" i="36"/>
  <c r="AH39" i="36"/>
  <c r="AH40" i="36"/>
  <c r="AH41" i="36"/>
  <c r="AH42" i="36"/>
  <c r="AH43" i="36"/>
  <c r="AH44" i="36"/>
  <c r="AH45" i="36"/>
  <c r="AH46" i="36"/>
  <c r="AH47" i="36"/>
  <c r="AH48" i="36"/>
  <c r="AH49" i="36"/>
  <c r="AH20" i="36"/>
  <c r="L21" i="36"/>
  <c r="L22" i="36"/>
  <c r="L23" i="36"/>
  <c r="L24" i="36"/>
  <c r="L25" i="36"/>
  <c r="J11" i="3" s="1"/>
  <c r="L26" i="36"/>
  <c r="J12" i="3" s="1"/>
  <c r="L27" i="36"/>
  <c r="J13" i="3" s="1"/>
  <c r="L28" i="36"/>
  <c r="J14" i="3" s="1"/>
  <c r="L29" i="36"/>
  <c r="J15" i="3" s="1"/>
  <c r="L30" i="36"/>
  <c r="J16" i="3" s="1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44" i="36"/>
  <c r="L45" i="36"/>
  <c r="L46" i="36"/>
  <c r="L47" i="36"/>
  <c r="L48" i="36"/>
  <c r="L49" i="36"/>
  <c r="L20" i="36"/>
  <c r="W21" i="36"/>
  <c r="W22" i="36"/>
  <c r="W23" i="36"/>
  <c r="W24" i="36"/>
  <c r="W25" i="36"/>
  <c r="W26" i="36"/>
  <c r="W27" i="36"/>
  <c r="W28" i="36"/>
  <c r="W29" i="36"/>
  <c r="W30" i="36"/>
  <c r="W31" i="36"/>
  <c r="W32" i="36"/>
  <c r="W33" i="36"/>
  <c r="W34" i="36"/>
  <c r="W35" i="36"/>
  <c r="W36" i="36"/>
  <c r="W37" i="36"/>
  <c r="W38" i="36"/>
  <c r="W39" i="36"/>
  <c r="W40" i="36"/>
  <c r="W41" i="36"/>
  <c r="W42" i="36"/>
  <c r="W43" i="36"/>
  <c r="W44" i="36"/>
  <c r="W45" i="36"/>
  <c r="W46" i="36"/>
  <c r="W47" i="36"/>
  <c r="W48" i="36"/>
  <c r="W49" i="36"/>
  <c r="W20" i="36"/>
  <c r="J10" i="3" l="1"/>
  <c r="J9" i="3"/>
  <c r="J8" i="3"/>
  <c r="J7" i="3"/>
  <c r="J6" i="3"/>
  <c r="P31" i="47"/>
  <c r="X4" i="44"/>
  <c r="Z4" i="43"/>
  <c r="Y4" i="40"/>
  <c r="X4" i="46"/>
  <c r="X7" i="39"/>
  <c r="X4" i="38"/>
  <c r="Z5" i="36"/>
  <c r="X4" i="33"/>
  <c r="X7" i="4"/>
  <c r="Q5" i="3" l="1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00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63" i="16"/>
  <c r="B9" i="38" l="1"/>
  <c r="C9" i="38"/>
  <c r="D9" i="38"/>
  <c r="E9" i="38"/>
  <c r="F9" i="38"/>
  <c r="G9" i="38"/>
  <c r="H9" i="38"/>
  <c r="I9" i="38"/>
  <c r="AT52" i="47"/>
  <c r="P52" i="47"/>
  <c r="AT51" i="47"/>
  <c r="P51" i="47"/>
  <c r="AT50" i="47"/>
  <c r="P50" i="47"/>
  <c r="AT49" i="47"/>
  <c r="P49" i="47"/>
  <c r="AT48" i="47"/>
  <c r="P48" i="47"/>
  <c r="AT47" i="47"/>
  <c r="P47" i="47"/>
  <c r="AT46" i="47"/>
  <c r="P46" i="47"/>
  <c r="AT45" i="47"/>
  <c r="P45" i="47"/>
  <c r="AT44" i="47"/>
  <c r="P44" i="47"/>
  <c r="AT43" i="47"/>
  <c r="P43" i="47"/>
  <c r="AT42" i="47"/>
  <c r="P42" i="47"/>
  <c r="AT41" i="47"/>
  <c r="P41" i="47"/>
  <c r="AT40" i="47"/>
  <c r="P40" i="47"/>
  <c r="AT39" i="47"/>
  <c r="P39" i="47"/>
  <c r="AT38" i="47"/>
  <c r="P38" i="47"/>
  <c r="AT37" i="47"/>
  <c r="P37" i="47"/>
  <c r="AT36" i="47"/>
  <c r="P36" i="47"/>
  <c r="AT35" i="47"/>
  <c r="P35" i="47"/>
  <c r="AT34" i="47"/>
  <c r="P34" i="47"/>
  <c r="AT33" i="47"/>
  <c r="P33" i="47"/>
  <c r="AT32" i="47"/>
  <c r="P32" i="47"/>
  <c r="AT31" i="47"/>
  <c r="AT30" i="47"/>
  <c r="P30" i="47"/>
  <c r="AT29" i="47"/>
  <c r="P29" i="47"/>
  <c r="AT28" i="47"/>
  <c r="P28" i="47"/>
  <c r="AT27" i="47"/>
  <c r="P27" i="47"/>
  <c r="AT26" i="47"/>
  <c r="P26" i="47"/>
  <c r="AT25" i="47"/>
  <c r="P25" i="47"/>
  <c r="AT24" i="47"/>
  <c r="N7" i="3"/>
  <c r="P24" i="47"/>
  <c r="AT23" i="47"/>
  <c r="P23" i="47"/>
  <c r="AS22" i="47"/>
  <c r="AR22" i="47"/>
  <c r="AQ22" i="47"/>
  <c r="AK22" i="47"/>
  <c r="AJ22" i="47"/>
  <c r="AI22" i="47"/>
  <c r="AH22" i="47"/>
  <c r="AG22" i="47"/>
  <c r="AF22" i="47"/>
  <c r="AD22" i="47"/>
  <c r="AC22" i="47"/>
  <c r="AB22" i="47"/>
  <c r="V22" i="47"/>
  <c r="U22" i="47"/>
  <c r="T22" i="47"/>
  <c r="S22" i="47"/>
  <c r="R22" i="47"/>
  <c r="Q22" i="47"/>
  <c r="O22" i="47"/>
  <c r="N22" i="47"/>
  <c r="M22" i="47"/>
  <c r="G22" i="47"/>
  <c r="F22" i="47"/>
  <c r="E22" i="47"/>
  <c r="D22" i="47"/>
  <c r="C22" i="47"/>
  <c r="B22" i="47"/>
  <c r="AE41" i="46"/>
  <c r="U41" i="46"/>
  <c r="K41" i="46"/>
  <c r="AE40" i="46"/>
  <c r="U40" i="46"/>
  <c r="K40" i="46"/>
  <c r="AE39" i="46"/>
  <c r="U39" i="46"/>
  <c r="K39" i="46"/>
  <c r="AE38" i="46"/>
  <c r="U38" i="46"/>
  <c r="K38" i="46"/>
  <c r="AE37" i="46"/>
  <c r="U37" i="46"/>
  <c r="K37" i="46"/>
  <c r="AE36" i="46"/>
  <c r="U36" i="46"/>
  <c r="K36" i="46"/>
  <c r="AE35" i="46"/>
  <c r="U35" i="46"/>
  <c r="K35" i="46"/>
  <c r="AE34" i="46"/>
  <c r="U34" i="46"/>
  <c r="K34" i="46"/>
  <c r="AE33" i="46"/>
  <c r="U33" i="46"/>
  <c r="K33" i="46"/>
  <c r="AE32" i="46"/>
  <c r="U32" i="46"/>
  <c r="K32" i="46"/>
  <c r="AE31" i="46"/>
  <c r="U31" i="46"/>
  <c r="K31" i="46"/>
  <c r="AE30" i="46"/>
  <c r="U30" i="46"/>
  <c r="K30" i="46"/>
  <c r="AE29" i="46"/>
  <c r="U29" i="46"/>
  <c r="K29" i="46"/>
  <c r="AE28" i="46"/>
  <c r="U28" i="46"/>
  <c r="K28" i="46"/>
  <c r="AE27" i="46"/>
  <c r="U27" i="46"/>
  <c r="K27" i="46"/>
  <c r="AE26" i="46"/>
  <c r="U26" i="46"/>
  <c r="K26" i="46"/>
  <c r="AE25" i="46"/>
  <c r="U25" i="46"/>
  <c r="K25" i="46"/>
  <c r="AE24" i="46"/>
  <c r="U24" i="46"/>
  <c r="K24" i="46"/>
  <c r="AE23" i="46"/>
  <c r="U23" i="46"/>
  <c r="K23" i="46"/>
  <c r="AE22" i="46"/>
  <c r="U22" i="46"/>
  <c r="K22" i="46"/>
  <c r="AE21" i="46"/>
  <c r="U21" i="46"/>
  <c r="K21" i="46"/>
  <c r="AE20" i="46"/>
  <c r="U20" i="46"/>
  <c r="K20" i="46"/>
  <c r="AE19" i="46"/>
  <c r="U19" i="46"/>
  <c r="K19" i="46"/>
  <c r="AE18" i="46"/>
  <c r="U18" i="46"/>
  <c r="K18" i="46"/>
  <c r="AE17" i="46"/>
  <c r="U17" i="46"/>
  <c r="K17" i="46"/>
  <c r="AE16" i="46"/>
  <c r="U16" i="46"/>
  <c r="K16" i="46"/>
  <c r="AE15" i="46"/>
  <c r="U15" i="46"/>
  <c r="K15" i="46"/>
  <c r="AE14" i="46"/>
  <c r="U14" i="46"/>
  <c r="K14" i="46"/>
  <c r="AE13" i="46"/>
  <c r="U13" i="46"/>
  <c r="K13" i="46"/>
  <c r="AE12" i="46"/>
  <c r="U12" i="46"/>
  <c r="K12" i="46"/>
  <c r="AD11" i="46"/>
  <c r="AC11" i="46"/>
  <c r="AB11" i="46"/>
  <c r="AA11" i="46"/>
  <c r="Z11" i="46"/>
  <c r="Y11" i="46"/>
  <c r="X11" i="46"/>
  <c r="W11" i="46"/>
  <c r="V11" i="46"/>
  <c r="T11" i="46"/>
  <c r="S11" i="46"/>
  <c r="R11" i="46"/>
  <c r="Q11" i="46"/>
  <c r="P11" i="46"/>
  <c r="O11" i="46"/>
  <c r="N11" i="46"/>
  <c r="M11" i="46"/>
  <c r="L11" i="46"/>
  <c r="J11" i="46"/>
  <c r="I11" i="46"/>
  <c r="H11" i="46"/>
  <c r="G11" i="46"/>
  <c r="F11" i="46"/>
  <c r="E11" i="46"/>
  <c r="D11" i="46"/>
  <c r="C11" i="46"/>
  <c r="B11" i="46"/>
  <c r="AE43" i="44"/>
  <c r="U43" i="44"/>
  <c r="K43" i="44"/>
  <c r="AE42" i="44"/>
  <c r="U42" i="44"/>
  <c r="K42" i="44"/>
  <c r="AE41" i="44"/>
  <c r="U41" i="44"/>
  <c r="K41" i="44"/>
  <c r="AE40" i="44"/>
  <c r="U40" i="44"/>
  <c r="K40" i="44"/>
  <c r="AE39" i="44"/>
  <c r="U39" i="44"/>
  <c r="K39" i="44"/>
  <c r="AE38" i="44"/>
  <c r="U38" i="44"/>
  <c r="K38" i="44"/>
  <c r="AE37" i="44"/>
  <c r="U37" i="44"/>
  <c r="K37" i="44"/>
  <c r="AE36" i="44"/>
  <c r="U36" i="44"/>
  <c r="K36" i="44"/>
  <c r="AE35" i="44"/>
  <c r="U35" i="44"/>
  <c r="K35" i="44"/>
  <c r="AE34" i="44"/>
  <c r="U34" i="44"/>
  <c r="K34" i="44"/>
  <c r="AE33" i="44"/>
  <c r="U33" i="44"/>
  <c r="K33" i="44"/>
  <c r="AE32" i="44"/>
  <c r="U32" i="44"/>
  <c r="K32" i="44"/>
  <c r="AE31" i="44"/>
  <c r="U31" i="44"/>
  <c r="K31" i="44"/>
  <c r="AE30" i="44"/>
  <c r="U30" i="44"/>
  <c r="K30" i="44"/>
  <c r="AE29" i="44"/>
  <c r="U29" i="44"/>
  <c r="K29" i="44"/>
  <c r="AE28" i="44"/>
  <c r="U28" i="44"/>
  <c r="K28" i="44"/>
  <c r="AE27" i="44"/>
  <c r="U27" i="44"/>
  <c r="K27" i="44"/>
  <c r="AE26" i="44"/>
  <c r="U26" i="44"/>
  <c r="K26" i="44"/>
  <c r="AE25" i="44"/>
  <c r="U25" i="44"/>
  <c r="K25" i="44"/>
  <c r="AE24" i="44"/>
  <c r="U24" i="44"/>
  <c r="K24" i="44"/>
  <c r="AE23" i="44"/>
  <c r="U23" i="44"/>
  <c r="K23" i="44"/>
  <c r="AE22" i="44"/>
  <c r="U22" i="44"/>
  <c r="K22" i="44"/>
  <c r="AE21" i="44"/>
  <c r="U21" i="44"/>
  <c r="K21" i="44"/>
  <c r="AE20" i="44"/>
  <c r="U20" i="44"/>
  <c r="K20" i="44"/>
  <c r="AE19" i="44"/>
  <c r="U19" i="44"/>
  <c r="K19" i="44"/>
  <c r="AE18" i="44"/>
  <c r="U18" i="44"/>
  <c r="K18" i="44"/>
  <c r="AE17" i="44"/>
  <c r="U17" i="44"/>
  <c r="K17" i="44"/>
  <c r="AE16" i="44"/>
  <c r="U16" i="44"/>
  <c r="K16" i="44"/>
  <c r="AE15" i="44"/>
  <c r="U15" i="44"/>
  <c r="K15" i="44"/>
  <c r="AE14" i="44"/>
  <c r="U14" i="44"/>
  <c r="K14" i="44"/>
  <c r="AD13" i="44"/>
  <c r="AC13" i="44"/>
  <c r="AB13" i="44"/>
  <c r="AA13" i="44"/>
  <c r="Z13" i="44"/>
  <c r="Y13" i="44"/>
  <c r="X13" i="44"/>
  <c r="W13" i="44"/>
  <c r="V13" i="44"/>
  <c r="T13" i="44"/>
  <c r="S13" i="44"/>
  <c r="R13" i="44"/>
  <c r="Q13" i="44"/>
  <c r="P13" i="44"/>
  <c r="O13" i="44"/>
  <c r="N13" i="44"/>
  <c r="M13" i="44"/>
  <c r="L13" i="44"/>
  <c r="J13" i="44"/>
  <c r="I13" i="44"/>
  <c r="H13" i="44"/>
  <c r="G13" i="44"/>
  <c r="F13" i="44"/>
  <c r="E13" i="44"/>
  <c r="D13" i="44"/>
  <c r="C13" i="44"/>
  <c r="B13" i="44"/>
  <c r="AK49" i="43"/>
  <c r="Y49" i="43"/>
  <c r="M49" i="43"/>
  <c r="AK48" i="43"/>
  <c r="Y48" i="43"/>
  <c r="M48" i="43"/>
  <c r="AK47" i="43"/>
  <c r="Y47" i="43"/>
  <c r="M47" i="43"/>
  <c r="AK46" i="43"/>
  <c r="Y46" i="43"/>
  <c r="M46" i="43"/>
  <c r="AK45" i="43"/>
  <c r="Y45" i="43"/>
  <c r="M45" i="43"/>
  <c r="AK44" i="43"/>
  <c r="Y44" i="43"/>
  <c r="M44" i="43"/>
  <c r="AK43" i="43"/>
  <c r="Y43" i="43"/>
  <c r="M43" i="43"/>
  <c r="AK42" i="43"/>
  <c r="Y42" i="43"/>
  <c r="M42" i="43"/>
  <c r="AK41" i="43"/>
  <c r="Y41" i="43"/>
  <c r="M41" i="43"/>
  <c r="AK40" i="43"/>
  <c r="Y40" i="43"/>
  <c r="M40" i="43"/>
  <c r="AK39" i="43"/>
  <c r="Y39" i="43"/>
  <c r="M39" i="43"/>
  <c r="AK38" i="43"/>
  <c r="Y38" i="43"/>
  <c r="M38" i="43"/>
  <c r="AK37" i="43"/>
  <c r="Y37" i="43"/>
  <c r="M37" i="43"/>
  <c r="AK36" i="43"/>
  <c r="Y36" i="43"/>
  <c r="M36" i="43"/>
  <c r="AK35" i="43"/>
  <c r="Y35" i="43"/>
  <c r="M35" i="43"/>
  <c r="AK34" i="43"/>
  <c r="Y34" i="43"/>
  <c r="M34" i="43"/>
  <c r="AK33" i="43"/>
  <c r="Y33" i="43"/>
  <c r="M33" i="43"/>
  <c r="AK32" i="43"/>
  <c r="Y32" i="43"/>
  <c r="M32" i="43"/>
  <c r="AK31" i="43"/>
  <c r="Y31" i="43"/>
  <c r="M31" i="43"/>
  <c r="AK30" i="43"/>
  <c r="Y30" i="43"/>
  <c r="M30" i="43"/>
  <c r="AK29" i="43"/>
  <c r="Y29" i="43"/>
  <c r="M29" i="43"/>
  <c r="AK28" i="43"/>
  <c r="Y28" i="43"/>
  <c r="M28" i="43"/>
  <c r="AK27" i="43"/>
  <c r="Y27" i="43"/>
  <c r="M27" i="43"/>
  <c r="AK26" i="43"/>
  <c r="Y26" i="43"/>
  <c r="M26" i="43"/>
  <c r="AK25" i="43"/>
  <c r="Y25" i="43"/>
  <c r="M25" i="43"/>
  <c r="AK24" i="43"/>
  <c r="Y24" i="43"/>
  <c r="P10" i="3" s="1"/>
  <c r="M24" i="43"/>
  <c r="AK23" i="43"/>
  <c r="Y23" i="43"/>
  <c r="P9" i="3" s="1"/>
  <c r="M23" i="43"/>
  <c r="AK22" i="43"/>
  <c r="Y22" i="43"/>
  <c r="P8" i="3" s="1"/>
  <c r="M22" i="43"/>
  <c r="AK21" i="43"/>
  <c r="Y21" i="43"/>
  <c r="P7" i="3" s="1"/>
  <c r="M21" i="43"/>
  <c r="AK20" i="43"/>
  <c r="Y20" i="43"/>
  <c r="M20" i="43"/>
  <c r="AJ19" i="43"/>
  <c r="AI19" i="43"/>
  <c r="AH19" i="43"/>
  <c r="AE19" i="43"/>
  <c r="AD19" i="43"/>
  <c r="AC19" i="43"/>
  <c r="AB19" i="43"/>
  <c r="AA19" i="43"/>
  <c r="Z19" i="43"/>
  <c r="S19" i="43"/>
  <c r="R19" i="43"/>
  <c r="Q19" i="43"/>
  <c r="P19" i="43"/>
  <c r="O19" i="43"/>
  <c r="N19" i="43"/>
  <c r="L19" i="43"/>
  <c r="K19" i="43"/>
  <c r="H19" i="43"/>
  <c r="G19" i="43"/>
  <c r="F19" i="43"/>
  <c r="E19" i="43"/>
  <c r="D19" i="43"/>
  <c r="C19" i="43"/>
  <c r="B19" i="43"/>
  <c r="AE43" i="40"/>
  <c r="U43" i="40"/>
  <c r="K43" i="40"/>
  <c r="AE42" i="40"/>
  <c r="U42" i="40"/>
  <c r="K42" i="40"/>
  <c r="AE41" i="40"/>
  <c r="U41" i="40"/>
  <c r="K41" i="40"/>
  <c r="AE40" i="40"/>
  <c r="U40" i="40"/>
  <c r="K40" i="40"/>
  <c r="AE39" i="40"/>
  <c r="U39" i="40"/>
  <c r="K39" i="40"/>
  <c r="AE38" i="40"/>
  <c r="U38" i="40"/>
  <c r="K38" i="40"/>
  <c r="AE37" i="40"/>
  <c r="U37" i="40"/>
  <c r="K37" i="40"/>
  <c r="AE36" i="40"/>
  <c r="U36" i="40"/>
  <c r="K36" i="40"/>
  <c r="AE35" i="40"/>
  <c r="U35" i="40"/>
  <c r="K35" i="40"/>
  <c r="AE34" i="40"/>
  <c r="U34" i="40"/>
  <c r="K34" i="40"/>
  <c r="AE33" i="40"/>
  <c r="U33" i="40"/>
  <c r="K33" i="40"/>
  <c r="AE32" i="40"/>
  <c r="U32" i="40"/>
  <c r="K32" i="40"/>
  <c r="AE31" i="40"/>
  <c r="U31" i="40"/>
  <c r="K31" i="40"/>
  <c r="AE30" i="40"/>
  <c r="U30" i="40"/>
  <c r="K30" i="40"/>
  <c r="AE29" i="40"/>
  <c r="U29" i="40"/>
  <c r="K29" i="40"/>
  <c r="AE28" i="40"/>
  <c r="U28" i="40"/>
  <c r="K28" i="40"/>
  <c r="AE27" i="40"/>
  <c r="U27" i="40"/>
  <c r="K27" i="40"/>
  <c r="AE26" i="40"/>
  <c r="U26" i="40"/>
  <c r="K26" i="40"/>
  <c r="AE25" i="40"/>
  <c r="U25" i="40"/>
  <c r="K25" i="40"/>
  <c r="AE24" i="40"/>
  <c r="U24" i="40"/>
  <c r="K24" i="40"/>
  <c r="AE23" i="40"/>
  <c r="U23" i="40"/>
  <c r="K23" i="40"/>
  <c r="AE22" i="40"/>
  <c r="U22" i="40"/>
  <c r="K22" i="40"/>
  <c r="AE21" i="40"/>
  <c r="U21" i="40"/>
  <c r="K21" i="40"/>
  <c r="AE20" i="40"/>
  <c r="U20" i="40"/>
  <c r="K20" i="40"/>
  <c r="AE19" i="40"/>
  <c r="U19" i="40"/>
  <c r="K19" i="40"/>
  <c r="AE18" i="40"/>
  <c r="U18" i="40"/>
  <c r="K18" i="40"/>
  <c r="AE17" i="40"/>
  <c r="U17" i="40"/>
  <c r="K17" i="40"/>
  <c r="AE16" i="40"/>
  <c r="U16" i="40"/>
  <c r="K16" i="40"/>
  <c r="AE15" i="40"/>
  <c r="U15" i="40"/>
  <c r="K15" i="40"/>
  <c r="AE14" i="40"/>
  <c r="U14" i="40"/>
  <c r="K14" i="40"/>
  <c r="AD13" i="40"/>
  <c r="AC13" i="40"/>
  <c r="AB13" i="40"/>
  <c r="AA13" i="40"/>
  <c r="Z13" i="40"/>
  <c r="Y13" i="40"/>
  <c r="X13" i="40"/>
  <c r="W13" i="40"/>
  <c r="V13" i="40"/>
  <c r="T13" i="40"/>
  <c r="S13" i="40"/>
  <c r="R13" i="40"/>
  <c r="Q13" i="40"/>
  <c r="P13" i="40"/>
  <c r="O13" i="40"/>
  <c r="N13" i="40"/>
  <c r="M13" i="40"/>
  <c r="L13" i="40"/>
  <c r="J13" i="40"/>
  <c r="I13" i="40"/>
  <c r="H13" i="40"/>
  <c r="G13" i="40"/>
  <c r="F13" i="40"/>
  <c r="E13" i="40"/>
  <c r="D13" i="40"/>
  <c r="C13" i="40"/>
  <c r="B13" i="40"/>
  <c r="AE43" i="39"/>
  <c r="U43" i="39"/>
  <c r="K43" i="39"/>
  <c r="AE42" i="39"/>
  <c r="U42" i="39"/>
  <c r="K42" i="39"/>
  <c r="AE41" i="39"/>
  <c r="U41" i="39"/>
  <c r="K41" i="39"/>
  <c r="AE40" i="39"/>
  <c r="U40" i="39"/>
  <c r="K40" i="39"/>
  <c r="AE39" i="39"/>
  <c r="U39" i="39"/>
  <c r="K39" i="39"/>
  <c r="AE38" i="39"/>
  <c r="U38" i="39"/>
  <c r="K38" i="39"/>
  <c r="AE37" i="39"/>
  <c r="U37" i="39"/>
  <c r="K37" i="39"/>
  <c r="AE36" i="39"/>
  <c r="U36" i="39"/>
  <c r="K36" i="39"/>
  <c r="AE35" i="39"/>
  <c r="U35" i="39"/>
  <c r="K35" i="39"/>
  <c r="AE34" i="39"/>
  <c r="U34" i="39"/>
  <c r="K34" i="39"/>
  <c r="AE33" i="39"/>
  <c r="U33" i="39"/>
  <c r="K33" i="39"/>
  <c r="AE32" i="39"/>
  <c r="U32" i="39"/>
  <c r="K32" i="39"/>
  <c r="AE31" i="39"/>
  <c r="U31" i="39"/>
  <c r="K31" i="39"/>
  <c r="AE30" i="39"/>
  <c r="U30" i="39"/>
  <c r="K30" i="39"/>
  <c r="AE29" i="39"/>
  <c r="U29" i="39"/>
  <c r="K29" i="39"/>
  <c r="AE28" i="39"/>
  <c r="U28" i="39"/>
  <c r="K28" i="39"/>
  <c r="AE27" i="39"/>
  <c r="U27" i="39"/>
  <c r="K27" i="39"/>
  <c r="AE26" i="39"/>
  <c r="U26" i="39"/>
  <c r="K26" i="39"/>
  <c r="AE25" i="39"/>
  <c r="U25" i="39"/>
  <c r="K25" i="39"/>
  <c r="AE24" i="39"/>
  <c r="U24" i="39"/>
  <c r="K24" i="39"/>
  <c r="AE23" i="39"/>
  <c r="U23" i="39"/>
  <c r="K23" i="39"/>
  <c r="AE22" i="39"/>
  <c r="U22" i="39"/>
  <c r="K22" i="39"/>
  <c r="AE21" i="39"/>
  <c r="U21" i="39"/>
  <c r="K21" i="39"/>
  <c r="AE20" i="39"/>
  <c r="U20" i="39"/>
  <c r="K20" i="39"/>
  <c r="AE19" i="39"/>
  <c r="U19" i="39"/>
  <c r="K19" i="39"/>
  <c r="AE18" i="39"/>
  <c r="U18" i="39"/>
  <c r="K18" i="39"/>
  <c r="AE17" i="39"/>
  <c r="U17" i="39"/>
  <c r="K17" i="39"/>
  <c r="AE16" i="39"/>
  <c r="U16" i="39"/>
  <c r="K16" i="39"/>
  <c r="AE15" i="39"/>
  <c r="U15" i="39"/>
  <c r="K15" i="39"/>
  <c r="AE14" i="39"/>
  <c r="U14" i="39"/>
  <c r="K14" i="39"/>
  <c r="AD13" i="39"/>
  <c r="AC13" i="39"/>
  <c r="AB13" i="39"/>
  <c r="AA13" i="39"/>
  <c r="Z13" i="39"/>
  <c r="Y13" i="39"/>
  <c r="X13" i="39"/>
  <c r="W13" i="39"/>
  <c r="V13" i="39"/>
  <c r="T13" i="39"/>
  <c r="S13" i="39"/>
  <c r="R13" i="39"/>
  <c r="Q13" i="39"/>
  <c r="P13" i="39"/>
  <c r="O13" i="39"/>
  <c r="N13" i="39"/>
  <c r="M13" i="39"/>
  <c r="L13" i="39"/>
  <c r="J13" i="39"/>
  <c r="I13" i="39"/>
  <c r="H13" i="39"/>
  <c r="G13" i="39"/>
  <c r="F13" i="39"/>
  <c r="E13" i="39"/>
  <c r="D13" i="39"/>
  <c r="C13" i="39"/>
  <c r="B13" i="39"/>
  <c r="AE39" i="38"/>
  <c r="U39" i="38"/>
  <c r="K39" i="38"/>
  <c r="AE38" i="38"/>
  <c r="U38" i="38"/>
  <c r="K38" i="38"/>
  <c r="AE37" i="38"/>
  <c r="U37" i="38"/>
  <c r="K37" i="38"/>
  <c r="AE36" i="38"/>
  <c r="U36" i="38"/>
  <c r="K36" i="38"/>
  <c r="AE35" i="38"/>
  <c r="U35" i="38"/>
  <c r="K35" i="38"/>
  <c r="AE34" i="38"/>
  <c r="U34" i="38"/>
  <c r="K34" i="38"/>
  <c r="AE33" i="38"/>
  <c r="U33" i="38"/>
  <c r="K33" i="38"/>
  <c r="AE32" i="38"/>
  <c r="U32" i="38"/>
  <c r="K32" i="38"/>
  <c r="AE31" i="38"/>
  <c r="U31" i="38"/>
  <c r="K31" i="38"/>
  <c r="AE30" i="38"/>
  <c r="U30" i="38"/>
  <c r="K30" i="38"/>
  <c r="AE29" i="38"/>
  <c r="U29" i="38"/>
  <c r="K29" i="38"/>
  <c r="AE28" i="38"/>
  <c r="U28" i="38"/>
  <c r="K28" i="38"/>
  <c r="AE27" i="38"/>
  <c r="U27" i="38"/>
  <c r="K27" i="38"/>
  <c r="AE26" i="38"/>
  <c r="U26" i="38"/>
  <c r="K26" i="38"/>
  <c r="AE25" i="38"/>
  <c r="U25" i="38"/>
  <c r="K25" i="38"/>
  <c r="AE24" i="38"/>
  <c r="U24" i="38"/>
  <c r="K24" i="38"/>
  <c r="AE23" i="38"/>
  <c r="U23" i="38"/>
  <c r="K23" i="38"/>
  <c r="AE22" i="38"/>
  <c r="U22" i="38"/>
  <c r="K22" i="38"/>
  <c r="AE21" i="38"/>
  <c r="U21" i="38"/>
  <c r="K21" i="38"/>
  <c r="AE20" i="38"/>
  <c r="U20" i="38"/>
  <c r="K20" i="38"/>
  <c r="AE19" i="38"/>
  <c r="U19" i="38"/>
  <c r="K19" i="38"/>
  <c r="AE18" i="38"/>
  <c r="U18" i="38"/>
  <c r="K18" i="38"/>
  <c r="AE17" i="38"/>
  <c r="U17" i="38"/>
  <c r="K17" i="38"/>
  <c r="AE16" i="38"/>
  <c r="U16" i="38"/>
  <c r="K16" i="38"/>
  <c r="AE15" i="38"/>
  <c r="U15" i="38"/>
  <c r="K15" i="38"/>
  <c r="AE14" i="38"/>
  <c r="U14" i="38"/>
  <c r="K14" i="38"/>
  <c r="AE13" i="38"/>
  <c r="U13" i="38"/>
  <c r="K13" i="38"/>
  <c r="AE12" i="38"/>
  <c r="U12" i="38"/>
  <c r="K12" i="38"/>
  <c r="AE11" i="38"/>
  <c r="U11" i="38"/>
  <c r="K11" i="38"/>
  <c r="AE10" i="38"/>
  <c r="U10" i="38"/>
  <c r="K10" i="38"/>
  <c r="AD9" i="38"/>
  <c r="AC9" i="38"/>
  <c r="AB9" i="38"/>
  <c r="AA9" i="38"/>
  <c r="Z9" i="38"/>
  <c r="Y9" i="38"/>
  <c r="X9" i="38"/>
  <c r="W9" i="38"/>
  <c r="V9" i="38"/>
  <c r="T9" i="38"/>
  <c r="S9" i="38"/>
  <c r="R9" i="38"/>
  <c r="Q9" i="38"/>
  <c r="P9" i="38"/>
  <c r="O9" i="38"/>
  <c r="N9" i="38"/>
  <c r="M9" i="38"/>
  <c r="L9" i="38"/>
  <c r="J9" i="38"/>
  <c r="AE12" i="33"/>
  <c r="AE13" i="33"/>
  <c r="AE14" i="33"/>
  <c r="AE15" i="33"/>
  <c r="AE16" i="33"/>
  <c r="AE17" i="33"/>
  <c r="AE18" i="33"/>
  <c r="AE19" i="33"/>
  <c r="AE20" i="33"/>
  <c r="AE21" i="33"/>
  <c r="AE22" i="33"/>
  <c r="AE23" i="33"/>
  <c r="AE24" i="33"/>
  <c r="AE25" i="33"/>
  <c r="AE26" i="33"/>
  <c r="AE27" i="33"/>
  <c r="AE28" i="33"/>
  <c r="AE29" i="33"/>
  <c r="AE30" i="33"/>
  <c r="AE31" i="33"/>
  <c r="AE32" i="33"/>
  <c r="AE33" i="33"/>
  <c r="AE34" i="33"/>
  <c r="AE35" i="33"/>
  <c r="AE36" i="33"/>
  <c r="AE37" i="33"/>
  <c r="AE38" i="33"/>
  <c r="AE39" i="33"/>
  <c r="AE40" i="33"/>
  <c r="AE11" i="33"/>
  <c r="U12" i="33"/>
  <c r="U13" i="33"/>
  <c r="U14" i="33"/>
  <c r="U15" i="33"/>
  <c r="U16" i="33"/>
  <c r="U17" i="33"/>
  <c r="U18" i="33"/>
  <c r="U19" i="33"/>
  <c r="U20" i="33"/>
  <c r="U21" i="33"/>
  <c r="U22" i="33"/>
  <c r="U23" i="33"/>
  <c r="U24" i="33"/>
  <c r="U25" i="33"/>
  <c r="U26" i="33"/>
  <c r="U27" i="33"/>
  <c r="U28" i="33"/>
  <c r="U29" i="33"/>
  <c r="U30" i="33"/>
  <c r="U31" i="33"/>
  <c r="U32" i="33"/>
  <c r="U33" i="33"/>
  <c r="U34" i="33"/>
  <c r="U35" i="33"/>
  <c r="U36" i="33"/>
  <c r="U37" i="33"/>
  <c r="U38" i="33"/>
  <c r="U39" i="33"/>
  <c r="U40" i="33"/>
  <c r="U11" i="33"/>
  <c r="K12" i="33"/>
  <c r="K13" i="33"/>
  <c r="K14" i="33"/>
  <c r="K15" i="33"/>
  <c r="K16" i="33"/>
  <c r="K17" i="33"/>
  <c r="H12" i="3" s="1"/>
  <c r="K18" i="33"/>
  <c r="H13" i="3" s="1"/>
  <c r="K19" i="33"/>
  <c r="K20" i="33"/>
  <c r="K21" i="33"/>
  <c r="K22" i="33"/>
  <c r="K23" i="33"/>
  <c r="K24" i="33"/>
  <c r="K25" i="33"/>
  <c r="H20" i="3" s="1"/>
  <c r="K26" i="33"/>
  <c r="H21" i="3" s="1"/>
  <c r="K27" i="33"/>
  <c r="K28" i="33"/>
  <c r="K29" i="33"/>
  <c r="K30" i="33"/>
  <c r="K31" i="33"/>
  <c r="K32" i="33"/>
  <c r="K33" i="33"/>
  <c r="H28" i="3" s="1"/>
  <c r="K34" i="33"/>
  <c r="H29" i="3" s="1"/>
  <c r="K35" i="33"/>
  <c r="K36" i="33"/>
  <c r="K37" i="33"/>
  <c r="K38" i="33"/>
  <c r="K39" i="33"/>
  <c r="K40" i="33"/>
  <c r="K11" i="33"/>
  <c r="AE19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18" i="4"/>
  <c r="K19" i="4"/>
  <c r="G7" i="3" s="1"/>
  <c r="K20" i="4"/>
  <c r="K21" i="4"/>
  <c r="K22" i="4"/>
  <c r="K23" i="4"/>
  <c r="K24" i="4"/>
  <c r="K25" i="4"/>
  <c r="K26" i="4"/>
  <c r="K27" i="4"/>
  <c r="G15" i="3" s="1"/>
  <c r="K28" i="4"/>
  <c r="K29" i="4"/>
  <c r="G17" i="3" s="1"/>
  <c r="K30" i="4"/>
  <c r="K31" i="4"/>
  <c r="K32" i="4"/>
  <c r="K33" i="4"/>
  <c r="K34" i="4"/>
  <c r="K35" i="4"/>
  <c r="G23" i="3" s="1"/>
  <c r="K36" i="4"/>
  <c r="K37" i="4"/>
  <c r="G25" i="3" s="1"/>
  <c r="K38" i="4"/>
  <c r="G26" i="3" s="1"/>
  <c r="K39" i="4"/>
  <c r="G27" i="3" s="1"/>
  <c r="K40" i="4"/>
  <c r="K41" i="4"/>
  <c r="K42" i="4"/>
  <c r="K43" i="4"/>
  <c r="G31" i="3" s="1"/>
  <c r="K44" i="4"/>
  <c r="K45" i="4"/>
  <c r="G33" i="3" s="1"/>
  <c r="K46" i="4"/>
  <c r="G34" i="3" s="1"/>
  <c r="K47" i="4"/>
  <c r="G35" i="3" s="1"/>
  <c r="K18" i="4"/>
  <c r="AE18" i="4" s="1"/>
  <c r="AD13" i="16"/>
  <c r="T6" i="3" l="1"/>
  <c r="P6" i="3"/>
  <c r="O6" i="3"/>
  <c r="N6" i="3"/>
  <c r="M6" i="3"/>
  <c r="L6" i="3"/>
  <c r="L5" i="3" s="1"/>
  <c r="I6" i="3"/>
  <c r="I5" i="3" s="1"/>
  <c r="H32" i="3"/>
  <c r="H24" i="3"/>
  <c r="H16" i="3"/>
  <c r="H8" i="3"/>
  <c r="G32" i="3"/>
  <c r="G24" i="3"/>
  <c r="G16" i="3"/>
  <c r="J5" i="3"/>
  <c r="H19" i="3"/>
  <c r="H34" i="3"/>
  <c r="H26" i="3"/>
  <c r="H18" i="3"/>
  <c r="H10" i="3"/>
  <c r="H33" i="3"/>
  <c r="H11" i="3"/>
  <c r="H9" i="3"/>
  <c r="H35" i="3"/>
  <c r="H17" i="3"/>
  <c r="H31" i="3"/>
  <c r="H23" i="3"/>
  <c r="H15" i="3"/>
  <c r="H7" i="3"/>
  <c r="H27" i="3"/>
  <c r="H25" i="3"/>
  <c r="H30" i="3"/>
  <c r="H22" i="3"/>
  <c r="H14" i="3"/>
  <c r="H6" i="3"/>
  <c r="G30" i="3"/>
  <c r="G22" i="3"/>
  <c r="G14" i="3"/>
  <c r="G29" i="3"/>
  <c r="G21" i="3"/>
  <c r="G13" i="3"/>
  <c r="G18" i="3"/>
  <c r="G10" i="3"/>
  <c r="G9" i="3"/>
  <c r="G8" i="3"/>
  <c r="AE20" i="4"/>
  <c r="AE22" i="4"/>
  <c r="AE21" i="4"/>
  <c r="G19" i="3"/>
  <c r="G11" i="3"/>
  <c r="G6" i="3"/>
  <c r="G28" i="3"/>
  <c r="G20" i="3"/>
  <c r="G12" i="3"/>
  <c r="AC19" i="36"/>
  <c r="AB19" i="36"/>
  <c r="AA19" i="36"/>
  <c r="Z19" i="36"/>
  <c r="Y19" i="36"/>
  <c r="X19" i="36"/>
  <c r="S19" i="36"/>
  <c r="R19" i="36"/>
  <c r="Q19" i="36"/>
  <c r="P19" i="36"/>
  <c r="O19" i="36"/>
  <c r="N19" i="36"/>
  <c r="M19" i="36"/>
  <c r="I19" i="36"/>
  <c r="H19" i="36"/>
  <c r="G19" i="36"/>
  <c r="F19" i="36"/>
  <c r="E19" i="36"/>
  <c r="D19" i="36"/>
  <c r="C19" i="36"/>
  <c r="B19" i="36"/>
  <c r="AD10" i="33"/>
  <c r="AC10" i="33"/>
  <c r="AB10" i="33"/>
  <c r="AA10" i="33"/>
  <c r="Z10" i="33"/>
  <c r="Y10" i="33"/>
  <c r="X10" i="33"/>
  <c r="W10" i="33"/>
  <c r="V10" i="33"/>
  <c r="T10" i="33"/>
  <c r="S10" i="33"/>
  <c r="R10" i="33"/>
  <c r="Q10" i="33"/>
  <c r="P10" i="33"/>
  <c r="O10" i="33"/>
  <c r="N10" i="33"/>
  <c r="M10" i="33"/>
  <c r="L10" i="33"/>
  <c r="J10" i="33"/>
  <c r="I10" i="33"/>
  <c r="H10" i="33"/>
  <c r="G10" i="33"/>
  <c r="F10" i="33"/>
  <c r="E10" i="33"/>
  <c r="D10" i="33"/>
  <c r="C10" i="33"/>
  <c r="B10" i="33"/>
  <c r="Y17" i="4"/>
  <c r="E17" i="4"/>
  <c r="N17" i="4"/>
  <c r="V17" i="4"/>
  <c r="L17" i="4"/>
  <c r="P5" i="3" l="1"/>
  <c r="R5" i="3"/>
  <c r="S5" i="3"/>
  <c r="O5" i="3"/>
  <c r="M5" i="3"/>
  <c r="U5" i="3"/>
  <c r="T5" i="3"/>
  <c r="N5" i="3"/>
  <c r="H5" i="3"/>
  <c r="K5" i="3"/>
  <c r="G5" i="3"/>
  <c r="Z17" i="4"/>
  <c r="O17" i="4"/>
  <c r="P17" i="4"/>
  <c r="F17" i="4"/>
  <c r="AD17" i="4"/>
  <c r="AC17" i="4"/>
  <c r="AB17" i="4"/>
  <c r="AA17" i="4"/>
  <c r="X17" i="4"/>
  <c r="W17" i="4"/>
  <c r="T17" i="4"/>
  <c r="S17" i="4"/>
  <c r="R17" i="4"/>
  <c r="Q17" i="4"/>
  <c r="M17" i="4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26" i="16"/>
  <c r="A56" i="16"/>
  <c r="A55" i="16"/>
  <c r="A54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26" i="16"/>
  <c r="B7" i="9" l="1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6" i="9"/>
  <c r="C17" i="4"/>
  <c r="D17" i="4"/>
  <c r="G17" i="4"/>
  <c r="H17" i="4"/>
  <c r="I17" i="4"/>
  <c r="J17" i="4"/>
  <c r="B17" i="4"/>
  <c r="A44" i="50" l="1"/>
  <c r="A37" i="54"/>
  <c r="A38" i="51"/>
  <c r="A44" i="53"/>
  <c r="A37" i="52"/>
  <c r="A28" i="50"/>
  <c r="A22" i="51"/>
  <c r="A28" i="53"/>
  <c r="A21" i="54"/>
  <c r="A21" i="52"/>
  <c r="A20" i="50"/>
  <c r="A20" i="53"/>
  <c r="A14" i="51"/>
  <c r="A13" i="54"/>
  <c r="A13" i="52"/>
  <c r="A36" i="52"/>
  <c r="A43" i="53"/>
  <c r="A37" i="51"/>
  <c r="A36" i="54"/>
  <c r="A43" i="50"/>
  <c r="A26" i="50"/>
  <c r="A26" i="53"/>
  <c r="A19" i="52"/>
  <c r="A20" i="51"/>
  <c r="A19" i="54"/>
  <c r="A27" i="53"/>
  <c r="A21" i="51"/>
  <c r="A20" i="54"/>
  <c r="A20" i="52"/>
  <c r="A27" i="50"/>
  <c r="A33" i="53"/>
  <c r="A27" i="51"/>
  <c r="A26" i="54"/>
  <c r="A26" i="52"/>
  <c r="A33" i="50"/>
  <c r="A35" i="53"/>
  <c r="A29" i="51"/>
  <c r="A28" i="54"/>
  <c r="A28" i="52"/>
  <c r="A35" i="50"/>
  <c r="A42" i="50"/>
  <c r="A42" i="53"/>
  <c r="A35" i="54"/>
  <c r="A36" i="51"/>
  <c r="A35" i="52"/>
  <c r="A24" i="50"/>
  <c r="A18" i="51"/>
  <c r="A17" i="54"/>
  <c r="A24" i="53"/>
  <c r="A17" i="52"/>
  <c r="A18" i="52"/>
  <c r="A18" i="54"/>
  <c r="A19" i="51"/>
  <c r="A25" i="53"/>
  <c r="A25" i="50"/>
  <c r="A32" i="50"/>
  <c r="A32" i="53"/>
  <c r="A26" i="51"/>
  <c r="A25" i="52"/>
  <c r="A25" i="54"/>
  <c r="A40" i="52"/>
  <c r="A41" i="51"/>
  <c r="A47" i="53"/>
  <c r="A40" i="54"/>
  <c r="A47" i="50"/>
  <c r="A33" i="51"/>
  <c r="A32" i="54"/>
  <c r="A32" i="52"/>
  <c r="A39" i="53"/>
  <c r="A39" i="50"/>
  <c r="A24" i="52"/>
  <c r="A25" i="51"/>
  <c r="A24" i="54"/>
  <c r="A31" i="53"/>
  <c r="A31" i="50"/>
  <c r="A17" i="51"/>
  <c r="A16" i="54"/>
  <c r="A16" i="52"/>
  <c r="A23" i="50"/>
  <c r="A23" i="53"/>
  <c r="A36" i="50"/>
  <c r="A29" i="54"/>
  <c r="A36" i="53"/>
  <c r="A30" i="51"/>
  <c r="A29" i="52"/>
  <c r="A34" i="54"/>
  <c r="A41" i="53"/>
  <c r="A35" i="51"/>
  <c r="A34" i="52"/>
  <c r="A41" i="50"/>
  <c r="A40" i="50"/>
  <c r="A33" i="52"/>
  <c r="A40" i="53"/>
  <c r="A34" i="51"/>
  <c r="A33" i="54"/>
  <c r="A38" i="50"/>
  <c r="A32" i="51"/>
  <c r="A31" i="52"/>
  <c r="A38" i="53"/>
  <c r="A31" i="54"/>
  <c r="A22" i="50"/>
  <c r="A15" i="52"/>
  <c r="A22" i="53"/>
  <c r="A16" i="51"/>
  <c r="A15" i="54"/>
  <c r="A13" i="51"/>
  <c r="A12" i="54"/>
  <c r="A12" i="52"/>
  <c r="A19" i="50"/>
  <c r="A19" i="53"/>
  <c r="A34" i="50"/>
  <c r="A27" i="54"/>
  <c r="A34" i="53"/>
  <c r="A28" i="51"/>
  <c r="A27" i="52"/>
  <c r="A18" i="50"/>
  <c r="A18" i="53"/>
  <c r="A11" i="54"/>
  <c r="A11" i="52"/>
  <c r="A12" i="51"/>
  <c r="A46" i="50"/>
  <c r="A39" i="52"/>
  <c r="A46" i="53"/>
  <c r="A40" i="51"/>
  <c r="A39" i="54"/>
  <c r="A30" i="50"/>
  <c r="A30" i="53"/>
  <c r="A23" i="54"/>
  <c r="A23" i="52"/>
  <c r="A24" i="51"/>
  <c r="A39" i="51"/>
  <c r="A38" i="54"/>
  <c r="A38" i="52"/>
  <c r="A45" i="50"/>
  <c r="A45" i="53"/>
  <c r="A30" i="54"/>
  <c r="A30" i="52"/>
  <c r="A31" i="51"/>
  <c r="A37" i="50"/>
  <c r="A37" i="53"/>
  <c r="A22" i="54"/>
  <c r="A22" i="52"/>
  <c r="A23" i="51"/>
  <c r="A29" i="50"/>
  <c r="A29" i="53"/>
  <c r="A14" i="52"/>
  <c r="A21" i="53"/>
  <c r="A15" i="51"/>
  <c r="A14" i="54"/>
  <c r="A21" i="50"/>
  <c r="F20" i="8"/>
  <c r="E15" i="8"/>
  <c r="F18" i="8"/>
  <c r="E14" i="8"/>
  <c r="F17" i="8"/>
  <c r="D18" i="8"/>
  <c r="E20" i="8"/>
  <c r="F15" i="8"/>
  <c r="D17" i="8"/>
  <c r="F14" i="8"/>
  <c r="D15" i="8"/>
  <c r="D14" i="8"/>
  <c r="E18" i="8"/>
  <c r="D20" i="8"/>
  <c r="E17" i="8"/>
  <c r="F21" i="8"/>
  <c r="D22" i="8"/>
  <c r="F22" i="8"/>
  <c r="F13" i="8"/>
  <c r="E21" i="8"/>
  <c r="E12" i="8"/>
  <c r="F12" i="8"/>
  <c r="F11" i="8" s="1"/>
  <c r="D13" i="8"/>
  <c r="D21" i="8"/>
  <c r="D12" i="8"/>
  <c r="E13" i="8"/>
  <c r="E22" i="8"/>
  <c r="C4" i="8"/>
  <c r="A25" i="47"/>
  <c r="A16" i="44"/>
  <c r="A16" i="40"/>
  <c r="A14" i="46"/>
  <c r="A12" i="38"/>
  <c r="A22" i="43"/>
  <c r="A16" i="39"/>
  <c r="A29" i="46"/>
  <c r="A27" i="38"/>
  <c r="A37" i="43"/>
  <c r="A31" i="40"/>
  <c r="A31" i="44"/>
  <c r="A31" i="39"/>
  <c r="A40" i="47"/>
  <c r="A21" i="46"/>
  <c r="A19" i="38"/>
  <c r="A29" i="43"/>
  <c r="A23" i="40"/>
  <c r="A23" i="44"/>
  <c r="A23" i="39"/>
  <c r="A32" i="47"/>
  <c r="A13" i="46"/>
  <c r="A11" i="38"/>
  <c r="A15" i="40"/>
  <c r="A21" i="43"/>
  <c r="A15" i="44"/>
  <c r="A24" i="47"/>
  <c r="A15" i="39"/>
  <c r="A15" i="46"/>
  <c r="A23" i="43"/>
  <c r="A17" i="40"/>
  <c r="A26" i="47"/>
  <c r="A17" i="39"/>
  <c r="A17" i="44"/>
  <c r="A13" i="38"/>
  <c r="A32" i="39"/>
  <c r="A41" i="47"/>
  <c r="A32" i="44"/>
  <c r="A32" i="40"/>
  <c r="A30" i="46"/>
  <c r="A28" i="38"/>
  <c r="A38" i="43"/>
  <c r="A37" i="46"/>
  <c r="A35" i="38"/>
  <c r="A45" i="43"/>
  <c r="A39" i="40"/>
  <c r="A39" i="44"/>
  <c r="A39" i="39"/>
  <c r="A48" i="47"/>
  <c r="A38" i="39"/>
  <c r="A47" i="47"/>
  <c r="A38" i="44"/>
  <c r="A38" i="40"/>
  <c r="A36" i="46"/>
  <c r="A34" i="38"/>
  <c r="A44" i="43"/>
  <c r="A39" i="47"/>
  <c r="A30" i="44"/>
  <c r="A30" i="39"/>
  <c r="A28" i="46"/>
  <c r="A26" i="38"/>
  <c r="A30" i="40"/>
  <c r="A36" i="43"/>
  <c r="A31" i="47"/>
  <c r="A22" i="39"/>
  <c r="A22" i="44"/>
  <c r="A20" i="46"/>
  <c r="A18" i="38"/>
  <c r="A28" i="43"/>
  <c r="A22" i="40"/>
  <c r="A31" i="46"/>
  <c r="A29" i="38"/>
  <c r="A39" i="43"/>
  <c r="A33" i="40"/>
  <c r="A33" i="44"/>
  <c r="A33" i="39"/>
  <c r="A42" i="47"/>
  <c r="A49" i="47"/>
  <c r="A40" i="44"/>
  <c r="A38" i="46"/>
  <c r="A36" i="38"/>
  <c r="A40" i="40"/>
  <c r="A46" i="43"/>
  <c r="A40" i="39"/>
  <c r="A27" i="46"/>
  <c r="A35" i="43"/>
  <c r="A29" i="40"/>
  <c r="A38" i="47"/>
  <c r="A25" i="38"/>
  <c r="A29" i="44"/>
  <c r="A29" i="39"/>
  <c r="A14" i="39"/>
  <c r="A23" i="47"/>
  <c r="A14" i="44"/>
  <c r="A12" i="46"/>
  <c r="A10" i="38"/>
  <c r="A20" i="43"/>
  <c r="A14" i="40"/>
  <c r="A45" i="47"/>
  <c r="A36" i="44"/>
  <c r="A36" i="40"/>
  <c r="A34" i="46"/>
  <c r="A32" i="38"/>
  <c r="A42" i="43"/>
  <c r="A36" i="39"/>
  <c r="A28" i="39"/>
  <c r="A37" i="47"/>
  <c r="A28" i="44"/>
  <c r="A28" i="40"/>
  <c r="A26" i="46"/>
  <c r="A24" i="38"/>
  <c r="A34" i="43"/>
  <c r="A29" i="47"/>
  <c r="A20" i="39"/>
  <c r="A20" i="44"/>
  <c r="A18" i="46"/>
  <c r="A16" i="38"/>
  <c r="A20" i="40"/>
  <c r="A26" i="43"/>
  <c r="A39" i="46"/>
  <c r="A37" i="38"/>
  <c r="A47" i="43"/>
  <c r="A41" i="40"/>
  <c r="A41" i="44"/>
  <c r="A41" i="39"/>
  <c r="A50" i="47"/>
  <c r="A24" i="39"/>
  <c r="A33" i="47"/>
  <c r="A24" i="44"/>
  <c r="A24" i="40"/>
  <c r="A22" i="46"/>
  <c r="A20" i="38"/>
  <c r="A30" i="43"/>
  <c r="A19" i="46"/>
  <c r="A17" i="38"/>
  <c r="A27" i="43"/>
  <c r="A21" i="40"/>
  <c r="A21" i="44"/>
  <c r="A30" i="47"/>
  <c r="A21" i="39"/>
  <c r="A41" i="46"/>
  <c r="A39" i="38"/>
  <c r="A49" i="43"/>
  <c r="A43" i="40"/>
  <c r="A43" i="39"/>
  <c r="A52" i="47"/>
  <c r="A43" i="44"/>
  <c r="A33" i="46"/>
  <c r="A31" i="38"/>
  <c r="A41" i="43"/>
  <c r="A35" i="40"/>
  <c r="A35" i="39"/>
  <c r="A44" i="47"/>
  <c r="A35" i="44"/>
  <c r="A25" i="46"/>
  <c r="A33" i="43"/>
  <c r="A27" i="40"/>
  <c r="A27" i="39"/>
  <c r="A36" i="47"/>
  <c r="A27" i="44"/>
  <c r="A23" i="38"/>
  <c r="A17" i="46"/>
  <c r="A15" i="38"/>
  <c r="A25" i="43"/>
  <c r="A19" i="40"/>
  <c r="A19" i="44"/>
  <c r="A28" i="47"/>
  <c r="A19" i="39"/>
  <c r="A23" i="46"/>
  <c r="A31" i="43"/>
  <c r="A25" i="40"/>
  <c r="A25" i="44"/>
  <c r="A21" i="38"/>
  <c r="A25" i="39"/>
  <c r="A34" i="47"/>
  <c r="A35" i="46"/>
  <c r="A33" i="38"/>
  <c r="A43" i="43"/>
  <c r="A37" i="40"/>
  <c r="A37" i="44"/>
  <c r="A37" i="39"/>
  <c r="A46" i="47"/>
  <c r="A42" i="39"/>
  <c r="A51" i="47"/>
  <c r="A42" i="44"/>
  <c r="A40" i="46"/>
  <c r="A38" i="38"/>
  <c r="A48" i="43"/>
  <c r="A42" i="40"/>
  <c r="A43" i="47"/>
  <c r="A34" i="44"/>
  <c r="A32" i="46"/>
  <c r="A30" i="38"/>
  <c r="A34" i="39"/>
  <c r="A40" i="43"/>
  <c r="A34" i="40"/>
  <c r="A35" i="47"/>
  <c r="A26" i="44"/>
  <c r="A26" i="39"/>
  <c r="A24" i="46"/>
  <c r="A22" i="38"/>
  <c r="A32" i="43"/>
  <c r="A26" i="40"/>
  <c r="A27" i="47"/>
  <c r="A18" i="44"/>
  <c r="A18" i="40"/>
  <c r="A16" i="46"/>
  <c r="A14" i="38"/>
  <c r="A18" i="39"/>
  <c r="A24" i="43"/>
  <c r="A36" i="36"/>
  <c r="A27" i="33"/>
  <c r="A34" i="33"/>
  <c r="A43" i="36"/>
  <c r="A26" i="33"/>
  <c r="A35" i="36"/>
  <c r="A18" i="4"/>
  <c r="A20" i="36"/>
  <c r="A11" i="33"/>
  <c r="A26" i="36"/>
  <c r="A17" i="33"/>
  <c r="A47" i="4"/>
  <c r="A40" i="33"/>
  <c r="A49" i="36"/>
  <c r="A24" i="33"/>
  <c r="A33" i="36"/>
  <c r="A40" i="36"/>
  <c r="A31" i="33"/>
  <c r="A22" i="4"/>
  <c r="A24" i="36"/>
  <c r="A15" i="33"/>
  <c r="A38" i="33"/>
  <c r="A47" i="36"/>
  <c r="A22" i="33"/>
  <c r="A31" i="36"/>
  <c r="A46" i="36"/>
  <c r="A37" i="33"/>
  <c r="A38" i="36"/>
  <c r="A29" i="33"/>
  <c r="A30" i="36"/>
  <c r="A21" i="33"/>
  <c r="A20" i="4"/>
  <c r="A22" i="36"/>
  <c r="A13" i="33"/>
  <c r="A28" i="36"/>
  <c r="A19" i="33"/>
  <c r="A18" i="33"/>
  <c r="A27" i="36"/>
  <c r="A42" i="36"/>
  <c r="A33" i="33"/>
  <c r="A34" i="36"/>
  <c r="A25" i="33"/>
  <c r="A32" i="33"/>
  <c r="A41" i="36"/>
  <c r="A23" i="4"/>
  <c r="A16" i="33"/>
  <c r="A25" i="36"/>
  <c r="A46" i="4"/>
  <c r="A48" i="36"/>
  <c r="A39" i="33"/>
  <c r="A32" i="36"/>
  <c r="A23" i="33"/>
  <c r="A30" i="33"/>
  <c r="A39" i="36"/>
  <c r="A21" i="4"/>
  <c r="A23" i="36"/>
  <c r="A14" i="33"/>
  <c r="A36" i="33"/>
  <c r="A45" i="36"/>
  <c r="A28" i="33"/>
  <c r="A37" i="36"/>
  <c r="A20" i="33"/>
  <c r="A29" i="36"/>
  <c r="A19" i="4"/>
  <c r="A12" i="33"/>
  <c r="A21" i="36"/>
  <c r="A44" i="36"/>
  <c r="A35" i="33"/>
  <c r="A42" i="4"/>
  <c r="A34" i="4"/>
  <c r="A26" i="4"/>
  <c r="A41" i="4"/>
  <c r="A33" i="4"/>
  <c r="A25" i="4"/>
  <c r="A40" i="4"/>
  <c r="A32" i="4"/>
  <c r="A24" i="4"/>
  <c r="A39" i="4"/>
  <c r="A31" i="4"/>
  <c r="A38" i="4"/>
  <c r="A30" i="4"/>
  <c r="A45" i="4"/>
  <c r="A37" i="4"/>
  <c r="A29" i="4"/>
  <c r="A44" i="4"/>
  <c r="A36" i="4"/>
  <c r="A28" i="4"/>
  <c r="A43" i="4"/>
  <c r="A35" i="4"/>
  <c r="A27" i="4"/>
  <c r="D11" i="8" l="1"/>
  <c r="E11" i="8"/>
  <c r="F16" i="8"/>
  <c r="G21" i="8"/>
  <c r="E16" i="8"/>
  <c r="G18" i="8"/>
  <c r="G13" i="8"/>
  <c r="E19" i="8"/>
  <c r="G20" i="8"/>
  <c r="D19" i="8"/>
  <c r="G14" i="8"/>
  <c r="G15" i="8"/>
  <c r="F19" i="8"/>
  <c r="G12" i="8"/>
  <c r="G22" i="8"/>
  <c r="G17" i="8"/>
  <c r="D16" i="8"/>
  <c r="G16" i="8" l="1"/>
  <c r="F9" i="8"/>
  <c r="E9" i="8"/>
  <c r="G11" i="8"/>
  <c r="D9" i="8"/>
  <c r="G19" i="8"/>
  <c r="G9" i="8" l="1"/>
</calcChain>
</file>

<file path=xl/sharedStrings.xml><?xml version="1.0" encoding="utf-8"?>
<sst xmlns="http://schemas.openxmlformats.org/spreadsheetml/2006/main" count="1531" uniqueCount="430">
  <si>
    <t>MATHÉMATIQUES</t>
  </si>
  <si>
    <r>
      <rPr>
        <b/>
        <sz val="11"/>
        <color theme="1"/>
        <rFont val="Calibri"/>
        <family val="2"/>
      </rPr>
      <t>Savoir-faire à valider</t>
    </r>
    <r>
      <rPr>
        <sz val="11"/>
        <color theme="1"/>
        <rFont val="Calibri"/>
        <family val="2"/>
      </rPr>
      <t xml:space="preserve"> : d'après les programmes consolidés 2018 et les attendus de fin d'année (eduscol)</t>
    </r>
  </si>
  <si>
    <t>Domaine</t>
  </si>
  <si>
    <t>Code</t>
  </si>
  <si>
    <t>Unité</t>
  </si>
  <si>
    <t>Nombres</t>
  </si>
  <si>
    <t>MN1</t>
  </si>
  <si>
    <t>Unité 1</t>
  </si>
  <si>
    <t>MN2</t>
  </si>
  <si>
    <t>MN3</t>
  </si>
  <si>
    <t>MN4</t>
  </si>
  <si>
    <t>Unité 6</t>
  </si>
  <si>
    <t>MN5</t>
  </si>
  <si>
    <t>MN6</t>
  </si>
  <si>
    <t>MN7</t>
  </si>
  <si>
    <t>Unité 9</t>
  </si>
  <si>
    <t>MN8</t>
  </si>
  <si>
    <t>MN9</t>
  </si>
  <si>
    <t>Nommer, lire, écrire, représenter des nombres entiers</t>
  </si>
  <si>
    <t>MN10</t>
  </si>
  <si>
    <t>MN11</t>
  </si>
  <si>
    <t>MN12</t>
  </si>
  <si>
    <t>MN13</t>
  </si>
  <si>
    <t>Unité 2</t>
  </si>
  <si>
    <t>MN14</t>
  </si>
  <si>
    <t>MN15</t>
  </si>
  <si>
    <t>MN16</t>
  </si>
  <si>
    <t>Unité 13</t>
  </si>
  <si>
    <t>Problèmes</t>
  </si>
  <si>
    <t>Résoudre des problèmes en utilisant des nombres entiers et le calcul</t>
  </si>
  <si>
    <t>MP1</t>
  </si>
  <si>
    <t>Unité 3</t>
  </si>
  <si>
    <t>MP2</t>
  </si>
  <si>
    <t>MP3</t>
  </si>
  <si>
    <t>Unité 11</t>
  </si>
  <si>
    <t>MP4</t>
  </si>
  <si>
    <t>MP5</t>
  </si>
  <si>
    <t>Unité 15</t>
  </si>
  <si>
    <t>MP6</t>
  </si>
  <si>
    <t>MP7</t>
  </si>
  <si>
    <t>MP8</t>
  </si>
  <si>
    <t>Unité 17</t>
  </si>
  <si>
    <t>Calcul</t>
  </si>
  <si>
    <t>Calculer avec des nombres entiers</t>
  </si>
  <si>
    <r>
      <t>FAITS NUM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RIQUES M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MORIS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S</t>
    </r>
  </si>
  <si>
    <t>MC1</t>
  </si>
  <si>
    <t>MC2</t>
  </si>
  <si>
    <t>MC3</t>
  </si>
  <si>
    <t>MC4</t>
  </si>
  <si>
    <r>
      <t>PROC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DURES DE CALCUL MENTAL ET CALCUL EN LIGNE</t>
    </r>
  </si>
  <si>
    <t>MC5</t>
  </si>
  <si>
    <t>MC6</t>
  </si>
  <si>
    <t>Unité 4</t>
  </si>
  <si>
    <t>MC7</t>
  </si>
  <si>
    <t>MC8</t>
  </si>
  <si>
    <t>Unité 7</t>
  </si>
  <si>
    <t>MC9</t>
  </si>
  <si>
    <t>MC10</t>
  </si>
  <si>
    <t>MC11</t>
  </si>
  <si>
    <r>
      <t>CALCUL POS</t>
    </r>
    <r>
      <rPr>
        <sz val="8"/>
        <color theme="1"/>
        <rFont val="Calibri"/>
        <family val="2"/>
      </rPr>
      <t>É</t>
    </r>
  </si>
  <si>
    <t>MO1</t>
  </si>
  <si>
    <t>MO2</t>
  </si>
  <si>
    <t>MO3</t>
  </si>
  <si>
    <t>LONGUEURS</t>
  </si>
  <si>
    <t>MM1</t>
  </si>
  <si>
    <t>Unité 8</t>
  </si>
  <si>
    <t>MM2</t>
  </si>
  <si>
    <t>MM3</t>
  </si>
  <si>
    <t>MM4</t>
  </si>
  <si>
    <t>MASSES</t>
  </si>
  <si>
    <t>MM5</t>
  </si>
  <si>
    <t>Unité 10</t>
  </si>
  <si>
    <t>MM6</t>
  </si>
  <si>
    <t>DATES  ET DURÉES</t>
  </si>
  <si>
    <t>MM7</t>
  </si>
  <si>
    <t>Unité 14</t>
  </si>
  <si>
    <t>MM8</t>
  </si>
  <si>
    <t>Résoudre des problèmes impliquant des longueurs, des masses, des contenances, des durées, des prix</t>
  </si>
  <si>
    <t>MM9</t>
  </si>
  <si>
    <t>MM10</t>
  </si>
  <si>
    <t>MG1</t>
  </si>
  <si>
    <t>Unité 12</t>
  </si>
  <si>
    <t>MG2</t>
  </si>
  <si>
    <t>MG3</t>
  </si>
  <si>
    <t>Je sais coder et décoder un déplacement sur un quadrillage.</t>
  </si>
  <si>
    <t>MG4</t>
  </si>
  <si>
    <t>Unité 5</t>
  </si>
  <si>
    <t>MG5</t>
  </si>
  <si>
    <t>MG6</t>
  </si>
  <si>
    <t>MG7</t>
  </si>
  <si>
    <t>MG8</t>
  </si>
  <si>
    <t>MG9</t>
  </si>
  <si>
    <t>GRANDEURS ET MESURES</t>
  </si>
  <si>
    <t>Grandeurs et mesures</t>
  </si>
  <si>
    <t>Espace et géométrie</t>
  </si>
  <si>
    <t>NOM</t>
  </si>
  <si>
    <t>Prénom</t>
  </si>
  <si>
    <t>date de naissance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</si>
  <si>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</si>
  <si>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</si>
  <si>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</si>
  <si>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</si>
  <si>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</si>
  <si>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</si>
  <si>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</si>
  <si>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</si>
  <si>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</si>
  <si>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</si>
  <si>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</si>
  <si>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</si>
  <si>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</si>
  <si>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</si>
  <si>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</si>
  <si>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</si>
  <si>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</si>
  <si>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</si>
  <si>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</si>
  <si>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WWW</t>
  </si>
  <si>
    <t>XXX</t>
  </si>
  <si>
    <t>YYY</t>
  </si>
  <si>
    <t>ZZZ</t>
  </si>
  <si>
    <t>ABA</t>
  </si>
  <si>
    <t>ACA</t>
  </si>
  <si>
    <t>ADA</t>
  </si>
  <si>
    <t>AEA</t>
  </si>
  <si>
    <t>ddd</t>
  </si>
  <si>
    <t>eee</t>
  </si>
  <si>
    <t>fff</t>
  </si>
  <si>
    <t>ggg</t>
  </si>
  <si>
    <t>hhh</t>
  </si>
  <si>
    <t>iii</t>
  </si>
  <si>
    <t>jjj</t>
  </si>
  <si>
    <t>kkk</t>
  </si>
  <si>
    <t>lll</t>
  </si>
  <si>
    <t>mmm</t>
  </si>
  <si>
    <t>nnn</t>
  </si>
  <si>
    <t>ooo</t>
  </si>
  <si>
    <t>ppp</t>
  </si>
  <si>
    <t>qqq</t>
  </si>
  <si>
    <t>rrr</t>
  </si>
  <si>
    <t>sss</t>
  </si>
  <si>
    <t>ttt</t>
  </si>
  <si>
    <t>uuu</t>
  </si>
  <si>
    <t>vvv</t>
  </si>
  <si>
    <t>www</t>
  </si>
  <si>
    <t>xxx</t>
  </si>
  <si>
    <t>yyy</t>
  </si>
  <si>
    <t>zzz</t>
  </si>
  <si>
    <t>aba</t>
  </si>
  <si>
    <t>aca</t>
  </si>
  <si>
    <t>ada</t>
  </si>
  <si>
    <t>aea</t>
  </si>
  <si>
    <t>Année scolaire</t>
  </si>
  <si>
    <t>Trimestre 1</t>
  </si>
  <si>
    <t>Trimestre 2</t>
  </si>
  <si>
    <t>Trimestre 3</t>
  </si>
  <si>
    <t>Total</t>
  </si>
  <si>
    <t>Ecole :</t>
  </si>
  <si>
    <t>Classe :</t>
  </si>
  <si>
    <t>Enseignant(e) :</t>
  </si>
  <si>
    <t>C1</t>
  </si>
  <si>
    <t>Comprendre et utiliser des nombres entiers pour dénombrer, ordonner, repérer, comparer</t>
  </si>
  <si>
    <t>C2</t>
  </si>
  <si>
    <t>C3</t>
  </si>
  <si>
    <t>C4</t>
  </si>
  <si>
    <t>C7</t>
  </si>
  <si>
    <t>ESPACE ET GEOMETRIE</t>
  </si>
  <si>
    <t>C8</t>
  </si>
  <si>
    <t>(Se) repérer et (se) déplacer dans l'espace en utilisant ou en élaborant des représentations</t>
  </si>
  <si>
    <t>C9</t>
  </si>
  <si>
    <t>Reconnaitre, nommer, décrire, reproduire quelques solides</t>
  </si>
  <si>
    <t>NOMBRES - CALCUL - PROBLEMES</t>
  </si>
  <si>
    <t>Pourcentage de savoir-faire validés en Maths</t>
  </si>
  <si>
    <t>Listes élèves</t>
  </si>
  <si>
    <t>Trimestre_1</t>
  </si>
  <si>
    <t>Mes élèves</t>
  </si>
  <si>
    <t>Date</t>
  </si>
  <si>
    <t>Élève :</t>
  </si>
  <si>
    <t>Pourcentage d'acquisition de la classe</t>
  </si>
  <si>
    <t xml:space="preserve">MN2 </t>
  </si>
  <si>
    <t>NOMBRE</t>
  </si>
  <si>
    <t>C2 : Nommer, lire, écrire, représenter des nombres entiers</t>
  </si>
  <si>
    <r>
      <rPr>
        <b/>
        <sz val="16"/>
        <color theme="0"/>
        <rFont val="Calibri"/>
        <family val="2"/>
        <scheme val="minor"/>
      </rPr>
      <t xml:space="preserve">C1 : </t>
    </r>
    <r>
      <rPr>
        <b/>
        <sz val="12"/>
        <color theme="0"/>
        <rFont val="Calibri"/>
        <family val="2"/>
        <scheme val="minor"/>
      </rPr>
      <t>Comprendre et utiliser des nombres entiers pour dénombrer, ordonner,
repérer, comparer</t>
    </r>
  </si>
  <si>
    <t>SF</t>
  </si>
  <si>
    <t xml:space="preserve">compétence </t>
  </si>
  <si>
    <t>% acquisition du SF par la classe</t>
  </si>
  <si>
    <t>Pourcentage d'acquisition de l'unité par la classe</t>
  </si>
  <si>
    <t>C3 : Calculer avec des nombres entiers</t>
  </si>
  <si>
    <t>C4 : Résoudre des problèmes en utilisant des nombres entiers et le calcul</t>
  </si>
  <si>
    <t>ESPACE ET GÉOMÉTRIE</t>
  </si>
  <si>
    <t>=SI(ESTVIDE(F2);"";9-F2)</t>
  </si>
  <si>
    <t>=SI(ESTVIDE(data_pauline_unite!C17);"";MOYENNE('U2'!C17;'U2'!M17;'U2'!W17))</t>
  </si>
  <si>
    <t>"=SI(ET(ESTVIDE('U6'!E16);ESTVIDE('U6'!O16);ESTVIDE('U6'!Y16));"";MOYENNE('U6'!E16;'U6'!O16;'U6'!Y16))</t>
  </si>
  <si>
    <t>Grandeurs et mesure</t>
  </si>
  <si>
    <t>DATES ET DURÉES</t>
  </si>
  <si>
    <t>Les euros</t>
  </si>
  <si>
    <t>Le repérage dans l'espace</t>
  </si>
  <si>
    <t>La multiplication et la division</t>
  </si>
  <si>
    <t>CALCUL</t>
  </si>
  <si>
    <t>CALCUL POSÉ</t>
  </si>
  <si>
    <t>C7 : Résoudre des problèmes impliquant des longueurs, des masses, des contenances, des durées, des prix</t>
  </si>
  <si>
    <t>MOYENNE</t>
  </si>
  <si>
    <t>ANNUELLE</t>
  </si>
  <si>
    <t>TRIMESTRE 1</t>
  </si>
  <si>
    <t>TRIMESTRE 2</t>
  </si>
  <si>
    <t>TRIMESTRE 3</t>
  </si>
  <si>
    <t>TRIMESTRE_2</t>
  </si>
  <si>
    <t>TRIMESTRE2</t>
  </si>
  <si>
    <t>TRIMESTRE3</t>
  </si>
  <si>
    <t>C5-C6</t>
  </si>
  <si>
    <t>C10-11</t>
  </si>
  <si>
    <t>C5 -C6</t>
  </si>
  <si>
    <t>Comparer, estimer, mesurer des longueurs, des masses, des contenances, des durées
Utiliser le lexique, les unités, les instruments de mesures spécifiques de ces grandeurs</t>
  </si>
  <si>
    <t>C10 - C11</t>
  </si>
  <si>
    <t>Reconnaitre, nommer, décrire, reproduire, construire quelques figures géométriques
Reconnaitre et utiliser les notions d'alignement, d'angle droit, d'égalité de longueurs, de milieu, de symétrie</t>
  </si>
  <si>
    <t>Positionnement élève pour LSU</t>
  </si>
  <si>
    <t>PILOTAGE DE MA CLASSE</t>
  </si>
  <si>
    <t>C9 : Reconnaître, nommer, décrire, reproduire quelques solides</t>
  </si>
  <si>
    <t>????</t>
  </si>
  <si>
    <t>Date de naissance :</t>
  </si>
  <si>
    <t>AAAAA</t>
  </si>
  <si>
    <t>aaaa</t>
  </si>
  <si>
    <t>BBBB</t>
  </si>
  <si>
    <t>bbbb</t>
  </si>
  <si>
    <t>CCCC</t>
  </si>
  <si>
    <t>cccc</t>
  </si>
  <si>
    <t>XX/XX/XXXX</t>
  </si>
  <si>
    <t>MG18</t>
  </si>
  <si>
    <t>MG17</t>
  </si>
  <si>
    <t>MG16</t>
  </si>
  <si>
    <t>MG15</t>
  </si>
  <si>
    <t>MG14</t>
  </si>
  <si>
    <t>MG13</t>
  </si>
  <si>
    <t>MG12</t>
  </si>
  <si>
    <t>MG11</t>
  </si>
  <si>
    <t>MG10</t>
  </si>
  <si>
    <t>Je sais lire et écrire les coordonnées d'une position sur un plan ou un quadrillage.</t>
  </si>
  <si>
    <t>MM20</t>
  </si>
  <si>
    <t>Je sais résoudre des problèmes à deux étapes avec des sommes d’argent à l’aide d’un modèle en barres donné (Comparaison).</t>
  </si>
  <si>
    <t>MM19</t>
  </si>
  <si>
    <t>Je sais résoudre des problèmes à une étape avec des sommes d’argent à l’aide d’un modèle en barres donné (Parties-Tout et comparaison).</t>
  </si>
  <si>
    <t>MM18</t>
  </si>
  <si>
    <t>MM17</t>
  </si>
  <si>
    <t>MM16</t>
  </si>
  <si>
    <t>MM15</t>
  </si>
  <si>
    <t>MM14</t>
  </si>
  <si>
    <t>MM13</t>
  </si>
  <si>
    <t>MM12</t>
  </si>
  <si>
    <t>MM11</t>
  </si>
  <si>
    <t>Je sais lire et écrire une somme d'argent en euros et en centimes d’euros avec une écriture à virgule.</t>
  </si>
  <si>
    <t>Je sais compter des sommes d’argent en euros et en centimes d’euros.</t>
  </si>
  <si>
    <t>Je sais utiliser la bonne unité de mesure de longueur.</t>
  </si>
  <si>
    <t>Je sais mesurer une longueur en cm avec une règle.</t>
  </si>
  <si>
    <t>MO4</t>
  </si>
  <si>
    <t>Je sais interpréter les données d'un tableau pour répondre à des questions.</t>
  </si>
  <si>
    <t xml:space="preserve"> </t>
  </si>
  <si>
    <t>Compétences attendues en fin d'année de CE1</t>
  </si>
  <si>
    <t>C1 : Comprendre et utiliser des nombres entiers pour dénombrer, ordonner,
repérer, comparer</t>
  </si>
  <si>
    <t>Savoir-faire</t>
  </si>
  <si>
    <t>Unité 1 - Les nombres jusqu'à
 10 000</t>
  </si>
  <si>
    <t>Unité 7
 - Le repérage dans l'espace</t>
  </si>
  <si>
    <t>C5 - C6 : Comparer, estimer, mesurer des longueurs, des masses, des contenances, des durées - Utiliser le lexique, les unités, les instruments de mesures spécifiques de ces grandeurs</t>
  </si>
  <si>
    <t>C10 - C11 : Reconnaître, nommer, décrire, reproduire, construire quelques figures géométriques - Reconnaître et utiliser les notions d’alignement, d’angle droit, d’égalité de longueurs, de milieu, de symétrie</t>
  </si>
  <si>
    <t>FAITS NUMÉRIQUES MÉMORISÉS</t>
  </si>
  <si>
    <t>Les fractions</t>
  </si>
  <si>
    <r>
      <t>NOMBRES INF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RIEURS OU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GAUX À 1 000</t>
    </r>
  </si>
  <si>
    <t>C10 - C11 : Reconnaître, nommer, décrire, reproduire, construire quelques figures géométriques-Reconnaître et utiliser les notions d’alignement, d’angle droit, d’égalité de longueurs, de milieu, de symétrie</t>
  </si>
  <si>
    <t>Je sais identifier les dizaines et les unités dans un nombre jusqu’à 100.Je sais comparer des prix en euros et en centimes.</t>
  </si>
  <si>
    <t>problème</t>
  </si>
  <si>
    <t>c5-c6</t>
  </si>
  <si>
    <t>C10-C11</t>
  </si>
  <si>
    <r>
      <t>NOMBRES INF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 xml:space="preserve">RIEURS OU 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>GAUX A 10 000</t>
    </r>
  </si>
  <si>
    <t>Je sais comparer des nombres jusqu'à 10 000.</t>
  </si>
  <si>
    <t>Je sais ordonner des nombres jusqu'à 10 000.</t>
  </si>
  <si>
    <t>Je sais lire et placer des nombres jusqu'à 10 000 sur une droite numérique.</t>
  </si>
  <si>
    <r>
      <t xml:space="preserve">NOMBRES INFÉRIEURS OU ÉGAUX </t>
    </r>
    <r>
      <rPr>
        <sz val="8"/>
        <color theme="1"/>
        <rFont val="Calibri"/>
        <family val="2"/>
      </rPr>
      <t>À</t>
    </r>
    <r>
      <rPr>
        <sz val="8"/>
        <color theme="1"/>
        <rFont val="Calibri"/>
        <family val="2"/>
        <scheme val="minor"/>
      </rPr>
      <t xml:space="preserve"> 10 000</t>
    </r>
  </si>
  <si>
    <t>Je sais lire et écrire en chiffres et en lettres les nombres jusqu'à 10 000.</t>
  </si>
  <si>
    <t>Je sais écrire les nombres jusqu'à 10 000 sous la dictée.</t>
  </si>
  <si>
    <t>Je sais représenter des nombres jusqu'à 10 000 en de différentes façons.</t>
  </si>
  <si>
    <t>Je sais composer et décomposer des nombres jusqu'à 10 000 en identifiant la valeur des chiffres.</t>
  </si>
  <si>
    <t>Je sais analyser et compléter une suite de nombres jusqu'à 10 000.</t>
  </si>
  <si>
    <t>Je sais compter de 1 en 1, de 10 en 10, de 100 en 100, de 1 000 en 1 000.</t>
  </si>
  <si>
    <t xml:space="preserve">Je sais associer une fraction avec une représentation imagée. </t>
  </si>
  <si>
    <t xml:space="preserve">Je sais placer et lire une fraction sur une droite numérique. </t>
  </si>
  <si>
    <t xml:space="preserve">Je sais écrire des fractions équivalentes à l'aide de représentations imagées. </t>
  </si>
  <si>
    <t xml:space="preserve">Je sais écrire des fractions équivalentes à l'aide de droites numériques. </t>
  </si>
  <si>
    <t xml:space="preserve">Je sais comparer des fractions de même dénominateur à l'aide de représentations imagées. </t>
  </si>
  <si>
    <t xml:space="preserve">Je sais comparer des fractions de même numérateur à l'aide de représentations imagées. </t>
  </si>
  <si>
    <t xml:space="preserve">Je sais ordonner des fractions de même dénominateur à l'aide de droites numériques. </t>
  </si>
  <si>
    <t>MN17</t>
  </si>
  <si>
    <t xml:space="preserve">Je sais ordonner des fractions de même numérateur à l'aide de droites numériques. </t>
  </si>
  <si>
    <t>MN18</t>
  </si>
  <si>
    <t>Je sais additionner et soustraire des fractions de même dénominateur à l'aide de représentations.</t>
  </si>
  <si>
    <t>Je connais la table de multiplication de 6.</t>
  </si>
  <si>
    <t>Je connais la table de multiplication de 7.</t>
  </si>
  <si>
    <t>Je sais diviser par 6 ou 7 en utilisant mes connaissances des tables de multiplication.</t>
  </si>
  <si>
    <t>Je connais la table de multiplication de 8.</t>
  </si>
  <si>
    <t>Je connais la table de multiplication de 9.</t>
  </si>
  <si>
    <t>Je sais diviser par 8 ou 9 en utilisant mes connaissances des tables de multiplication.</t>
  </si>
  <si>
    <t xml:space="preserve">Je sais écrire quatre égalités à partir d'une famille de trois nombres distincts pour faire le lien entre la multiplication et la division. </t>
  </si>
  <si>
    <t>Je sais multiplier par 10.</t>
  </si>
  <si>
    <t>Je sais multiplier des dizaines et des centaines entières par un nombre à 1 chiffre.</t>
  </si>
  <si>
    <t xml:space="preserve">Je sais diviser des dizaines et des centaines par un nombre à 1 chiffre. </t>
  </si>
  <si>
    <t xml:space="preserve">Je sais identifier le quotient et le reste d'une division simple en utilisant mes connaissances des tables de multiplication. </t>
  </si>
  <si>
    <t>Je sais effectuer des additions avec des nombres à 4 chiffres.</t>
  </si>
  <si>
    <t>Je sais effectuer des soustractions (avec échange) avec des nombres à 4 chiffres.</t>
  </si>
  <si>
    <t>Je sais effectuer une multiplication d'un nombre de deux ou trois chiffres par un nombre à 1 chiffre sans échange.</t>
  </si>
  <si>
    <t>Je sais effectuer une multiplication d'un nombre de deux ou trois chiffres par un nombre à 1 chiffre avec échange.</t>
  </si>
  <si>
    <t>MO5</t>
  </si>
  <si>
    <t>Je sais effectuer une division d'un nombre à trois chiffres par un nombre à 1 chiffre.</t>
  </si>
  <si>
    <t>C4 :Résoudre des problèmes en utilisant des nombres entiers et le calcul</t>
  </si>
  <si>
    <r>
      <t>NOMBRES INF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 xml:space="preserve">RIEURS OU </t>
    </r>
    <r>
      <rPr>
        <sz val="8"/>
        <color theme="1"/>
        <rFont val="Calibri"/>
        <family val="2"/>
      </rPr>
      <t>É</t>
    </r>
    <r>
      <rPr>
        <sz val="8"/>
        <color theme="1"/>
        <rFont val="Calibri"/>
        <family val="2"/>
        <scheme val="minor"/>
      </rPr>
      <t xml:space="preserve">GAUX </t>
    </r>
    <r>
      <rPr>
        <sz val="8"/>
        <color theme="1"/>
        <rFont val="Calibri"/>
        <family val="2"/>
      </rPr>
      <t>À</t>
    </r>
    <r>
      <rPr>
        <sz val="8"/>
        <color theme="1"/>
        <rFont val="Calibri"/>
        <family val="2"/>
        <scheme val="minor"/>
      </rPr>
      <t xml:space="preserve"> 10 000</t>
    </r>
  </si>
  <si>
    <t>Je sais modéliser la recherche d'une somme et d'une différence avec un modèle en barres (Parties-Tout et Comparaison).</t>
  </si>
  <si>
    <t>Je sais résoudre des problèmes additifs à deux étapes à l'aide d'un modèle en barres donné (Comparaison).</t>
  </si>
  <si>
    <t>Je sais résoudre des problèmes additifs à 2 étapes (Comparaison).</t>
  </si>
  <si>
    <t>Je sais résoudre un problème multiplicatif à l’aide d’un modèle en barres donné (Parts égales d'un tout).</t>
  </si>
  <si>
    <t>Je sais résoudre un problème multiplicatif à deux étapes à l’aide d’un modèle en barres donné (Parts égales d'un tout et Comparaison).</t>
  </si>
  <si>
    <t>Je sais résoudre un problème multiplicatif (Parts égales d’un tout).</t>
  </si>
  <si>
    <t>Je sais résoudre un problème multiplicatif (Parts égales d’un tout et Comparaison).</t>
  </si>
  <si>
    <t>ORGANISATION ET GESTION DES DONNEES</t>
  </si>
  <si>
    <t>Je sais interpréter les données d'un graphique pour répondre à des questions.</t>
  </si>
  <si>
    <t>Je sais comparer et ordonner des objets ou des segments en fonction de leur longueur.</t>
  </si>
  <si>
    <t>Je sais mesurer des segments en cm ou en cm et mm avec une règle graduée.</t>
  </si>
  <si>
    <t>Je sais tracer des segments en cm et en cm et mm avec une règle graduée.</t>
  </si>
  <si>
    <t>Je sais faire les correspondances entre km et m.</t>
  </si>
  <si>
    <t>Je sais faire les correspondances entre dm, cm et mm.</t>
  </si>
  <si>
    <t>Je sais choisir la bonne unité pour exprimer la longueur d'un objet.</t>
  </si>
  <si>
    <t>Je sais lire une masse en kg et en g sur une balance.</t>
  </si>
  <si>
    <t>Je sais convertir en g une masse exprimée en kg et réciproquement.</t>
  </si>
  <si>
    <t>Je sais convertir en kg une masse exprimée en t et réciproquement.</t>
  </si>
  <si>
    <t>Je sais choisir la bonne unité pour exprimer la masse d'un objet</t>
  </si>
  <si>
    <t>Je sais lire une heure donnée en heures et minutes sur une horloge.</t>
  </si>
  <si>
    <t>Je sais placer les aiguilles sur une horloge pour indiquer une heure donnée.</t>
  </si>
  <si>
    <t>Je sais calculer une durée inférieure à 1 heure sur une horloge analogique.</t>
  </si>
  <si>
    <t>Je sais calculer une durée supérieure à 1 heure sur une horloge numérique.</t>
  </si>
  <si>
    <t>Je sais convertir une durée exprimée en heures et minutes en minutes et réciproquement.</t>
  </si>
  <si>
    <t>CONTENANCE ET VOLUME</t>
  </si>
  <si>
    <t>Je sais mesurer une contenance en l et ml.</t>
  </si>
  <si>
    <t>Je sais convertir en ml une contenance exprimée en l et réciproquement.</t>
  </si>
  <si>
    <t>AIRE ET PERIMETRE</t>
  </si>
  <si>
    <r>
      <t>Je sais mesurer en cm</t>
    </r>
    <r>
      <rPr>
        <sz val="8"/>
        <color theme="1"/>
        <rFont val="Calibri"/>
        <family val="2"/>
      </rPr>
      <t>²</t>
    </r>
    <r>
      <rPr>
        <sz val="8"/>
        <color theme="1"/>
        <rFont val="Calibri"/>
        <family val="2"/>
        <scheme val="minor"/>
      </rPr>
      <t xml:space="preserve"> l'aire d'une figure tracée sur du papier quadrillé.</t>
    </r>
  </si>
  <si>
    <t>Je sais mesurer le périmètre d'une figure.</t>
  </si>
  <si>
    <t>Je sais distinguer l'aire et le périmètre d'une figure.</t>
  </si>
  <si>
    <t>MM21</t>
  </si>
  <si>
    <t>Je sais exprimer une somme d’argent en euros, en centimes et en euros et centimes en utilisant l’écriture décimale.</t>
  </si>
  <si>
    <t>MM22</t>
  </si>
  <si>
    <t>Je sais compléter une somme d'argent donnée pour faire 1€ ou 10€.</t>
  </si>
  <si>
    <t>MM23</t>
  </si>
  <si>
    <t>Je sais additionner deux sommes d'argent.</t>
  </si>
  <si>
    <t>MM24</t>
  </si>
  <si>
    <t>Je sais soustraire deux sommes d'argent.</t>
  </si>
  <si>
    <t>MM25</t>
  </si>
  <si>
    <t>Je sais résoudre des problèmes additifs à une étape avec des sommes d'argent (Parties-Tout).</t>
  </si>
  <si>
    <t>MM26</t>
  </si>
  <si>
    <t>Je sais résoudre des problèmes additifs à deux étapes avec des sommes d'argent (Comparaison).</t>
  </si>
  <si>
    <t>MM27</t>
  </si>
  <si>
    <t>Je sais résoudre des problèmes additifs à une étape avec des mesures (Comparaison).</t>
  </si>
  <si>
    <t>MM28</t>
  </si>
  <si>
    <t>Je sais résoudre des problèmes additifs à deux étapes avec des mesures (Comparaison).</t>
  </si>
  <si>
    <t>MM29</t>
  </si>
  <si>
    <t>Je sais résoudre des problèmes additifs à une étape avec des durées.</t>
  </si>
  <si>
    <t>C8 : (Se) repérer et (se) déplacer en utilisant des repères et des représentations</t>
  </si>
  <si>
    <t>Je sais identifier et nommer des solides usuels : cube, boule, cône, cylindre, pyramide, pavé droit.</t>
  </si>
  <si>
    <t>Je sais décrire un cube, une pyramide et un pavé droit en utilisant leurs propriétés de faces, de commets et d'arêtes.</t>
  </si>
  <si>
    <t>Je sais identifier un patron de cube.</t>
  </si>
  <si>
    <t>Je sais repérer les angles sur une figure.</t>
  </si>
  <si>
    <t>Je sais identifier un angle droit.</t>
  </si>
  <si>
    <t>Je sais tracer un carré et un rectangle sur du papier quadrillé ou pointé.</t>
  </si>
  <si>
    <t>Je sais les propriétés du carré et du rectangle (angles et côtés).</t>
  </si>
  <si>
    <t>Je sais tracer un carré et un rectangle sur du papier uni avec une règle et une équerre.</t>
  </si>
  <si>
    <t>Je sais identifier un triangle rectangle avec une équerre.</t>
  </si>
  <si>
    <t>Je sais tracer un triangle rectangle sur du papier quadrillé ou pointé.</t>
  </si>
  <si>
    <t>Je sais tracer un triangle rectangle sur du papier uni avec une règle et une équerre.</t>
  </si>
  <si>
    <t>Je sais identifier les polygones des non-polygones.</t>
  </si>
  <si>
    <t>Je sais tracer des polygones.</t>
  </si>
  <si>
    <t>Je sais trouver et placer le milieu d'un segment.</t>
  </si>
  <si>
    <t>Je sais tracer un cercle de centre (centre,rayon, diamètre donnés) avec un compas.</t>
  </si>
  <si>
    <t>Je sais exécuter un programme de construction en respectant les étapes.</t>
  </si>
  <si>
    <t>MG19</t>
  </si>
  <si>
    <t>Je sais identifier une figure symétrique.</t>
  </si>
  <si>
    <t>MG20</t>
  </si>
  <si>
    <t>Je sais compléter des figures par symétrie sur du papier pointé ou quadrillé.</t>
  </si>
  <si>
    <t>CE2</t>
  </si>
  <si>
    <r>
      <rPr>
        <b/>
        <sz val="14"/>
        <color theme="1"/>
        <rFont val="Calibri"/>
        <family val="2"/>
      </rPr>
      <t>Evaluations</t>
    </r>
    <r>
      <rPr>
        <sz val="14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- Méthode de Singapour - niveau CE2 - cycle 2</t>
    </r>
  </si>
  <si>
    <r>
      <t>ESPACE ET G</t>
    </r>
    <r>
      <rPr>
        <b/>
        <sz val="16"/>
        <color theme="0"/>
        <rFont val="Calibri"/>
        <family val="2"/>
      </rPr>
      <t>ÉOMÉTRIE</t>
    </r>
  </si>
  <si>
    <t>Je sais comparer des nombres jusqu'à 1 000.</t>
  </si>
  <si>
    <t>Les nombres jusqu'à 10 000</t>
  </si>
  <si>
    <t>L'addition et la soustraction jusqu'à 10 000</t>
  </si>
  <si>
    <t>ORGANISATION ET GESTION DES DONNÉES</t>
  </si>
  <si>
    <t>Les tableaux et les graphiques</t>
  </si>
  <si>
    <t>La multiplication et la division par 6, 7, 8 et 9</t>
  </si>
  <si>
    <t>NOMBRES INFÉRIEURS OU ÉGAUX À 10 000</t>
  </si>
  <si>
    <t>PROCÉDURES DE CALCUL MENTAL ET CALCUL EN LIGNE</t>
  </si>
  <si>
    <t>Je sais écrire quatre égalités à partir d'une famille de trois nombres distincts pour faire le lien entre la multiplication et la division.</t>
  </si>
  <si>
    <t>Je sais diviser des dizaines et des centaines par un nombre à 1 chiffre.</t>
  </si>
  <si>
    <t>Je sais identifier le quotient et le reste d'une division simple en utilisant mes connaissances des tables de multiplication.</t>
  </si>
  <si>
    <t>Je sais compléter une somme d'argent donnée pour faire 1 € ou 10 €.</t>
  </si>
  <si>
    <t>Les mesures</t>
  </si>
  <si>
    <t>Les figures</t>
  </si>
  <si>
    <t>Je sais tracer un cercle de centre (centre, rayon, diamètre donnés) avec un compas.</t>
  </si>
  <si>
    <t>Les solides</t>
  </si>
  <si>
    <t>Les angles</t>
  </si>
  <si>
    <t>La symétrie</t>
  </si>
  <si>
    <t>Je sais associer une fraction avec une représentation imagée.</t>
  </si>
  <si>
    <t>Je sais placer et lire une fraction sur une droite numérique.</t>
  </si>
  <si>
    <t>Je sais écrire des fractions équivalentes à l'aide de représentations imagées.</t>
  </si>
  <si>
    <t>Je sais écrire des fractions équivalentes à l'aide de droites numériques.</t>
  </si>
  <si>
    <t>Je sais comparer des fractions de même dénominateur à l'aide de représentations imagées.</t>
  </si>
  <si>
    <t>Je sais comparer des fractions de même numérateur à l'aide de représentations imagées.</t>
  </si>
  <si>
    <t>Je sais ordonner des fractions de même dénominateur à l'aide de droites numériques.</t>
  </si>
  <si>
    <t>Je sais ordonner des fractions de même numérateur à l'aide de droites numériques.</t>
  </si>
  <si>
    <t>L'heure et la durée</t>
  </si>
  <si>
    <t>L'aire et le périmètre</t>
  </si>
  <si>
    <r>
      <t>NOMBRES INF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 xml:space="preserve">RIEURS OU </t>
    </r>
    <r>
      <rPr>
        <sz val="10"/>
        <color theme="1"/>
        <rFont val="Calibri"/>
        <family val="2"/>
      </rPr>
      <t>É</t>
    </r>
    <r>
      <rPr>
        <sz val="10"/>
        <color theme="1"/>
        <rFont val="Calibri"/>
        <family val="2"/>
        <scheme val="minor"/>
      </rPr>
      <t>GAUX
 À 10 000</t>
    </r>
  </si>
  <si>
    <t>NOMBRES INFÉRIEURS OU ÉGAUX
 À 10 000</t>
  </si>
  <si>
    <r>
      <t xml:space="preserve">C1 : Utiliser et représenter les fractions simples*                                                </t>
    </r>
    <r>
      <rPr>
        <u/>
        <sz val="11"/>
        <color theme="0"/>
        <rFont val="Calibri"/>
        <family val="2"/>
        <scheme val="minor"/>
      </rPr>
      <t>(hors programmes)</t>
    </r>
  </si>
  <si>
    <t>Unité 2 - L'addition et la soustraction jusqu'à 10 000</t>
  </si>
  <si>
    <t>Unité 3 - Les tableaux et les graphiques</t>
  </si>
  <si>
    <t>Unité 4 - 
La multiplication et la division par 6, 7, 8 et 9</t>
  </si>
  <si>
    <t>Unité 5
 - La multiplication et la division</t>
  </si>
  <si>
    <t>Unité 6
 - Les euros</t>
  </si>
  <si>
    <t>Unité 8
 - Les mesures</t>
  </si>
  <si>
    <t>Unité 9
 - Les angles</t>
  </si>
  <si>
    <t>Unité 10 - Les figures</t>
  </si>
  <si>
    <t>Unité 11 - Les solides</t>
  </si>
  <si>
    <t>Unité 12 - La symétrie</t>
  </si>
  <si>
    <t>Unité 13
 - Les fractions</t>
  </si>
  <si>
    <t>Unité 14 -
 L'heure et la durée</t>
  </si>
  <si>
    <t>Unité 15
 - L'aire et le périmètre</t>
  </si>
  <si>
    <t>CCCC cccc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</si>
</sst>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sz val="14"/>
      <color rgb="FF305496"/>
      <name val="Calibri"/>
      <family val="2"/>
    </font>
    <font>
      <b/>
      <sz val="11"/>
      <color theme="1"/>
      <name val="Calibri"/>
      <family val="2"/>
    </font>
    <font>
      <b/>
      <sz val="14"/>
      <color rgb="FF305496"/>
      <name val="Calibri"/>
      <family val="2"/>
    </font>
    <font>
      <b/>
      <sz val="10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  <font>
      <b/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1"/>
      <color theme="0"/>
      <name val="Calibri"/>
      <family val="2"/>
    </font>
    <font>
      <b/>
      <sz val="10"/>
      <color rgb="FFFFC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26"/>
      <color theme="1" tint="4.9989318521683403E-2"/>
      <name val="Calibri"/>
      <family val="2"/>
      <scheme val="minor"/>
    </font>
    <font>
      <b/>
      <sz val="18"/>
      <color theme="1" tint="4.9989318521683403E-2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36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omic Sans MS"/>
      <family val="4"/>
    </font>
    <font>
      <b/>
      <sz val="14"/>
      <color theme="1"/>
      <name val="Comic Sans MS"/>
      <family val="4"/>
    </font>
    <font>
      <b/>
      <sz val="12"/>
      <color theme="1"/>
      <name val="Arial"/>
      <family val="2"/>
    </font>
    <font>
      <b/>
      <sz val="10"/>
      <color rgb="FF92D05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rgb="FF92D050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6"/>
      <color rgb="FF7030A0"/>
      <name val="Calibri"/>
      <family val="2"/>
      <scheme val="minor"/>
    </font>
    <font>
      <b/>
      <sz val="16"/>
      <color theme="0"/>
      <name val="Calibri"/>
      <family val="2"/>
    </font>
    <font>
      <sz val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9"/>
      <color rgb="FF92D050"/>
      <name val="Calibri"/>
      <family val="2"/>
      <scheme val="minor"/>
    </font>
    <font>
      <b/>
      <sz val="9"/>
      <color rgb="FF7030A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B2B2B2"/>
      </patternFill>
    </fill>
    <fill>
      <patternFill patternType="solid">
        <fgColor rgb="FF0070C0"/>
        <bgColor rgb="FF99CCFF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rgb="FF99CCFF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rgb="FF99CCFF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99CCFF"/>
      </patternFill>
    </fill>
    <fill>
      <patternFill patternType="solid">
        <fgColor rgb="FF7030A0"/>
        <bgColor rgb="FF99CCFF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rgb="FF99CCFF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rgb="FF3399FF"/>
      </left>
      <right/>
      <top style="medium">
        <color rgb="FF3399FF"/>
      </top>
      <bottom/>
      <diagonal/>
    </border>
    <border>
      <left/>
      <right/>
      <top style="medium">
        <color rgb="FF3399FF"/>
      </top>
      <bottom/>
      <diagonal/>
    </border>
    <border>
      <left style="medium">
        <color rgb="FF3399FF"/>
      </left>
      <right/>
      <top/>
      <bottom/>
      <diagonal/>
    </border>
    <border>
      <left style="medium">
        <color rgb="FF3399FF"/>
      </left>
      <right/>
      <top/>
      <bottom style="medium">
        <color rgb="FF3399FF"/>
      </bottom>
      <diagonal/>
    </border>
    <border>
      <left/>
      <right/>
      <top/>
      <bottom style="medium">
        <color rgb="FF3399FF"/>
      </bottom>
      <diagonal/>
    </border>
    <border>
      <left style="dotted">
        <color rgb="FF3399FF"/>
      </left>
      <right/>
      <top style="dotted">
        <color rgb="FF3399FF"/>
      </top>
      <bottom style="dotted">
        <color rgb="FF3399FF"/>
      </bottom>
      <diagonal/>
    </border>
    <border>
      <left/>
      <right/>
      <top style="dotted">
        <color rgb="FF3399FF"/>
      </top>
      <bottom style="dotted">
        <color rgb="FF3399FF"/>
      </bottom>
      <diagonal/>
    </border>
    <border>
      <left style="dotted">
        <color rgb="FF3399FF"/>
      </left>
      <right/>
      <top style="dotted">
        <color rgb="FF3399FF"/>
      </top>
      <bottom/>
      <diagonal/>
    </border>
    <border>
      <left/>
      <right/>
      <top style="dotted">
        <color rgb="FF3399FF"/>
      </top>
      <bottom/>
      <diagonal/>
    </border>
    <border>
      <left/>
      <right style="medium">
        <color rgb="FF3399FF"/>
      </right>
      <top style="dotted">
        <color rgb="FF3399FF"/>
      </top>
      <bottom style="dotted">
        <color rgb="FF3399FF"/>
      </bottom>
      <diagonal/>
    </border>
    <border>
      <left style="dotted">
        <color rgb="FF3399FF"/>
      </left>
      <right/>
      <top style="dotted">
        <color rgb="FF3399FF"/>
      </top>
      <bottom style="medium">
        <color rgb="FF3399FF"/>
      </bottom>
      <diagonal/>
    </border>
    <border>
      <left/>
      <right/>
      <top style="dotted">
        <color rgb="FF3399FF"/>
      </top>
      <bottom style="medium">
        <color rgb="FF3399FF"/>
      </bottom>
      <diagonal/>
    </border>
    <border>
      <left/>
      <right style="medium">
        <color rgb="FF3399FF"/>
      </right>
      <top style="dotted">
        <color rgb="FF3399FF"/>
      </top>
      <bottom style="medium">
        <color rgb="FF3399FF"/>
      </bottom>
      <diagonal/>
    </border>
    <border>
      <left style="dotted">
        <color rgb="FF3399FF"/>
      </left>
      <right/>
      <top style="medium">
        <color rgb="FF3399FF"/>
      </top>
      <bottom style="dotted">
        <color rgb="FF3399FF"/>
      </bottom>
      <diagonal/>
    </border>
    <border>
      <left/>
      <right style="medium">
        <color rgb="FF3399FF"/>
      </right>
      <top style="dotted">
        <color rgb="FF3399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dotted">
        <color rgb="FFFF0000"/>
      </right>
      <top style="medium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medium">
        <color rgb="FFFF0000"/>
      </top>
      <bottom style="dotted">
        <color rgb="FFFF0000"/>
      </bottom>
      <diagonal/>
    </border>
    <border>
      <left style="dotted">
        <color rgb="FFFF0000"/>
      </left>
      <right style="medium">
        <color rgb="FFFF0000"/>
      </right>
      <top style="medium">
        <color rgb="FFFF0000"/>
      </top>
      <bottom style="dotted">
        <color rgb="FFFF0000"/>
      </bottom>
      <diagonal/>
    </border>
    <border>
      <left style="medium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/>
      <diagonal/>
    </border>
    <border>
      <left style="medium">
        <color rgb="FF92D050"/>
      </left>
      <right style="dotted">
        <color rgb="FF92D050"/>
      </right>
      <top style="medium">
        <color rgb="FF92D050"/>
      </top>
      <bottom style="dotted">
        <color rgb="FF92D050"/>
      </bottom>
      <diagonal/>
    </border>
    <border>
      <left style="dotted">
        <color rgb="FF92D050"/>
      </left>
      <right style="dotted">
        <color rgb="FF92D050"/>
      </right>
      <top style="medium">
        <color rgb="FF92D050"/>
      </top>
      <bottom style="dotted">
        <color rgb="FF92D050"/>
      </bottom>
      <diagonal/>
    </border>
    <border>
      <left style="dotted">
        <color rgb="FF92D050"/>
      </left>
      <right style="medium">
        <color rgb="FF92D050"/>
      </right>
      <top style="medium">
        <color rgb="FF92D050"/>
      </top>
      <bottom style="dotted">
        <color rgb="FF92D050"/>
      </bottom>
      <diagonal/>
    </border>
    <border>
      <left style="medium">
        <color rgb="FF92D050"/>
      </left>
      <right style="dotted">
        <color rgb="FF92D050"/>
      </right>
      <top style="dotted">
        <color rgb="FF92D050"/>
      </top>
      <bottom style="dotted">
        <color rgb="FF92D050"/>
      </bottom>
      <diagonal/>
    </border>
    <border>
      <left style="dotted">
        <color rgb="FF92D050"/>
      </left>
      <right style="dotted">
        <color rgb="FF92D050"/>
      </right>
      <top style="dotted">
        <color rgb="FF92D050"/>
      </top>
      <bottom style="dotted">
        <color rgb="FF92D050"/>
      </bottom>
      <diagonal/>
    </border>
    <border>
      <left style="dotted">
        <color rgb="FF92D050"/>
      </left>
      <right style="medium">
        <color rgb="FF92D050"/>
      </right>
      <top style="dotted">
        <color rgb="FF92D050"/>
      </top>
      <bottom style="dotted">
        <color rgb="FF92D050"/>
      </bottom>
      <diagonal/>
    </border>
    <border>
      <left style="medium">
        <color rgb="FF92D050"/>
      </left>
      <right style="dotted">
        <color rgb="FF92D050"/>
      </right>
      <top style="dotted">
        <color rgb="FF92D050"/>
      </top>
      <bottom style="medium">
        <color rgb="FF92D050"/>
      </bottom>
      <diagonal/>
    </border>
    <border>
      <left style="dotted">
        <color rgb="FF92D050"/>
      </left>
      <right style="dotted">
        <color rgb="FF92D050"/>
      </right>
      <top style="dotted">
        <color rgb="FF92D050"/>
      </top>
      <bottom style="medium">
        <color rgb="FF92D05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/>
      <right/>
      <top style="dotted">
        <color rgb="FFFF0000"/>
      </top>
      <bottom style="dotted">
        <color rgb="FFFF0000"/>
      </bottom>
      <diagonal/>
    </border>
    <border>
      <left/>
      <right style="medium">
        <color rgb="FFFF0000"/>
      </right>
      <top style="dotted">
        <color rgb="FFFF0000"/>
      </top>
      <bottom style="dotted">
        <color rgb="FFFF0000"/>
      </bottom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medium">
        <color rgb="FFFF0000"/>
      </bottom>
      <diagonal/>
    </border>
    <border>
      <left style="dotted">
        <color rgb="FFFF0000"/>
      </left>
      <right style="medium">
        <color rgb="FFFF0000"/>
      </right>
      <top style="dotted">
        <color rgb="FFFF0000"/>
      </top>
      <bottom style="medium">
        <color rgb="FFFF0000"/>
      </bottom>
      <diagonal/>
    </border>
    <border>
      <left style="medium">
        <color rgb="FFFF0000"/>
      </left>
      <right style="dotted">
        <color rgb="FFFF0000"/>
      </right>
      <top style="dotted">
        <color rgb="FFFF0000"/>
      </top>
      <bottom style="medium">
        <color rgb="FFFF0000"/>
      </bottom>
      <diagonal/>
    </border>
    <border>
      <left style="medium">
        <color rgb="FF7030A0"/>
      </left>
      <right style="dotted">
        <color rgb="FF7030A0"/>
      </right>
      <top style="medium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medium">
        <color rgb="FF7030A0"/>
      </top>
      <bottom style="dotted">
        <color rgb="FF7030A0"/>
      </bottom>
      <diagonal/>
    </border>
    <border>
      <left style="dotted">
        <color rgb="FF7030A0"/>
      </left>
      <right style="medium">
        <color rgb="FF7030A0"/>
      </right>
      <top style="medium">
        <color rgb="FF7030A0"/>
      </top>
      <bottom style="dotted">
        <color rgb="FF7030A0"/>
      </bottom>
      <diagonal/>
    </border>
    <border>
      <left style="medium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7030A0"/>
      </left>
      <right style="medium">
        <color rgb="FF7030A0"/>
      </right>
      <top style="dotted">
        <color rgb="FF7030A0"/>
      </top>
      <bottom style="dotted">
        <color rgb="FF7030A0"/>
      </bottom>
      <diagonal/>
    </border>
    <border>
      <left style="medium">
        <color rgb="FF7030A0"/>
      </left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7030A0"/>
      </left>
      <right style="medium">
        <color rgb="FF7030A0"/>
      </right>
      <top style="dotted">
        <color rgb="FF7030A0"/>
      </top>
      <bottom style="medium">
        <color rgb="FF7030A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dotted">
        <color rgb="FFFF0000"/>
      </right>
      <top/>
      <bottom style="medium">
        <color rgb="FFFF0000"/>
      </bottom>
      <diagonal/>
    </border>
    <border>
      <left style="medium">
        <color rgb="FFFFC000"/>
      </left>
      <right style="dotted">
        <color rgb="FFFFC000"/>
      </right>
      <top style="medium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 style="medium">
        <color rgb="FFFFC000"/>
      </top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 style="medium">
        <color rgb="FFFFC000"/>
      </top>
      <bottom style="dotted">
        <color rgb="FFFFC000"/>
      </bottom>
      <diagonal/>
    </border>
    <border>
      <left style="medium">
        <color rgb="FFFFC000"/>
      </left>
      <right style="dotted">
        <color rgb="FFFFC000"/>
      </right>
      <top style="dotted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 style="dotted">
        <color rgb="FFFFC000"/>
      </bottom>
      <diagonal/>
    </border>
    <border>
      <left style="medium">
        <color rgb="FFFFC000"/>
      </left>
      <right style="dotted">
        <color rgb="FFFFC000"/>
      </right>
      <top style="dotted">
        <color rgb="FFFFC000"/>
      </top>
      <bottom style="medium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 style="medium">
        <color rgb="FFFFC000"/>
      </bottom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 style="medium">
        <color rgb="FFFFC000"/>
      </bottom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dotted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dotted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dotted">
        <color rgb="FF7030A0"/>
      </right>
      <top/>
      <bottom style="medium">
        <color rgb="FF7030A0"/>
      </bottom>
      <diagonal/>
    </border>
    <border>
      <left style="dotted">
        <color rgb="FF92D050"/>
      </left>
      <right style="dotted">
        <color rgb="FF92D050"/>
      </right>
      <top/>
      <bottom style="medium">
        <color rgb="FF92D050"/>
      </bottom>
      <diagonal/>
    </border>
    <border>
      <left style="dotted">
        <color rgb="FF92D050"/>
      </left>
      <right/>
      <top/>
      <bottom style="medium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/>
      <diagonal/>
    </border>
    <border>
      <left style="medium">
        <color indexed="64"/>
      </left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rgb="FF7030A0"/>
      </left>
      <right/>
      <top style="dotted">
        <color rgb="FF7030A0"/>
      </top>
      <bottom style="dotted">
        <color rgb="FF7030A0"/>
      </bottom>
      <diagonal/>
    </border>
    <border>
      <left/>
      <right style="dotted">
        <color rgb="FF7030A0"/>
      </right>
      <top style="dotted">
        <color rgb="FF7030A0"/>
      </top>
      <bottom style="dotted">
        <color rgb="FF7030A0"/>
      </bottom>
      <diagonal/>
    </border>
    <border>
      <left style="dotted">
        <color rgb="FF92D050"/>
      </left>
      <right style="medium">
        <color rgb="FF92D050"/>
      </right>
      <top style="dotted">
        <color rgb="FF92D050"/>
      </top>
      <bottom style="medium">
        <color rgb="FF92D050"/>
      </bottom>
      <diagonal/>
    </border>
    <border>
      <left/>
      <right/>
      <top style="dotted">
        <color rgb="FFFFC000"/>
      </top>
      <bottom style="dotted">
        <color rgb="FFFFC000"/>
      </bottom>
      <diagonal/>
    </border>
    <border>
      <left/>
      <right/>
      <top style="dotted">
        <color rgb="FFFFC000"/>
      </top>
      <bottom style="medium">
        <color rgb="FFFFC000"/>
      </bottom>
      <diagonal/>
    </border>
    <border>
      <left/>
      <right style="dotted">
        <color rgb="FFFFC000"/>
      </right>
      <top/>
      <bottom/>
      <diagonal/>
    </border>
    <border>
      <left style="dotted">
        <color rgb="FFFFC000"/>
      </left>
      <right/>
      <top style="dotted">
        <color rgb="FFFFC000"/>
      </top>
      <bottom style="dotted">
        <color rgb="FFFFC000"/>
      </bottom>
      <diagonal/>
    </border>
    <border>
      <left/>
      <right style="medium">
        <color rgb="FFFFC000"/>
      </right>
      <top style="dotted">
        <color rgb="FFFFC000"/>
      </top>
      <bottom style="dotted">
        <color rgb="FFFFC000"/>
      </bottom>
      <diagonal/>
    </border>
    <border>
      <left/>
      <right/>
      <top style="dotted">
        <color rgb="FF7030A0"/>
      </top>
      <bottom style="dotted">
        <color rgb="FF7030A0"/>
      </bottom>
      <diagonal/>
    </border>
    <border>
      <left/>
      <right style="medium">
        <color rgb="FF7030A0"/>
      </right>
      <top style="dotted">
        <color rgb="FF7030A0"/>
      </top>
      <bottom style="dotted">
        <color rgb="FF7030A0"/>
      </bottom>
      <diagonal/>
    </border>
    <border>
      <left/>
      <right style="medium">
        <color rgb="FFFFC000"/>
      </right>
      <top/>
      <bottom/>
      <diagonal/>
    </border>
    <border>
      <left style="dotted">
        <color rgb="FF7030A0"/>
      </left>
      <right style="dotted">
        <color rgb="FF7030A0"/>
      </right>
      <top style="dotted">
        <color rgb="FF7030A0"/>
      </top>
      <bottom/>
      <diagonal/>
    </border>
    <border>
      <left style="dotted">
        <color rgb="FF7030A0"/>
      </left>
      <right/>
      <top style="dotted">
        <color rgb="FF7030A0"/>
      </top>
      <bottom style="medium">
        <color rgb="FF7030A0"/>
      </bottom>
      <diagonal/>
    </border>
    <border>
      <left/>
      <right style="dotted">
        <color rgb="FF7030A0"/>
      </right>
      <top style="dotted">
        <color rgb="FF7030A0"/>
      </top>
      <bottom style="medium">
        <color rgb="FF7030A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/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/>
      <diagonal/>
    </border>
    <border>
      <left style="dotted">
        <color rgb="FF92D050"/>
      </left>
      <right style="dotted">
        <color rgb="FF92D050"/>
      </right>
      <top style="medium">
        <color rgb="FF92D050"/>
      </top>
      <bottom/>
      <diagonal/>
    </border>
    <border>
      <left style="dotted">
        <color rgb="FF92D050"/>
      </left>
      <right style="dotted">
        <color rgb="FF92D050"/>
      </right>
      <top/>
      <bottom/>
      <diagonal/>
    </border>
    <border>
      <left style="dotted">
        <color rgb="FF92D050"/>
      </left>
      <right/>
      <top style="medium">
        <color rgb="FF92D050"/>
      </top>
      <bottom/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 style="dotted">
        <color rgb="FF92D050"/>
      </left>
      <right/>
      <top/>
      <bottom/>
      <diagonal/>
    </border>
    <border>
      <left/>
      <right style="medium">
        <color rgb="FF92D050"/>
      </right>
      <top/>
      <bottom/>
      <diagonal/>
    </border>
    <border>
      <left style="dotted">
        <color rgb="FFFFC000"/>
      </left>
      <right style="dotted">
        <color rgb="FFFFC000"/>
      </right>
      <top style="mediumDashed">
        <color rgb="FFFFC000"/>
      </top>
      <bottom style="dotted">
        <color rgb="FFFFC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3399FF"/>
      </right>
      <top style="medium">
        <color rgb="FF3399FF"/>
      </top>
      <bottom/>
      <diagonal/>
    </border>
    <border>
      <left style="medium">
        <color rgb="FFFF0000"/>
      </left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/>
      <right/>
      <top/>
      <bottom style="mediumDashed">
        <color rgb="FFFFC000"/>
      </bottom>
      <diagonal/>
    </border>
    <border>
      <left/>
      <right style="dotted">
        <color rgb="FFFFC000"/>
      </right>
      <top/>
      <bottom style="medium">
        <color rgb="FFFFC000"/>
      </bottom>
      <diagonal/>
    </border>
    <border>
      <left style="dotted">
        <color rgb="FFFFC000"/>
      </left>
      <right style="medium">
        <color rgb="FFFFC000"/>
      </right>
      <top style="mediumDashed">
        <color rgb="FFFFC000"/>
      </top>
      <bottom style="dotted">
        <color rgb="FFFFC000"/>
      </bottom>
      <diagonal/>
    </border>
    <border>
      <left style="dotted">
        <color rgb="FFFFC000"/>
      </left>
      <right style="dotted">
        <color rgb="FFFFC000"/>
      </right>
      <top/>
      <bottom style="dotted">
        <color rgb="FFFFC000"/>
      </bottom>
      <diagonal/>
    </border>
    <border>
      <left style="dotted">
        <color rgb="FFFFC000"/>
      </left>
      <right style="medium">
        <color rgb="FFFFC000"/>
      </right>
      <top/>
      <bottom style="dotted">
        <color rgb="FFFFC000"/>
      </bottom>
      <diagonal/>
    </border>
    <border>
      <left style="medium">
        <color rgb="FFFFC000"/>
      </left>
      <right style="dotted">
        <color rgb="FFFFC000"/>
      </right>
      <top style="dotted">
        <color rgb="FFFFC000"/>
      </top>
      <bottom style="mediumDashed">
        <color rgb="FFFFC000"/>
      </bottom>
      <diagonal/>
    </border>
    <border>
      <left style="dotted">
        <color rgb="FFFFC000"/>
      </left>
      <right style="dotted">
        <color rgb="FFFFC000"/>
      </right>
      <top style="dotted">
        <color rgb="FFFFC000"/>
      </top>
      <bottom style="mediumDashed">
        <color rgb="FFFFC000"/>
      </bottom>
      <diagonal/>
    </border>
    <border>
      <left style="dotted">
        <color rgb="FFFFC000"/>
      </left>
      <right style="medium">
        <color rgb="FFFFC000"/>
      </right>
      <top style="dotted">
        <color rgb="FFFFC000"/>
      </top>
      <bottom style="mediumDashed">
        <color rgb="FFFFC000"/>
      </bottom>
      <diagonal/>
    </border>
    <border>
      <left style="medium">
        <color rgb="FFFFC000"/>
      </left>
      <right style="dotted">
        <color rgb="FFFFC000"/>
      </right>
      <top/>
      <bottom style="dotted">
        <color rgb="FFFFC000"/>
      </bottom>
      <diagonal/>
    </border>
    <border>
      <left/>
      <right/>
      <top style="mediumDashed">
        <color rgb="FFFFC000"/>
      </top>
      <bottom/>
      <diagonal/>
    </border>
    <border>
      <left/>
      <right style="dotted">
        <color rgb="FFFFC000"/>
      </right>
      <top style="mediumDashed">
        <color rgb="FFFFC000"/>
      </top>
      <bottom/>
      <diagonal/>
    </border>
    <border>
      <left/>
      <right style="dotted">
        <color rgb="FFFFC000"/>
      </right>
      <top/>
      <bottom style="mediumDashed">
        <color rgb="FFFFC000"/>
      </bottom>
      <diagonal/>
    </border>
    <border>
      <left/>
      <right/>
      <top style="dotted">
        <color rgb="FF7030A0"/>
      </top>
      <bottom style="medium">
        <color rgb="FF7030A0"/>
      </bottom>
      <diagonal/>
    </border>
    <border>
      <left/>
      <right style="medium">
        <color rgb="FF7030A0"/>
      </right>
      <top style="dotted">
        <color rgb="FF7030A0"/>
      </top>
      <bottom style="medium">
        <color rgb="FF7030A0"/>
      </bottom>
      <diagonal/>
    </border>
    <border>
      <left/>
      <right style="medium">
        <color rgb="FF3399FF"/>
      </right>
      <top/>
      <bottom/>
      <diagonal/>
    </border>
    <border>
      <left style="dotted">
        <color rgb="FFFFC000"/>
      </left>
      <right/>
      <top style="dotted">
        <color rgb="FFFFC000"/>
      </top>
      <bottom style="medium">
        <color rgb="FFFFC000"/>
      </bottom>
      <diagonal/>
    </border>
    <border>
      <left/>
      <right style="medium">
        <color rgb="FFFFC000"/>
      </right>
      <top style="dotted">
        <color rgb="FFFFC000"/>
      </top>
      <bottom style="medium">
        <color rgb="FFFFC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</cellStyleXfs>
  <cellXfs count="669">
    <xf numFmtId="0" fontId="0" fillId="0" borderId="0" xfId="0"/>
    <xf numFmtId="0" fontId="1" fillId="0" borderId="0" xfId="2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0" fontId="28" fillId="0" borderId="0" xfId="0" applyFont="1" applyAlignment="1">
      <alignment horizontal="center"/>
    </xf>
    <xf numFmtId="0" fontId="28" fillId="0" borderId="0" xfId="0" applyFont="1" applyAlignment="1"/>
    <xf numFmtId="0" fontId="0" fillId="3" borderId="0" xfId="0" applyFill="1"/>
    <xf numFmtId="0" fontId="20" fillId="0" borderId="0" xfId="0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/>
    <xf numFmtId="0" fontId="0" fillId="0" borderId="0" xfId="0" applyFill="1"/>
    <xf numFmtId="9" fontId="0" fillId="0" borderId="0" xfId="1" applyFont="1" applyFill="1"/>
    <xf numFmtId="0" fontId="0" fillId="0" borderId="0" xfId="0" applyFont="1"/>
    <xf numFmtId="0" fontId="0" fillId="18" borderId="0" xfId="0" applyFill="1"/>
    <xf numFmtId="0" fontId="0" fillId="18" borderId="17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20" fillId="0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9" fontId="0" fillId="0" borderId="0" xfId="0" applyNumberFormat="1"/>
    <xf numFmtId="0" fontId="0" fillId="0" borderId="0" xfId="0" applyFill="1"/>
    <xf numFmtId="0" fontId="0" fillId="18" borderId="0" xfId="0" applyFill="1"/>
    <xf numFmtId="0" fontId="0" fillId="18" borderId="17" xfId="0" applyFill="1" applyBorder="1" applyAlignment="1">
      <alignment horizontal="center" vertical="center"/>
    </xf>
    <xf numFmtId="0" fontId="0" fillId="18" borderId="18" xfId="0" applyFill="1" applyBorder="1" applyAlignment="1">
      <alignment horizontal="center" vertical="center"/>
    </xf>
    <xf numFmtId="0" fontId="0" fillId="18" borderId="19" xfId="0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24" fillId="0" borderId="0" xfId="0" applyFont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9" fontId="22" fillId="0" borderId="7" xfId="1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Fill="1" applyBorder="1"/>
    <xf numFmtId="0" fontId="3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3" fillId="0" borderId="0" xfId="0" applyFont="1" applyFill="1" applyBorder="1" applyAlignment="1">
      <alignment horizontal="center"/>
    </xf>
    <xf numFmtId="0" fontId="42" fillId="0" borderId="0" xfId="0" applyFont="1" applyFill="1"/>
    <xf numFmtId="0" fontId="43" fillId="0" borderId="0" xfId="0" applyFont="1" applyFill="1"/>
    <xf numFmtId="0" fontId="20" fillId="0" borderId="0" xfId="0" applyFont="1" applyFill="1" applyBorder="1" applyAlignment="1">
      <alignment horizontal="center"/>
    </xf>
    <xf numFmtId="0" fontId="0" fillId="0" borderId="0" xfId="0" applyBorder="1"/>
    <xf numFmtId="0" fontId="19" fillId="0" borderId="0" xfId="2" applyFont="1" applyFill="1" applyBorder="1" applyAlignment="1">
      <alignment vertical="center" wrapText="1"/>
    </xf>
    <xf numFmtId="0" fontId="47" fillId="0" borderId="0" xfId="2" applyFont="1" applyBorder="1" applyAlignment="1">
      <alignment vertical="center" wrapText="1"/>
    </xf>
    <xf numFmtId="0" fontId="31" fillId="0" borderId="0" xfId="2" applyFont="1" applyFill="1" applyBorder="1" applyAlignment="1">
      <alignment vertical="center"/>
    </xf>
    <xf numFmtId="0" fontId="31" fillId="0" borderId="0" xfId="2" applyFont="1" applyFill="1" applyBorder="1" applyAlignment="1">
      <alignment vertical="center" wrapText="1"/>
    </xf>
    <xf numFmtId="0" fontId="29" fillId="5" borderId="0" xfId="3" applyFill="1" applyBorder="1" applyAlignment="1">
      <alignment vertical="center"/>
    </xf>
    <xf numFmtId="0" fontId="0" fillId="0" borderId="0" xfId="0" applyFill="1" applyBorder="1" applyAlignment="1"/>
    <xf numFmtId="0" fontId="31" fillId="0" borderId="27" xfId="2" applyFont="1" applyBorder="1" applyAlignment="1">
      <alignment horizontal="center" vertical="center"/>
    </xf>
    <xf numFmtId="0" fontId="31" fillId="0" borderId="25" xfId="2" applyFont="1" applyBorder="1" applyAlignment="1">
      <alignment horizontal="center" vertical="center"/>
    </xf>
    <xf numFmtId="0" fontId="37" fillId="7" borderId="0" xfId="0" applyFont="1" applyFill="1" applyBorder="1" applyAlignment="1">
      <alignment horizontal="center"/>
    </xf>
    <xf numFmtId="0" fontId="49" fillId="18" borderId="18" xfId="0" applyFont="1" applyFill="1" applyBorder="1" applyAlignment="1">
      <alignment horizontal="center" vertical="center" wrapText="1"/>
    </xf>
    <xf numFmtId="0" fontId="0" fillId="18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49" fillId="0" borderId="18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49" fillId="0" borderId="0" xfId="0" applyFont="1"/>
    <xf numFmtId="9" fontId="17" fillId="0" borderId="0" xfId="1" applyFont="1"/>
    <xf numFmtId="9" fontId="0" fillId="18" borderId="0" xfId="1" applyFont="1" applyFill="1"/>
    <xf numFmtId="0" fontId="2" fillId="0" borderId="0" xfId="2" applyFont="1" applyBorder="1" applyAlignment="1">
      <alignment vertical="center" wrapText="1"/>
    </xf>
    <xf numFmtId="0" fontId="31" fillId="0" borderId="33" xfId="2" applyFont="1" applyBorder="1" applyAlignment="1">
      <alignment horizontal="center" vertical="center"/>
    </xf>
    <xf numFmtId="0" fontId="53" fillId="0" borderId="44" xfId="2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wrapText="1"/>
    </xf>
    <xf numFmtId="0" fontId="54" fillId="0" borderId="62" xfId="2" applyFont="1" applyFill="1" applyBorder="1" applyAlignment="1">
      <alignment horizontal="center" vertical="center"/>
    </xf>
    <xf numFmtId="0" fontId="54" fillId="0" borderId="65" xfId="2" applyFont="1" applyFill="1" applyBorder="1" applyAlignment="1">
      <alignment horizontal="center" vertical="center" wrapText="1"/>
    </xf>
    <xf numFmtId="0" fontId="54" fillId="0" borderId="65" xfId="2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quotePrefix="1"/>
    <xf numFmtId="0" fontId="0" fillId="22" borderId="0" xfId="0" applyFill="1"/>
    <xf numFmtId="9" fontId="17" fillId="0" borderId="0" xfId="1" applyFont="1" applyFill="1" applyBorder="1"/>
    <xf numFmtId="0" fontId="54" fillId="0" borderId="68" xfId="2" applyFont="1" applyFill="1" applyBorder="1" applyAlignment="1">
      <alignment horizontal="center" vertical="center"/>
    </xf>
    <xf numFmtId="0" fontId="37" fillId="9" borderId="0" xfId="0" applyFont="1" applyFill="1" applyBorder="1" applyAlignment="1">
      <alignment horizontal="center"/>
    </xf>
    <xf numFmtId="0" fontId="31" fillId="0" borderId="30" xfId="2" applyFont="1" applyBorder="1" applyAlignment="1">
      <alignment horizontal="center" vertical="center"/>
    </xf>
    <xf numFmtId="0" fontId="53" fillId="0" borderId="41" xfId="2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38" fillId="23" borderId="38" xfId="0" applyFont="1" applyFill="1" applyBorder="1"/>
    <xf numFmtId="0" fontId="38" fillId="23" borderId="16" xfId="0" applyFont="1" applyFill="1" applyBorder="1"/>
    <xf numFmtId="0" fontId="50" fillId="23" borderId="16" xfId="0" applyFont="1" applyFill="1" applyBorder="1"/>
    <xf numFmtId="0" fontId="39" fillId="23" borderId="16" xfId="0" applyFont="1" applyFill="1" applyBorder="1"/>
    <xf numFmtId="0" fontId="22" fillId="23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8" fillId="23" borderId="39" xfId="0" applyFont="1" applyFill="1" applyBorder="1"/>
    <xf numFmtId="0" fontId="13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left" vertical="center" wrapText="1"/>
    </xf>
    <xf numFmtId="9" fontId="24" fillId="0" borderId="37" xfId="1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9" fontId="24" fillId="0" borderId="39" xfId="1" applyFont="1" applyBorder="1" applyAlignment="1">
      <alignment horizontal="center" vertical="center" wrapText="1"/>
    </xf>
    <xf numFmtId="0" fontId="13" fillId="0" borderId="94" xfId="0" applyFont="1" applyBorder="1" applyAlignment="1">
      <alignment horizontal="center" vertical="center" wrapText="1"/>
    </xf>
    <xf numFmtId="0" fontId="24" fillId="0" borderId="95" xfId="0" applyFont="1" applyBorder="1" applyAlignment="1">
      <alignment horizontal="left" vertical="center" wrapText="1"/>
    </xf>
    <xf numFmtId="9" fontId="24" fillId="0" borderId="96" xfId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9" fontId="13" fillId="23" borderId="9" xfId="1" applyFont="1" applyFill="1" applyBorder="1" applyAlignment="1">
      <alignment horizontal="center" vertical="center" wrapText="1"/>
    </xf>
    <xf numFmtId="9" fontId="13" fillId="23" borderId="8" xfId="1" applyFont="1" applyFill="1" applyBorder="1" applyAlignment="1">
      <alignment horizontal="center" vertical="center"/>
    </xf>
    <xf numFmtId="0" fontId="0" fillId="19" borderId="0" xfId="0" applyFill="1"/>
    <xf numFmtId="14" fontId="0" fillId="19" borderId="0" xfId="0" applyNumberFormat="1" applyFill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9" fontId="24" fillId="18" borderId="100" xfId="0" applyNumberFormat="1" applyFont="1" applyFill="1" applyBorder="1" applyAlignment="1">
      <alignment horizontal="center" vertical="center"/>
    </xf>
    <xf numFmtId="9" fontId="24" fillId="18" borderId="100" xfId="1" applyFont="1" applyFill="1" applyBorder="1" applyAlignment="1">
      <alignment horizontal="center" vertical="center"/>
    </xf>
    <xf numFmtId="9" fontId="24" fillId="18" borderId="104" xfId="1" applyFont="1" applyFill="1" applyBorder="1" applyAlignment="1">
      <alignment horizontal="center" vertical="center"/>
    </xf>
    <xf numFmtId="9" fontId="22" fillId="0" borderId="105" xfId="0" applyNumberFormat="1" applyFont="1" applyBorder="1" applyAlignment="1">
      <alignment horizontal="center" wrapText="1"/>
    </xf>
    <xf numFmtId="0" fontId="25" fillId="18" borderId="97" xfId="0" applyFont="1" applyFill="1" applyBorder="1"/>
    <xf numFmtId="0" fontId="25" fillId="0" borderId="99" xfId="0" applyFont="1" applyBorder="1"/>
    <xf numFmtId="0" fontId="25" fillId="18" borderId="99" xfId="0" applyFont="1" applyFill="1" applyBorder="1"/>
    <xf numFmtId="9" fontId="24" fillId="24" borderId="103" xfId="1" applyFont="1" applyFill="1" applyBorder="1" applyAlignment="1">
      <alignment horizontal="center" vertical="center"/>
    </xf>
    <xf numFmtId="9" fontId="24" fillId="24" borderId="98" xfId="0" applyNumberFormat="1" applyFont="1" applyFill="1" applyBorder="1" applyAlignment="1">
      <alignment horizontal="center" vertical="center"/>
    </xf>
    <xf numFmtId="9" fontId="24" fillId="24" borderId="98" xfId="1" applyFont="1" applyFill="1" applyBorder="1" applyAlignment="1">
      <alignment horizontal="center" vertical="center"/>
    </xf>
    <xf numFmtId="9" fontId="24" fillId="3" borderId="104" xfId="1" applyFont="1" applyFill="1" applyBorder="1" applyAlignment="1">
      <alignment horizontal="center" vertical="center"/>
    </xf>
    <xf numFmtId="9" fontId="24" fillId="3" borderId="100" xfId="0" applyNumberFormat="1" applyFont="1" applyFill="1" applyBorder="1" applyAlignment="1">
      <alignment horizontal="center" vertical="center"/>
    </xf>
    <xf numFmtId="9" fontId="24" fillId="3" borderId="100" xfId="1" applyFont="1" applyFill="1" applyBorder="1" applyAlignment="1">
      <alignment horizontal="center" vertical="center"/>
    </xf>
    <xf numFmtId="9" fontId="22" fillId="0" borderId="106" xfId="0" applyNumberFormat="1" applyFont="1" applyBorder="1" applyAlignment="1">
      <alignment horizontal="center" wrapText="1"/>
    </xf>
    <xf numFmtId="9" fontId="24" fillId="24" borderId="107" xfId="1" applyFont="1" applyFill="1" applyBorder="1" applyAlignment="1">
      <alignment horizontal="center" vertical="center" wrapText="1"/>
    </xf>
    <xf numFmtId="9" fontId="24" fillId="3" borderId="108" xfId="1" applyFont="1" applyFill="1" applyBorder="1" applyAlignment="1">
      <alignment horizontal="center" vertical="center" wrapText="1"/>
    </xf>
    <xf numFmtId="9" fontId="24" fillId="18" borderId="108" xfId="1" applyFont="1" applyFill="1" applyBorder="1" applyAlignment="1">
      <alignment horizontal="center" vertical="center" wrapText="1"/>
    </xf>
    <xf numFmtId="9" fontId="24" fillId="3" borderId="109" xfId="1" applyFont="1" applyFill="1" applyBorder="1" applyAlignment="1">
      <alignment horizontal="center" vertical="center" wrapText="1"/>
    </xf>
    <xf numFmtId="9" fontId="24" fillId="3" borderId="110" xfId="1" applyFont="1" applyFill="1" applyBorder="1" applyAlignment="1">
      <alignment horizontal="center" vertical="center"/>
    </xf>
    <xf numFmtId="9" fontId="24" fillId="3" borderId="111" xfId="0" applyNumberFormat="1" applyFont="1" applyFill="1" applyBorder="1" applyAlignment="1">
      <alignment horizontal="center" vertical="center"/>
    </xf>
    <xf numFmtId="9" fontId="24" fillId="3" borderId="111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17" borderId="2" xfId="0" applyFont="1" applyFill="1" applyBorder="1" applyAlignment="1">
      <alignment horizontal="center" vertical="center" wrapText="1"/>
    </xf>
    <xf numFmtId="0" fontId="20" fillId="17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5" fillId="18" borderId="112" xfId="0" applyFont="1" applyFill="1" applyBorder="1"/>
    <xf numFmtId="14" fontId="25" fillId="18" borderId="113" xfId="0" applyNumberFormat="1" applyFont="1" applyFill="1" applyBorder="1" applyAlignment="1">
      <alignment horizontal="center"/>
    </xf>
    <xf numFmtId="0" fontId="25" fillId="0" borderId="114" xfId="0" applyFont="1" applyBorder="1"/>
    <xf numFmtId="14" fontId="25" fillId="0" borderId="115" xfId="0" applyNumberFormat="1" applyFont="1" applyBorder="1" applyAlignment="1">
      <alignment horizontal="center"/>
    </xf>
    <xf numFmtId="0" fontId="25" fillId="18" borderId="114" xfId="0" applyFont="1" applyFill="1" applyBorder="1"/>
    <xf numFmtId="14" fontId="25" fillId="18" borderId="115" xfId="0" applyNumberFormat="1" applyFont="1" applyFill="1" applyBorder="1" applyAlignment="1">
      <alignment horizontal="center"/>
    </xf>
    <xf numFmtId="0" fontId="25" fillId="0" borderId="115" xfId="0" applyFont="1" applyBorder="1" applyAlignment="1">
      <alignment horizontal="center"/>
    </xf>
    <xf numFmtId="0" fontId="25" fillId="18" borderId="115" xfId="0" applyFont="1" applyFill="1" applyBorder="1" applyAlignment="1">
      <alignment horizontal="center"/>
    </xf>
    <xf numFmtId="0" fontId="25" fillId="0" borderId="116" xfId="0" applyFont="1" applyBorder="1"/>
    <xf numFmtId="0" fontId="25" fillId="0" borderId="117" xfId="0" applyFont="1" applyBorder="1"/>
    <xf numFmtId="0" fontId="25" fillId="0" borderId="118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9" fontId="33" fillId="0" borderId="17" xfId="1" applyFont="1" applyBorder="1" applyAlignment="1">
      <alignment horizontal="center" vertical="center" wrapText="1"/>
    </xf>
    <xf numFmtId="9" fontId="33" fillId="0" borderId="18" xfId="1" applyFont="1" applyBorder="1" applyAlignment="1">
      <alignment horizontal="center" vertical="center" wrapText="1"/>
    </xf>
    <xf numFmtId="0" fontId="0" fillId="18" borderId="101" xfId="0" applyFill="1" applyBorder="1"/>
    <xf numFmtId="0" fontId="0" fillId="18" borderId="105" xfId="0" applyFill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9" fontId="0" fillId="18" borderId="105" xfId="1" applyFont="1" applyFill="1" applyBorder="1"/>
    <xf numFmtId="0" fontId="0" fillId="18" borderId="105" xfId="0" applyFont="1" applyFill="1" applyBorder="1" applyAlignment="1">
      <alignment horizontal="center" vertical="center"/>
    </xf>
    <xf numFmtId="0" fontId="49" fillId="18" borderId="105" xfId="0" applyFont="1" applyFill="1" applyBorder="1" applyAlignment="1">
      <alignment horizontal="center" vertical="center" wrapText="1"/>
    </xf>
    <xf numFmtId="0" fontId="0" fillId="18" borderId="105" xfId="0" applyFill="1" applyBorder="1"/>
    <xf numFmtId="0" fontId="33" fillId="18" borderId="105" xfId="0" applyFont="1" applyFill="1" applyBorder="1" applyAlignment="1">
      <alignment horizontal="left" vertical="top" wrapText="1"/>
    </xf>
    <xf numFmtId="9" fontId="0" fillId="18" borderId="102" xfId="1" applyFont="1" applyFill="1" applyBorder="1"/>
    <xf numFmtId="0" fontId="0" fillId="0" borderId="105" xfId="0" applyFont="1" applyFill="1" applyBorder="1" applyAlignment="1">
      <alignment horizontal="center" vertical="center"/>
    </xf>
    <xf numFmtId="0" fontId="49" fillId="0" borderId="105" xfId="0" applyFont="1" applyBorder="1" applyAlignment="1">
      <alignment horizontal="center" vertical="center" wrapText="1"/>
    </xf>
    <xf numFmtId="0" fontId="0" fillId="0" borderId="105" xfId="0" applyFont="1" applyBorder="1" applyAlignment="1">
      <alignment horizontal="center" vertical="center"/>
    </xf>
    <xf numFmtId="0" fontId="0" fillId="3" borderId="105" xfId="0" applyFill="1" applyBorder="1"/>
    <xf numFmtId="0" fontId="33" fillId="0" borderId="105" xfId="0" applyFont="1" applyBorder="1" applyAlignment="1">
      <alignment horizontal="left" vertical="top" wrapText="1"/>
    </xf>
    <xf numFmtId="0" fontId="0" fillId="0" borderId="105" xfId="0" applyBorder="1"/>
    <xf numFmtId="0" fontId="13" fillId="0" borderId="101" xfId="0" applyFont="1" applyBorder="1" applyAlignment="1">
      <alignment horizontal="center" wrapText="1"/>
    </xf>
    <xf numFmtId="0" fontId="41" fillId="0" borderId="105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 wrapText="1"/>
    </xf>
    <xf numFmtId="0" fontId="2" fillId="0" borderId="105" xfId="0" applyFont="1" applyBorder="1" applyAlignment="1">
      <alignment horizontal="center" wrapText="1"/>
    </xf>
    <xf numFmtId="0" fontId="34" fillId="0" borderId="101" xfId="0" applyFont="1" applyBorder="1" applyAlignment="1">
      <alignment horizontal="right" vertical="center" wrapText="1"/>
    </xf>
    <xf numFmtId="9" fontId="33" fillId="0" borderId="105" xfId="1" applyFont="1" applyBorder="1" applyAlignment="1">
      <alignment horizontal="left" vertical="top" wrapText="1"/>
    </xf>
    <xf numFmtId="0" fontId="0" fillId="0" borderId="105" xfId="0" applyBorder="1" applyAlignment="1">
      <alignment wrapText="1"/>
    </xf>
    <xf numFmtId="0" fontId="0" fillId="0" borderId="102" xfId="0" applyBorder="1" applyAlignment="1">
      <alignment wrapText="1"/>
    </xf>
    <xf numFmtId="0" fontId="2" fillId="0" borderId="102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105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9" fontId="33" fillId="0" borderId="105" xfId="1" applyFont="1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3" borderId="105" xfId="0" applyFill="1" applyBorder="1" applyAlignment="1">
      <alignment horizontal="center" vertical="center"/>
    </xf>
    <xf numFmtId="0" fontId="33" fillId="0" borderId="105" xfId="0" applyFont="1" applyBorder="1" applyAlignment="1">
      <alignment horizontal="center" wrapText="1"/>
    </xf>
    <xf numFmtId="0" fontId="2" fillId="0" borderId="102" xfId="0" applyFont="1" applyBorder="1" applyAlignment="1">
      <alignment horizontal="center" wrapText="1"/>
    </xf>
    <xf numFmtId="9" fontId="33" fillId="0" borderId="105" xfId="1" applyFont="1" applyBorder="1" applyAlignment="1">
      <alignment horizontal="center" wrapText="1"/>
    </xf>
    <xf numFmtId="0" fontId="0" fillId="0" borderId="105" xfId="0" applyBorder="1" applyAlignment="1">
      <alignment horizontal="center" wrapText="1"/>
    </xf>
    <xf numFmtId="0" fontId="0" fillId="0" borderId="102" xfId="0" applyBorder="1" applyAlignment="1">
      <alignment horizontal="center" wrapText="1"/>
    </xf>
    <xf numFmtId="0" fontId="13" fillId="0" borderId="101" xfId="0" applyFont="1" applyBorder="1" applyAlignment="1">
      <alignment horizontal="center" vertical="center" wrapText="1"/>
    </xf>
    <xf numFmtId="0" fontId="39" fillId="0" borderId="105" xfId="0" applyFont="1" applyBorder="1" applyAlignment="1">
      <alignment horizontal="center" vertical="center" wrapText="1"/>
    </xf>
    <xf numFmtId="0" fontId="40" fillId="0" borderId="105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14" fontId="25" fillId="0" borderId="0" xfId="0" applyNumberFormat="1" applyFont="1" applyAlignment="1">
      <alignment horizontal="left" vertical="center"/>
    </xf>
    <xf numFmtId="0" fontId="0" fillId="3" borderId="2" xfId="0" applyFill="1" applyBorder="1"/>
    <xf numFmtId="0" fontId="0" fillId="3" borderId="10" xfId="0" applyFill="1" applyBorder="1"/>
    <xf numFmtId="9" fontId="24" fillId="0" borderId="36" xfId="1" applyFont="1" applyBorder="1" applyAlignment="1">
      <alignment horizontal="center" vertical="center" wrapText="1"/>
    </xf>
    <xf numFmtId="9" fontId="24" fillId="0" borderId="16" xfId="1" applyFont="1" applyBorder="1" applyAlignment="1">
      <alignment horizontal="center" vertical="center" wrapText="1"/>
    </xf>
    <xf numFmtId="9" fontId="24" fillId="0" borderId="95" xfId="1" applyFont="1" applyBorder="1" applyAlignment="1">
      <alignment horizontal="center" vertical="center" wrapText="1"/>
    </xf>
    <xf numFmtId="9" fontId="34" fillId="0" borderId="0" xfId="1" applyFont="1" applyAlignment="1">
      <alignment horizontal="right" vertical="center" wrapText="1"/>
    </xf>
    <xf numFmtId="9" fontId="2" fillId="0" borderId="0" xfId="1" applyFont="1" applyAlignment="1">
      <alignment horizontal="center" vertical="center" wrapText="1"/>
    </xf>
    <xf numFmtId="9" fontId="0" fillId="0" borderId="0" xfId="1" applyFont="1" applyAlignment="1">
      <alignment horizontal="center" vertical="center" wrapText="1"/>
    </xf>
    <xf numFmtId="9" fontId="0" fillId="0" borderId="0" xfId="1" applyFont="1" applyAlignment="1">
      <alignment wrapText="1"/>
    </xf>
    <xf numFmtId="0" fontId="3" fillId="0" borderId="0" xfId="2"/>
    <xf numFmtId="0" fontId="10" fillId="21" borderId="7" xfId="2" applyFont="1" applyFill="1" applyBorder="1" applyAlignment="1">
      <alignment horizontal="center" vertical="center"/>
    </xf>
    <xf numFmtId="0" fontId="10" fillId="21" borderId="6" xfId="2" applyFont="1" applyFill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65" fillId="0" borderId="0" xfId="2" applyFont="1" applyAlignment="1">
      <alignment horizontal="center"/>
    </xf>
    <xf numFmtId="0" fontId="66" fillId="0" borderId="0" xfId="2" applyFont="1" applyAlignment="1">
      <alignment horizontal="right" vertical="center"/>
    </xf>
    <xf numFmtId="0" fontId="67" fillId="0" borderId="0" xfId="2" applyFont="1" applyAlignment="1">
      <alignment horizontal="center"/>
    </xf>
    <xf numFmtId="0" fontId="3" fillId="0" borderId="0" xfId="2" applyFill="1" applyBorder="1"/>
    <xf numFmtId="0" fontId="54" fillId="0" borderId="132" xfId="2" applyFont="1" applyBorder="1" applyAlignment="1">
      <alignment horizontal="center" vertical="center"/>
    </xf>
    <xf numFmtId="0" fontId="68" fillId="0" borderId="47" xfId="2" applyFont="1" applyBorder="1" applyAlignment="1">
      <alignment horizontal="center" vertical="center" wrapText="1"/>
    </xf>
    <xf numFmtId="0" fontId="68" fillId="0" borderId="5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54" fillId="0" borderId="62" xfId="2" applyFont="1" applyBorder="1" applyAlignment="1">
      <alignment horizontal="center" vertical="center" wrapText="1"/>
    </xf>
    <xf numFmtId="0" fontId="54" fillId="0" borderId="65" xfId="2" applyFont="1" applyBorder="1" applyAlignment="1">
      <alignment horizontal="center" vertical="center" wrapText="1"/>
    </xf>
    <xf numFmtId="0" fontId="56" fillId="0" borderId="74" xfId="2" applyFont="1" applyBorder="1" applyAlignment="1">
      <alignment horizontal="center" vertical="center" wrapText="1"/>
    </xf>
    <xf numFmtId="0" fontId="56" fillId="0" borderId="77" xfId="2" applyFont="1" applyBorder="1" applyAlignment="1">
      <alignment horizontal="center" vertical="center" wrapText="1"/>
    </xf>
    <xf numFmtId="0" fontId="56" fillId="0" borderId="77" xfId="2" applyFont="1" applyBorder="1" applyAlignment="1">
      <alignment horizontal="center" vertical="center"/>
    </xf>
    <xf numFmtId="0" fontId="56" fillId="0" borderId="80" xfId="2" applyFont="1" applyBorder="1" applyAlignment="1">
      <alignment horizontal="center" vertical="center"/>
    </xf>
    <xf numFmtId="0" fontId="56" fillId="0" borderId="74" xfId="2" applyFont="1" applyBorder="1" applyAlignment="1">
      <alignment horizontal="center" vertical="center"/>
    </xf>
    <xf numFmtId="0" fontId="54" fillId="0" borderId="144" xfId="2" applyFont="1" applyBorder="1" applyAlignment="1">
      <alignment horizontal="center" vertical="center"/>
    </xf>
    <xf numFmtId="0" fontId="56" fillId="0" borderId="146" xfId="2" applyFont="1" applyBorder="1" applyAlignment="1">
      <alignment horizontal="center" vertical="center"/>
    </xf>
    <xf numFmtId="0" fontId="45" fillId="0" borderId="0" xfId="0" applyFont="1" applyFill="1"/>
    <xf numFmtId="0" fontId="46" fillId="0" borderId="0" xfId="0" applyFont="1" applyFill="1"/>
    <xf numFmtId="0" fontId="57" fillId="0" borderId="0" xfId="0" applyFont="1" applyFill="1"/>
    <xf numFmtId="0" fontId="41" fillId="0" borderId="0" xfId="0" applyFont="1" applyFill="1" applyBorder="1" applyAlignment="1"/>
    <xf numFmtId="0" fontId="41" fillId="0" borderId="0" xfId="0" applyFont="1" applyFill="1" applyBorder="1"/>
    <xf numFmtId="0" fontId="36" fillId="0" borderId="0" xfId="0" applyFont="1" applyFill="1" applyBorder="1" applyAlignment="1"/>
    <xf numFmtId="9" fontId="17" fillId="0" borderId="16" xfId="1" applyFont="1" applyFill="1" applyBorder="1"/>
    <xf numFmtId="9" fontId="17" fillId="0" borderId="38" xfId="1" applyFont="1" applyFill="1" applyBorder="1"/>
    <xf numFmtId="9" fontId="17" fillId="0" borderId="39" xfId="1" applyFont="1" applyFill="1" applyBorder="1"/>
    <xf numFmtId="0" fontId="70" fillId="0" borderId="0" xfId="0" applyFont="1" applyFill="1"/>
    <xf numFmtId="0" fontId="33" fillId="0" borderId="0" xfId="0" applyFont="1" applyFill="1"/>
    <xf numFmtId="0" fontId="50" fillId="23" borderId="38" xfId="0" applyFont="1" applyFill="1" applyBorder="1"/>
    <xf numFmtId="0" fontId="0" fillId="3" borderId="18" xfId="0" applyFont="1" applyFill="1" applyBorder="1" applyAlignment="1">
      <alignment horizontal="center" vertical="center"/>
    </xf>
    <xf numFmtId="0" fontId="0" fillId="3" borderId="0" xfId="0" applyFill="1" applyBorder="1"/>
    <xf numFmtId="0" fontId="33" fillId="0" borderId="0" xfId="0" applyFont="1" applyFill="1" applyBorder="1" applyAlignment="1">
      <alignment horizontal="center"/>
    </xf>
    <xf numFmtId="0" fontId="17" fillId="0" borderId="0" xfId="2" applyFont="1" applyBorder="1" applyAlignment="1">
      <alignment horizontal="center" vertical="center" wrapText="1"/>
    </xf>
    <xf numFmtId="0" fontId="51" fillId="0" borderId="0" xfId="2" applyFont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/>
    </xf>
    <xf numFmtId="9" fontId="52" fillId="0" borderId="0" xfId="2" applyNumberFormat="1" applyFont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/>
    </xf>
    <xf numFmtId="0" fontId="32" fillId="0" borderId="0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9" fontId="52" fillId="0" borderId="0" xfId="2" applyNumberFormat="1" applyFont="1" applyBorder="1" applyAlignment="1">
      <alignment horizontal="center" vertical="center" wrapText="1"/>
    </xf>
    <xf numFmtId="0" fontId="51" fillId="0" borderId="0" xfId="2" applyFont="1" applyBorder="1" applyAlignment="1">
      <alignment horizontal="center" vertical="center" wrapText="1"/>
    </xf>
    <xf numFmtId="0" fontId="36" fillId="7" borderId="0" xfId="0" applyFont="1" applyFill="1" applyAlignment="1">
      <alignment horizontal="center"/>
    </xf>
    <xf numFmtId="0" fontId="72" fillId="0" borderId="3" xfId="0" applyFont="1" applyBorder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2" fillId="0" borderId="5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11" xfId="0" applyFont="1" applyBorder="1" applyAlignment="1">
      <alignment horizontal="center" vertical="center"/>
    </xf>
    <xf numFmtId="0" fontId="73" fillId="0" borderId="5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5" fillId="0" borderId="5" xfId="0" applyFont="1" applyBorder="1" applyAlignment="1">
      <alignment horizontal="center" vertical="center"/>
    </xf>
    <xf numFmtId="0" fontId="77" fillId="0" borderId="3" xfId="0" applyFont="1" applyBorder="1" applyAlignment="1">
      <alignment horizontal="center" vertical="center"/>
    </xf>
    <xf numFmtId="0" fontId="77" fillId="0" borderId="5" xfId="0" applyFont="1" applyBorder="1" applyAlignment="1">
      <alignment horizontal="center" vertical="center"/>
    </xf>
    <xf numFmtId="0" fontId="77" fillId="0" borderId="11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64" fillId="0" borderId="0" xfId="0" applyFont="1" applyFill="1" applyBorder="1"/>
    <xf numFmtId="0" fontId="17" fillId="0" borderId="0" xfId="0" applyFont="1" applyFill="1" applyBorder="1"/>
    <xf numFmtId="0" fontId="14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19" fillId="0" borderId="0" xfId="0" applyFont="1" applyFill="1" applyBorder="1" applyAlignment="1"/>
    <xf numFmtId="0" fontId="6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73" fillId="0" borderId="6" xfId="0" applyFont="1" applyBorder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5" fillId="0" borderId="6" xfId="0" applyFont="1" applyBorder="1" applyAlignment="1">
      <alignment horizontal="center" vertical="center"/>
    </xf>
    <xf numFmtId="0" fontId="29" fillId="0" borderId="93" xfId="3" applyBorder="1" applyAlignment="1">
      <alignment horizontal="center" vertical="center" wrapText="1"/>
    </xf>
    <xf numFmtId="0" fontId="29" fillId="0" borderId="93" xfId="3" applyBorder="1" applyAlignment="1">
      <alignment horizontal="center" vertical="center"/>
    </xf>
    <xf numFmtId="0" fontId="66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0" fontId="10" fillId="21" borderId="93" xfId="2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5" fontId="14" fillId="0" borderId="11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3" borderId="11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3" fillId="0" borderId="0" xfId="2" applyAlignment="1">
      <alignment horizontal="left" vertical="center" wrapText="1"/>
    </xf>
    <xf numFmtId="0" fontId="68" fillId="0" borderId="53" xfId="2" applyFont="1" applyBorder="1" applyAlignment="1">
      <alignment horizontal="center" vertical="center" wrapText="1"/>
    </xf>
    <xf numFmtId="0" fontId="53" fillId="0" borderId="41" xfId="2" applyFont="1" applyFill="1" applyBorder="1" applyAlignment="1">
      <alignment horizontal="center" vertical="center" wrapText="1"/>
    </xf>
    <xf numFmtId="0" fontId="53" fillId="0" borderId="44" xfId="2" applyFont="1" applyFill="1" applyBorder="1" applyAlignment="1">
      <alignment horizontal="center" vertical="center" wrapText="1"/>
    </xf>
    <xf numFmtId="0" fontId="53" fillId="0" borderId="58" xfId="2" applyFont="1" applyFill="1" applyBorder="1" applyAlignment="1">
      <alignment horizontal="center" vertical="center"/>
    </xf>
    <xf numFmtId="0" fontId="68" fillId="0" borderId="47" xfId="2" applyFont="1" applyFill="1" applyBorder="1" applyAlignment="1">
      <alignment horizontal="center" vertical="center"/>
    </xf>
    <xf numFmtId="0" fontId="68" fillId="0" borderId="53" xfId="2" applyFont="1" applyFill="1" applyBorder="1" applyAlignment="1">
      <alignment horizontal="center" vertical="center" wrapText="1"/>
    </xf>
    <xf numFmtId="0" fontId="53" fillId="0" borderId="45" xfId="2" applyFont="1" applyFill="1" applyBorder="1" applyAlignment="1">
      <alignment horizontal="center" vertical="center" wrapText="1"/>
    </xf>
    <xf numFmtId="0" fontId="50" fillId="0" borderId="105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56" fillId="0" borderId="155" xfId="2" applyFont="1" applyBorder="1" applyAlignment="1">
      <alignment horizontal="center" vertical="center"/>
    </xf>
    <xf numFmtId="0" fontId="56" fillId="0" borderId="163" xfId="2" applyFont="1" applyBorder="1" applyAlignment="1">
      <alignment horizontal="center" vertical="center"/>
    </xf>
    <xf numFmtId="0" fontId="56" fillId="0" borderId="166" xfId="2" applyFont="1" applyBorder="1" applyAlignment="1">
      <alignment horizontal="center" vertical="center"/>
    </xf>
    <xf numFmtId="0" fontId="17" fillId="0" borderId="121" xfId="2" applyFont="1" applyBorder="1" applyAlignment="1">
      <alignment horizontal="center" vertical="center" wrapText="1"/>
    </xf>
    <xf numFmtId="0" fontId="17" fillId="0" borderId="161" xfId="2" applyFont="1" applyBorder="1" applyAlignment="1">
      <alignment horizontal="center" vertical="center" wrapText="1"/>
    </xf>
    <xf numFmtId="0" fontId="54" fillId="0" borderId="143" xfId="2" applyFont="1" applyFill="1" applyBorder="1" applyAlignment="1">
      <alignment horizontal="center" vertical="center"/>
    </xf>
    <xf numFmtId="0" fontId="54" fillId="0" borderId="68" xfId="2" applyFont="1" applyFill="1" applyBorder="1" applyAlignment="1">
      <alignment horizontal="center" vertical="center" wrapText="1"/>
    </xf>
    <xf numFmtId="0" fontId="56" fillId="0" borderId="80" xfId="2" applyFont="1" applyBorder="1" applyAlignment="1">
      <alignment horizontal="center" vertical="center" wrapText="1"/>
    </xf>
    <xf numFmtId="0" fontId="38" fillId="0" borderId="105" xfId="0" applyFont="1" applyBorder="1" applyAlignment="1">
      <alignment horizontal="center" vertical="center" wrapText="1"/>
    </xf>
    <xf numFmtId="0" fontId="0" fillId="23" borderId="0" xfId="0" applyFill="1"/>
    <xf numFmtId="0" fontId="0" fillId="3" borderId="105" xfId="0" applyFont="1" applyFill="1" applyBorder="1" applyAlignment="1">
      <alignment horizontal="center" vertical="center"/>
    </xf>
    <xf numFmtId="0" fontId="34" fillId="0" borderId="101" xfId="0" applyFont="1" applyBorder="1" applyAlignment="1">
      <alignment horizontal="center" vertical="center" wrapText="1"/>
    </xf>
    <xf numFmtId="0" fontId="49" fillId="3" borderId="105" xfId="0" applyFont="1" applyFill="1" applyBorder="1" applyAlignment="1">
      <alignment horizontal="center" vertical="center" wrapText="1"/>
    </xf>
    <xf numFmtId="0" fontId="0" fillId="0" borderId="0" xfId="0" applyFont="1" applyFill="1"/>
    <xf numFmtId="9" fontId="17" fillId="0" borderId="179" xfId="1" applyFont="1" applyFill="1" applyBorder="1"/>
    <xf numFmtId="0" fontId="44" fillId="0" borderId="0" xfId="0" applyFont="1" applyFill="1"/>
    <xf numFmtId="0" fontId="82" fillId="0" borderId="0" xfId="0" applyFont="1" applyFill="1"/>
    <xf numFmtId="0" fontId="0" fillId="25" borderId="0" xfId="0" applyFill="1"/>
    <xf numFmtId="14" fontId="0" fillId="25" borderId="0" xfId="0" applyNumberFormat="1" applyFill="1"/>
    <xf numFmtId="9" fontId="17" fillId="25" borderId="0" xfId="1" applyFont="1" applyFill="1"/>
    <xf numFmtId="0" fontId="38" fillId="23" borderId="0" xfId="0" applyFont="1" applyFill="1"/>
    <xf numFmtId="0" fontId="38" fillId="23" borderId="180" xfId="0" applyFont="1" applyFill="1" applyBorder="1"/>
    <xf numFmtId="0" fontId="43" fillId="23" borderId="0" xfId="0" applyFont="1" applyFill="1"/>
    <xf numFmtId="0" fontId="50" fillId="23" borderId="0" xfId="0" applyFont="1" applyFill="1"/>
    <xf numFmtId="0" fontId="39" fillId="23" borderId="0" xfId="0" applyFont="1" applyFill="1"/>
    <xf numFmtId="0" fontId="39" fillId="23" borderId="179" xfId="0" applyFont="1" applyFill="1" applyBorder="1"/>
    <xf numFmtId="0" fontId="81" fillId="23" borderId="0" xfId="0" applyFont="1" applyFill="1"/>
    <xf numFmtId="0" fontId="44" fillId="23" borderId="0" xfId="0" applyFont="1" applyFill="1"/>
    <xf numFmtId="0" fontId="40" fillId="23" borderId="38" xfId="0" applyFont="1" applyFill="1" applyBorder="1"/>
    <xf numFmtId="0" fontId="40" fillId="23" borderId="179" xfId="0" applyFont="1" applyFill="1" applyBorder="1"/>
    <xf numFmtId="0" fontId="40" fillId="23" borderId="16" xfId="0" applyFont="1" applyFill="1" applyBorder="1"/>
    <xf numFmtId="0" fontId="45" fillId="23" borderId="0" xfId="0" applyFont="1" applyFill="1"/>
    <xf numFmtId="0" fontId="41" fillId="23" borderId="38" xfId="0" applyFont="1" applyFill="1" applyBorder="1"/>
    <xf numFmtId="0" fontId="41" fillId="23" borderId="16" xfId="0" applyFont="1" applyFill="1" applyBorder="1"/>
    <xf numFmtId="0" fontId="82" fillId="23" borderId="0" xfId="0" applyFont="1" applyFill="1"/>
    <xf numFmtId="0" fontId="41" fillId="23" borderId="39" xfId="0" applyFont="1" applyFill="1" applyBorder="1"/>
    <xf numFmtId="0" fontId="40" fillId="23" borderId="180" xfId="0" applyFont="1" applyFill="1" applyBorder="1"/>
    <xf numFmtId="0" fontId="40" fillId="23" borderId="39" xfId="0" applyFont="1" applyFill="1" applyBorder="1"/>
    <xf numFmtId="0" fontId="21" fillId="6" borderId="93" xfId="0" applyFont="1" applyFill="1" applyBorder="1" applyAlignment="1">
      <alignment horizontal="center" vertical="center"/>
    </xf>
    <xf numFmtId="0" fontId="21" fillId="6" borderId="122" xfId="0" applyFont="1" applyFill="1" applyBorder="1" applyAlignment="1">
      <alignment horizontal="center" vertical="center"/>
    </xf>
    <xf numFmtId="0" fontId="21" fillId="6" borderId="6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/>
    </xf>
    <xf numFmtId="0" fontId="4" fillId="2" borderId="131" xfId="2" applyFont="1" applyFill="1" applyBorder="1" applyAlignment="1">
      <alignment horizontal="left" vertical="center"/>
    </xf>
    <xf numFmtId="0" fontId="4" fillId="2" borderId="130" xfId="2" applyFont="1" applyFill="1" applyBorder="1" applyAlignment="1">
      <alignment horizontal="left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3" borderId="129" xfId="2" applyFont="1" applyFill="1" applyBorder="1" applyAlignment="1">
      <alignment horizontal="left" vertical="center"/>
    </xf>
    <xf numFmtId="0" fontId="6" fillId="3" borderId="128" xfId="2" applyFont="1" applyFill="1" applyBorder="1" applyAlignment="1">
      <alignment horizontal="left" vertical="center"/>
    </xf>
    <xf numFmtId="0" fontId="6" fillId="3" borderId="127" xfId="2" applyFont="1" applyFill="1" applyBorder="1" applyAlignment="1">
      <alignment horizontal="left" vertical="center"/>
    </xf>
    <xf numFmtId="0" fontId="10" fillId="21" borderId="124" xfId="2" applyFont="1" applyFill="1" applyBorder="1" applyAlignment="1">
      <alignment horizontal="center" vertical="center" wrapText="1"/>
    </xf>
    <xf numFmtId="0" fontId="10" fillId="21" borderId="126" xfId="2" applyFont="1" applyFill="1" applyBorder="1" applyAlignment="1">
      <alignment horizontal="center" vertical="center" wrapText="1"/>
    </xf>
    <xf numFmtId="0" fontId="10" fillId="21" borderId="125" xfId="2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9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29" fillId="0" borderId="2" xfId="3" applyBorder="1" applyAlignment="1">
      <alignment horizontal="center" vertical="center" wrapText="1"/>
    </xf>
    <xf numFmtId="0" fontId="29" fillId="0" borderId="10" xfId="3" applyBorder="1" applyAlignment="1">
      <alignment horizontal="center" vertical="center" wrapText="1"/>
    </xf>
    <xf numFmtId="0" fontId="29" fillId="0" borderId="4" xfId="3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29" fillId="0" borderId="2" xfId="3" applyBorder="1" applyAlignment="1">
      <alignment horizontal="center" vertical="center"/>
    </xf>
    <xf numFmtId="0" fontId="29" fillId="0" borderId="4" xfId="3" applyBorder="1" applyAlignment="1">
      <alignment horizontal="center" vertical="center"/>
    </xf>
    <xf numFmtId="0" fontId="29" fillId="0" borderId="10" xfId="3" applyBorder="1" applyAlignment="1">
      <alignment horizontal="center" vertical="center"/>
    </xf>
    <xf numFmtId="0" fontId="36" fillId="9" borderId="124" xfId="0" applyFont="1" applyFill="1" applyBorder="1" applyAlignment="1">
      <alignment horizontal="center" vertical="center" wrapText="1"/>
    </xf>
    <xf numFmtId="0" fontId="36" fillId="9" borderId="123" xfId="0" applyFont="1" applyFill="1" applyBorder="1" applyAlignment="1">
      <alignment horizontal="center" vertical="center" wrapText="1"/>
    </xf>
    <xf numFmtId="0" fontId="36" fillId="9" borderId="9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76" fillId="14" borderId="14" xfId="0" applyFont="1" applyFill="1" applyBorder="1" applyAlignment="1">
      <alignment horizontal="center" vertical="center" wrapText="1"/>
    </xf>
    <xf numFmtId="0" fontId="76" fillId="14" borderId="1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21" fillId="10" borderId="93" xfId="0" applyFont="1" applyFill="1" applyBorder="1" applyAlignment="1">
      <alignment horizontal="center"/>
    </xf>
    <xf numFmtId="0" fontId="21" fillId="10" borderId="122" xfId="0" applyFont="1" applyFill="1" applyBorder="1" applyAlignment="1">
      <alignment horizontal="center"/>
    </xf>
    <xf numFmtId="0" fontId="21" fillId="10" borderId="6" xfId="0" applyFont="1" applyFill="1" applyBorder="1" applyAlignment="1">
      <alignment horizontal="center"/>
    </xf>
    <xf numFmtId="0" fontId="21" fillId="8" borderId="93" xfId="0" applyFont="1" applyFill="1" applyBorder="1" applyAlignment="1">
      <alignment horizontal="center" vertical="center"/>
    </xf>
    <xf numFmtId="0" fontId="21" fillId="8" borderId="122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1" fillId="12" borderId="93" xfId="0" applyFont="1" applyFill="1" applyBorder="1" applyAlignment="1">
      <alignment horizontal="center" vertical="center"/>
    </xf>
    <xf numFmtId="0" fontId="21" fillId="12" borderId="122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21" fillId="13" borderId="93" xfId="0" applyFont="1" applyFill="1" applyBorder="1" applyAlignment="1">
      <alignment horizontal="center" vertical="center"/>
    </xf>
    <xf numFmtId="0" fontId="21" fillId="13" borderId="122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76" fillId="14" borderId="2" xfId="0" applyFont="1" applyFill="1" applyBorder="1" applyAlignment="1">
      <alignment horizontal="center" vertical="center" wrapText="1"/>
    </xf>
    <xf numFmtId="0" fontId="76" fillId="14" borderId="10" xfId="0" applyFont="1" applyFill="1" applyBorder="1" applyAlignment="1">
      <alignment horizontal="center" vertical="center" wrapText="1"/>
    </xf>
    <xf numFmtId="0" fontId="71" fillId="14" borderId="2" xfId="0" applyFont="1" applyFill="1" applyBorder="1" applyAlignment="1">
      <alignment horizontal="center" vertical="center" wrapText="1"/>
    </xf>
    <xf numFmtId="0" fontId="71" fillId="14" borderId="10" xfId="0" applyFont="1" applyFill="1" applyBorder="1" applyAlignment="1">
      <alignment horizontal="center" vertical="center" wrapText="1"/>
    </xf>
    <xf numFmtId="0" fontId="71" fillId="14" borderId="4" xfId="0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  <xf numFmtId="0" fontId="36" fillId="17" borderId="120" xfId="0" applyFont="1" applyFill="1" applyBorder="1" applyAlignment="1">
      <alignment horizontal="center" vertical="center" wrapText="1"/>
    </xf>
    <xf numFmtId="0" fontId="36" fillId="17" borderId="105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62" fillId="0" borderId="0" xfId="0" applyFont="1" applyAlignment="1">
      <alignment horizontal="center" wrapText="1"/>
    </xf>
    <xf numFmtId="0" fontId="62" fillId="0" borderId="11" xfId="0" applyFont="1" applyBorder="1" applyAlignment="1">
      <alignment horizontal="center" wrapText="1"/>
    </xf>
    <xf numFmtId="0" fontId="62" fillId="0" borderId="0" xfId="0" applyFont="1" applyBorder="1" applyAlignment="1">
      <alignment horizontal="center" wrapText="1"/>
    </xf>
    <xf numFmtId="0" fontId="61" fillId="17" borderId="0" xfId="0" applyFont="1" applyFill="1" applyAlignment="1">
      <alignment horizontal="center" vertical="center"/>
    </xf>
    <xf numFmtId="0" fontId="36" fillId="17" borderId="119" xfId="0" applyFont="1" applyFill="1" applyBorder="1" applyAlignment="1">
      <alignment horizontal="center" vertical="center" wrapText="1"/>
    </xf>
    <xf numFmtId="0" fontId="36" fillId="17" borderId="106" xfId="0" applyFont="1" applyFill="1" applyBorder="1" applyAlignment="1">
      <alignment horizontal="center" vertical="center" wrapText="1"/>
    </xf>
    <xf numFmtId="0" fontId="55" fillId="17" borderId="120" xfId="0" applyFont="1" applyFill="1" applyBorder="1" applyAlignment="1">
      <alignment horizontal="center" vertical="center" wrapText="1"/>
    </xf>
    <xf numFmtId="0" fontId="55" fillId="17" borderId="105" xfId="0" applyFont="1" applyFill="1" applyBorder="1" applyAlignment="1">
      <alignment horizontal="center" vertical="center" wrapText="1"/>
    </xf>
    <xf numFmtId="0" fontId="47" fillId="0" borderId="26" xfId="2" applyFont="1" applyBorder="1" applyAlignment="1">
      <alignment horizontal="left" vertical="center"/>
    </xf>
    <xf numFmtId="0" fontId="47" fillId="0" borderId="29" xfId="2" applyFont="1" applyBorder="1" applyAlignment="1">
      <alignment horizontal="left" vertical="center"/>
    </xf>
    <xf numFmtId="0" fontId="47" fillId="0" borderId="21" xfId="2" applyFont="1" applyBorder="1" applyAlignment="1">
      <alignment horizontal="left" vertical="center"/>
    </xf>
    <xf numFmtId="0" fontId="47" fillId="0" borderId="157" xfId="2" applyFont="1" applyBorder="1" applyAlignment="1">
      <alignment horizontal="left" vertical="center"/>
    </xf>
    <xf numFmtId="9" fontId="52" fillId="0" borderId="0" xfId="2" applyNumberFormat="1" applyFont="1" applyBorder="1" applyAlignment="1">
      <alignment horizontal="center" vertical="center" wrapText="1"/>
    </xf>
    <xf numFmtId="0" fontId="48" fillId="20" borderId="0" xfId="2" applyFont="1" applyFill="1" applyBorder="1" applyAlignment="1">
      <alignment horizontal="center" vertical="center"/>
    </xf>
    <xf numFmtId="0" fontId="19" fillId="7" borderId="0" xfId="2" applyFont="1" applyFill="1" applyBorder="1" applyAlignment="1">
      <alignment horizontal="center" vertical="center" wrapText="1"/>
    </xf>
    <xf numFmtId="0" fontId="37" fillId="21" borderId="0" xfId="0" applyFont="1" applyFill="1" applyAlignment="1">
      <alignment horizontal="left" vertical="center" wrapText="1"/>
    </xf>
    <xf numFmtId="0" fontId="23" fillId="15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/>
    </xf>
    <xf numFmtId="0" fontId="17" fillId="0" borderId="20" xfId="2" applyFont="1" applyBorder="1" applyAlignment="1">
      <alignment horizontal="center" vertical="center" wrapText="1"/>
    </xf>
    <xf numFmtId="0" fontId="17" fillId="0" borderId="21" xfId="2" applyFont="1" applyBorder="1" applyAlignment="1">
      <alignment horizontal="center" vertical="center" wrapText="1"/>
    </xf>
    <xf numFmtId="0" fontId="17" fillId="0" borderId="22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23" xfId="2" applyFont="1" applyBorder="1" applyAlignment="1">
      <alignment horizontal="center" vertical="center" wrapText="1"/>
    </xf>
    <xf numFmtId="0" fontId="17" fillId="0" borderId="24" xfId="2" applyFont="1" applyBorder="1" applyAlignment="1">
      <alignment horizontal="center" vertical="center" wrapText="1"/>
    </xf>
    <xf numFmtId="0" fontId="47" fillId="0" borderId="28" xfId="2" applyFont="1" applyBorder="1" applyAlignment="1">
      <alignment horizontal="left" vertical="center" wrapText="1"/>
    </xf>
    <xf numFmtId="0" fontId="47" fillId="0" borderId="34" xfId="2" applyFont="1" applyBorder="1" applyAlignment="1">
      <alignment horizontal="left" vertical="center" wrapText="1"/>
    </xf>
    <xf numFmtId="0" fontId="47" fillId="0" borderId="26" xfId="2" applyFont="1" applyBorder="1" applyAlignment="1">
      <alignment horizontal="left" vertical="center" wrapText="1"/>
    </xf>
    <xf numFmtId="0" fontId="47" fillId="0" borderId="29" xfId="2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wrapText="1"/>
    </xf>
    <xf numFmtId="0" fontId="47" fillId="0" borderId="31" xfId="2" applyFont="1" applyBorder="1" applyAlignment="1">
      <alignment horizontal="left" vertical="center" wrapText="1"/>
    </xf>
    <xf numFmtId="0" fontId="47" fillId="0" borderId="32" xfId="2" applyFont="1" applyBorder="1" applyAlignment="1">
      <alignment horizontal="left" vertical="center" wrapText="1"/>
    </xf>
    <xf numFmtId="0" fontId="51" fillId="0" borderId="0" xfId="2" applyFont="1" applyBorder="1" applyAlignment="1">
      <alignment horizontal="center" vertical="center" wrapText="1"/>
    </xf>
    <xf numFmtId="0" fontId="31" fillId="0" borderId="0" xfId="2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/>
    </xf>
    <xf numFmtId="0" fontId="47" fillId="0" borderId="41" xfId="2" applyFont="1" applyBorder="1" applyAlignment="1">
      <alignment vertical="center" wrapText="1"/>
    </xf>
    <xf numFmtId="0" fontId="47" fillId="0" borderId="42" xfId="2" applyFont="1" applyBorder="1" applyAlignment="1">
      <alignment vertical="center" wrapText="1"/>
    </xf>
    <xf numFmtId="0" fontId="32" fillId="0" borderId="47" xfId="2" applyFont="1" applyBorder="1" applyAlignment="1">
      <alignment horizontal="left" vertical="center" wrapText="1"/>
    </xf>
    <xf numFmtId="0" fontId="32" fillId="0" borderId="48" xfId="2" applyFont="1" applyBorder="1" applyAlignment="1">
      <alignment horizontal="left" vertical="center" wrapText="1"/>
    </xf>
    <xf numFmtId="0" fontId="21" fillId="9" borderId="0" xfId="2" applyFont="1" applyFill="1" applyBorder="1" applyAlignment="1">
      <alignment horizontal="center" vertical="center" wrapText="1"/>
    </xf>
    <xf numFmtId="0" fontId="32" fillId="0" borderId="53" xfId="2" applyFont="1" applyBorder="1" applyAlignment="1">
      <alignment horizontal="left" vertical="center" wrapText="1"/>
    </xf>
    <xf numFmtId="0" fontId="32" fillId="0" borderId="134" xfId="2" applyFont="1" applyBorder="1" applyAlignment="1">
      <alignment horizontal="left" vertical="center" wrapText="1"/>
    </xf>
    <xf numFmtId="0" fontId="32" fillId="0" borderId="0" xfId="2" applyFont="1" applyBorder="1" applyAlignment="1">
      <alignment horizontal="center" vertical="center" wrapText="1"/>
    </xf>
    <xf numFmtId="0" fontId="32" fillId="0" borderId="137" xfId="2" applyFont="1" applyBorder="1" applyAlignment="1">
      <alignment horizontal="center" vertical="center" wrapText="1"/>
    </xf>
    <xf numFmtId="0" fontId="19" fillId="9" borderId="0" xfId="2" applyFont="1" applyFill="1" applyBorder="1" applyAlignment="1">
      <alignment horizontal="center" vertical="center" wrapText="1"/>
    </xf>
    <xf numFmtId="0" fontId="17" fillId="0" borderId="91" xfId="2" applyFont="1" applyBorder="1" applyAlignment="1">
      <alignment horizontal="center" vertical="center" wrapText="1"/>
    </xf>
    <xf numFmtId="0" fontId="32" fillId="0" borderId="50" xfId="2" applyFont="1" applyBorder="1" applyAlignment="1">
      <alignment horizontal="left" vertical="center" wrapText="1"/>
    </xf>
    <xf numFmtId="0" fontId="32" fillId="0" borderId="51" xfId="2" applyFont="1" applyBorder="1" applyAlignment="1">
      <alignment horizontal="left" vertical="center" wrapText="1"/>
    </xf>
    <xf numFmtId="0" fontId="47" fillId="0" borderId="54" xfId="2" applyFont="1" applyBorder="1" applyAlignment="1">
      <alignment vertical="center" wrapText="1"/>
    </xf>
    <xf numFmtId="0" fontId="47" fillId="0" borderId="55" xfId="2" applyFont="1" applyBorder="1" applyAlignment="1">
      <alignment vertical="center" wrapText="1"/>
    </xf>
    <xf numFmtId="0" fontId="47" fillId="0" borderId="56" xfId="2" applyFont="1" applyBorder="1" applyAlignment="1">
      <alignment vertical="center" wrapText="1"/>
    </xf>
    <xf numFmtId="0" fontId="21" fillId="11" borderId="0" xfId="2" applyFont="1" applyFill="1" applyBorder="1" applyAlignment="1">
      <alignment horizontal="center" vertical="center" wrapText="1"/>
    </xf>
    <xf numFmtId="0" fontId="17" fillId="0" borderId="40" xfId="2" applyFont="1" applyBorder="1" applyAlignment="1">
      <alignment horizontal="center" vertical="center" wrapText="1"/>
    </xf>
    <xf numFmtId="0" fontId="17" fillId="0" borderId="41" xfId="2" applyFont="1" applyBorder="1" applyAlignment="1">
      <alignment horizontal="center" vertical="center" wrapText="1"/>
    </xf>
    <xf numFmtId="0" fontId="17" fillId="0" borderId="43" xfId="2" applyFont="1" applyBorder="1" applyAlignment="1">
      <alignment horizontal="center" vertical="center" wrapText="1"/>
    </xf>
    <xf numFmtId="0" fontId="17" fillId="0" borderId="44" xfId="2" applyFont="1" applyBorder="1" applyAlignment="1">
      <alignment horizontal="center" vertical="center" wrapText="1"/>
    </xf>
    <xf numFmtId="0" fontId="19" fillId="11" borderId="0" xfId="2" applyFont="1" applyFill="1" applyBorder="1" applyAlignment="1">
      <alignment horizontal="center" vertical="center" wrapText="1"/>
    </xf>
    <xf numFmtId="0" fontId="17" fillId="0" borderId="46" xfId="2" applyFont="1" applyBorder="1" applyAlignment="1">
      <alignment horizontal="center" vertical="center" wrapText="1"/>
    </xf>
    <xf numFmtId="0" fontId="17" fillId="0" borderId="47" xfId="2" applyFont="1" applyBorder="1" applyAlignment="1">
      <alignment horizontal="center" vertical="center" wrapText="1"/>
    </xf>
    <xf numFmtId="0" fontId="17" fillId="0" borderId="49" xfId="2" applyFont="1" applyBorder="1" applyAlignment="1">
      <alignment horizontal="center" vertical="center" wrapText="1"/>
    </xf>
    <xf numFmtId="0" fontId="17" fillId="0" borderId="50" xfId="2" applyFont="1" applyBorder="1" applyAlignment="1">
      <alignment horizontal="center" vertical="center" wrapText="1"/>
    </xf>
    <xf numFmtId="0" fontId="17" fillId="0" borderId="52" xfId="2" applyFont="1" applyBorder="1" applyAlignment="1">
      <alignment horizontal="center" vertical="center" wrapText="1"/>
    </xf>
    <xf numFmtId="0" fontId="17" fillId="0" borderId="53" xfId="2" applyFont="1" applyBorder="1" applyAlignment="1">
      <alignment horizontal="center" vertical="center" wrapText="1"/>
    </xf>
    <xf numFmtId="0" fontId="35" fillId="15" borderId="0" xfId="0" applyFont="1" applyFill="1" applyAlignment="1">
      <alignment horizontal="center"/>
    </xf>
    <xf numFmtId="0" fontId="68" fillId="3" borderId="148" xfId="2" applyFont="1" applyFill="1" applyBorder="1" applyAlignment="1">
      <alignment horizontal="center" vertical="center"/>
    </xf>
    <xf numFmtId="0" fontId="68" fillId="3" borderId="149" xfId="2" applyFont="1" applyFill="1" applyBorder="1" applyAlignment="1">
      <alignment horizontal="center" vertical="center"/>
    </xf>
    <xf numFmtId="0" fontId="68" fillId="3" borderId="89" xfId="2" applyFont="1" applyFill="1" applyBorder="1" applyAlignment="1">
      <alignment horizontal="center" vertical="center"/>
    </xf>
    <xf numFmtId="0" fontId="47" fillId="0" borderId="150" xfId="2" applyFont="1" applyBorder="1" applyAlignment="1">
      <alignment horizontal="left" vertical="center" wrapText="1"/>
    </xf>
    <xf numFmtId="0" fontId="47" fillId="0" borderId="151" xfId="2" applyFont="1" applyBorder="1" applyAlignment="1">
      <alignment horizontal="left" vertical="center" wrapText="1"/>
    </xf>
    <xf numFmtId="0" fontId="47" fillId="0" borderId="152" xfId="2" applyFont="1" applyBorder="1" applyAlignment="1">
      <alignment horizontal="left" vertical="center" wrapText="1"/>
    </xf>
    <xf numFmtId="0" fontId="47" fillId="0" borderId="153" xfId="2" applyFont="1" applyBorder="1" applyAlignment="1">
      <alignment horizontal="left" vertical="center" wrapText="1"/>
    </xf>
    <xf numFmtId="0" fontId="47" fillId="0" borderId="0" xfId="2" applyFont="1" applyBorder="1" applyAlignment="1">
      <alignment horizontal="left" vertical="center" wrapText="1"/>
    </xf>
    <xf numFmtId="0" fontId="47" fillId="0" borderId="154" xfId="2" applyFont="1" applyBorder="1" applyAlignment="1">
      <alignment horizontal="left" vertical="center" wrapText="1"/>
    </xf>
    <xf numFmtId="0" fontId="47" fillId="0" borderId="90" xfId="2" applyFont="1" applyBorder="1" applyAlignment="1">
      <alignment horizontal="left" vertical="center" wrapText="1"/>
    </xf>
    <xf numFmtId="0" fontId="47" fillId="0" borderId="91" xfId="2" applyFont="1" applyBorder="1" applyAlignment="1">
      <alignment horizontal="left" vertical="center" wrapText="1"/>
    </xf>
    <xf numFmtId="0" fontId="47" fillId="0" borderId="92" xfId="2" applyFont="1" applyBorder="1" applyAlignment="1">
      <alignment horizontal="left" vertical="center" wrapText="1"/>
    </xf>
    <xf numFmtId="0" fontId="37" fillId="9" borderId="0" xfId="0" applyFont="1" applyFill="1" applyBorder="1" applyAlignment="1">
      <alignment horizontal="center" wrapText="1"/>
    </xf>
    <xf numFmtId="0" fontId="37" fillId="11" borderId="0" xfId="2" applyFont="1" applyFill="1" applyBorder="1" applyAlignment="1">
      <alignment horizontal="center" vertical="center" wrapText="1"/>
    </xf>
    <xf numFmtId="0" fontId="17" fillId="0" borderId="60" xfId="2" applyFont="1" applyBorder="1" applyAlignment="1">
      <alignment horizontal="center" vertical="center" wrapText="1"/>
    </xf>
    <xf numFmtId="0" fontId="17" fillId="0" borderId="58" xfId="2" applyFont="1" applyBorder="1" applyAlignment="1">
      <alignment horizontal="center" vertical="center" wrapText="1"/>
    </xf>
    <xf numFmtId="0" fontId="32" fillId="0" borderId="41" xfId="2" applyFont="1" applyFill="1" applyBorder="1" applyAlignment="1">
      <alignment vertical="center" wrapText="1"/>
    </xf>
    <xf numFmtId="0" fontId="32" fillId="0" borderId="42" xfId="2" applyFont="1" applyFill="1" applyBorder="1" applyAlignment="1">
      <alignment vertical="center" wrapText="1"/>
    </xf>
    <xf numFmtId="0" fontId="32" fillId="0" borderId="58" xfId="2" applyFont="1" applyBorder="1" applyAlignment="1">
      <alignment vertical="center" wrapText="1"/>
    </xf>
    <xf numFmtId="0" fontId="32" fillId="0" borderId="59" xfId="2" applyFont="1" applyBorder="1" applyAlignment="1">
      <alignment vertical="center" wrapText="1"/>
    </xf>
    <xf numFmtId="0" fontId="32" fillId="0" borderId="47" xfId="2" applyFont="1" applyBorder="1" applyAlignment="1">
      <alignment vertical="center" wrapText="1"/>
    </xf>
    <xf numFmtId="0" fontId="32" fillId="0" borderId="48" xfId="2" applyFont="1" applyBorder="1" applyAlignment="1">
      <alignment vertical="center" wrapText="1"/>
    </xf>
    <xf numFmtId="0" fontId="79" fillId="0" borderId="40" xfId="2" applyFont="1" applyFill="1" applyBorder="1" applyAlignment="1">
      <alignment horizontal="center" vertical="center" wrapText="1"/>
    </xf>
    <xf numFmtId="0" fontId="79" fillId="0" borderId="41" xfId="2" applyFont="1" applyFill="1" applyBorder="1" applyAlignment="1">
      <alignment horizontal="center" vertical="center" wrapText="1"/>
    </xf>
    <xf numFmtId="0" fontId="79" fillId="0" borderId="43" xfId="2" applyFont="1" applyFill="1" applyBorder="1" applyAlignment="1">
      <alignment horizontal="center" vertical="center" wrapText="1"/>
    </xf>
    <xf numFmtId="0" fontId="79" fillId="0" borderId="44" xfId="2" applyFont="1" applyFill="1" applyBorder="1" applyAlignment="1">
      <alignment horizontal="center" vertical="center" wrapText="1"/>
    </xf>
    <xf numFmtId="0" fontId="32" fillId="0" borderId="54" xfId="2" applyFont="1" applyFill="1" applyBorder="1" applyAlignment="1">
      <alignment vertical="center" wrapText="1"/>
    </xf>
    <xf numFmtId="0" fontId="32" fillId="0" borderId="55" xfId="2" applyFont="1" applyFill="1" applyBorder="1" applyAlignment="1">
      <alignment vertical="center" wrapText="1"/>
    </xf>
    <xf numFmtId="0" fontId="32" fillId="0" borderId="56" xfId="2" applyFont="1" applyFill="1" applyBorder="1" applyAlignment="1">
      <alignment vertical="center" wrapText="1"/>
    </xf>
    <xf numFmtId="0" fontId="17" fillId="0" borderId="158" xfId="2" applyFont="1" applyBorder="1" applyAlignment="1">
      <alignment horizontal="center" vertical="center" wrapText="1"/>
    </xf>
    <xf numFmtId="0" fontId="17" fillId="0" borderId="159" xfId="2" applyFont="1" applyBorder="1" applyAlignment="1">
      <alignment horizontal="center" vertical="center" wrapText="1"/>
    </xf>
    <xf numFmtId="0" fontId="17" fillId="0" borderId="70" xfId="2" applyFont="1" applyBorder="1" applyAlignment="1">
      <alignment horizontal="center" vertical="center" wrapText="1"/>
    </xf>
    <xf numFmtId="0" fontId="17" fillId="0" borderId="57" xfId="2" applyFont="1" applyBorder="1" applyAlignment="1">
      <alignment horizontal="center" vertical="center" wrapText="1"/>
    </xf>
    <xf numFmtId="0" fontId="17" fillId="0" borderId="71" xfId="2" applyFont="1" applyBorder="1" applyAlignment="1">
      <alignment horizontal="center" vertical="center" wrapText="1"/>
    </xf>
    <xf numFmtId="0" fontId="17" fillId="0" borderId="72" xfId="2" applyFont="1" applyBorder="1" applyAlignment="1">
      <alignment horizontal="center" vertical="center" wrapText="1"/>
    </xf>
    <xf numFmtId="0" fontId="32" fillId="0" borderId="41" xfId="2" applyFont="1" applyFill="1" applyBorder="1" applyAlignment="1">
      <alignment horizontal="left" vertical="center" wrapText="1"/>
    </xf>
    <xf numFmtId="0" fontId="32" fillId="0" borderId="42" xfId="2" applyFont="1" applyFill="1" applyBorder="1" applyAlignment="1">
      <alignment horizontal="left" vertical="center" wrapText="1"/>
    </xf>
    <xf numFmtId="0" fontId="32" fillId="0" borderId="54" xfId="2" applyFont="1" applyFill="1" applyBorder="1" applyAlignment="1">
      <alignment horizontal="left" vertical="center" wrapText="1"/>
    </xf>
    <xf numFmtId="0" fontId="32" fillId="0" borderId="55" xfId="2" applyFont="1" applyFill="1" applyBorder="1" applyAlignment="1">
      <alignment horizontal="left" vertical="center" wrapText="1"/>
    </xf>
    <xf numFmtId="0" fontId="32" fillId="0" borderId="56" xfId="2" applyFont="1" applyFill="1" applyBorder="1" applyAlignment="1">
      <alignment horizontal="left" vertical="center" wrapText="1"/>
    </xf>
    <xf numFmtId="0" fontId="32" fillId="0" borderId="58" xfId="2" applyFont="1" applyBorder="1" applyAlignment="1">
      <alignment horizontal="left" vertical="center" wrapText="1"/>
    </xf>
    <xf numFmtId="0" fontId="32" fillId="0" borderId="59" xfId="2" applyFont="1" applyBorder="1" applyAlignment="1">
      <alignment horizontal="left" vertical="center" wrapText="1"/>
    </xf>
    <xf numFmtId="0" fontId="20" fillId="4" borderId="142" xfId="2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/>
    </xf>
    <xf numFmtId="0" fontId="17" fillId="0" borderId="73" xfId="2" applyFont="1" applyBorder="1" applyAlignment="1">
      <alignment horizontal="center" vertical="center" wrapText="1"/>
    </xf>
    <xf numFmtId="0" fontId="17" fillId="0" borderId="74" xfId="2" applyFont="1" applyBorder="1" applyAlignment="1">
      <alignment horizontal="center" vertical="center" wrapText="1"/>
    </xf>
    <xf numFmtId="0" fontId="17" fillId="0" borderId="76" xfId="2" applyFont="1" applyBorder="1" applyAlignment="1">
      <alignment horizontal="center" vertical="center" wrapText="1"/>
    </xf>
    <xf numFmtId="0" fontId="17" fillId="0" borderId="77" xfId="2" applyFont="1" applyBorder="1" applyAlignment="1">
      <alignment horizontal="center" vertical="center" wrapText="1"/>
    </xf>
    <xf numFmtId="0" fontId="17" fillId="0" borderId="79" xfId="2" applyFont="1" applyBorder="1" applyAlignment="1">
      <alignment horizontal="center" vertical="center" wrapText="1"/>
    </xf>
    <xf numFmtId="0" fontId="17" fillId="0" borderId="80" xfId="2" applyFont="1" applyBorder="1" applyAlignment="1">
      <alignment horizontal="center" vertical="center" wrapText="1"/>
    </xf>
    <xf numFmtId="0" fontId="32" fillId="0" borderId="80" xfId="2" applyFont="1" applyBorder="1" applyAlignment="1">
      <alignment horizontal="left" vertical="center" wrapText="1"/>
    </xf>
    <xf numFmtId="0" fontId="32" fillId="0" borderId="81" xfId="2" applyFont="1" applyBorder="1" applyAlignment="1">
      <alignment horizontal="left" vertical="center" wrapText="1"/>
    </xf>
    <xf numFmtId="0" fontId="32" fillId="0" borderId="74" xfId="2" applyFont="1" applyBorder="1" applyAlignment="1">
      <alignment horizontal="left" vertical="center" wrapText="1"/>
    </xf>
    <xf numFmtId="0" fontId="32" fillId="0" borderId="75" xfId="2" applyFont="1" applyBorder="1" applyAlignment="1">
      <alignment horizontal="left" vertical="center" wrapText="1"/>
    </xf>
    <xf numFmtId="0" fontId="32" fillId="0" borderId="77" xfId="2" applyFont="1" applyBorder="1" applyAlignment="1">
      <alignment horizontal="left" vertical="center" wrapText="1"/>
    </xf>
    <xf numFmtId="0" fontId="32" fillId="0" borderId="78" xfId="2" applyFont="1" applyBorder="1" applyAlignment="1">
      <alignment horizontal="left" vertical="center" wrapText="1"/>
    </xf>
    <xf numFmtId="0" fontId="19" fillId="14" borderId="82" xfId="2" applyFont="1" applyFill="1" applyBorder="1" applyAlignment="1">
      <alignment horizontal="center" vertical="center" wrapText="1"/>
    </xf>
    <xf numFmtId="0" fontId="47" fillId="0" borderId="133" xfId="2" applyFont="1" applyBorder="1" applyAlignment="1">
      <alignment horizontal="left" vertical="center" wrapText="1"/>
    </xf>
    <xf numFmtId="0" fontId="47" fillId="0" borderId="65" xfId="2" applyFont="1" applyBorder="1" applyAlignment="1">
      <alignment horizontal="left" vertical="center" wrapText="1"/>
    </xf>
    <xf numFmtId="0" fontId="47" fillId="0" borderId="66" xfId="2" applyFont="1" applyBorder="1" applyAlignment="1">
      <alignment horizontal="left" vertical="center" wrapText="1"/>
    </xf>
    <xf numFmtId="0" fontId="47" fillId="0" borderId="145" xfId="2" applyFont="1" applyBorder="1" applyAlignment="1">
      <alignment horizontal="left" vertical="center" wrapText="1"/>
    </xf>
    <xf numFmtId="0" fontId="47" fillId="0" borderId="68" xfId="2" applyFont="1" applyBorder="1" applyAlignment="1">
      <alignment horizontal="left" vertical="center" wrapText="1"/>
    </xf>
    <xf numFmtId="0" fontId="47" fillId="0" borderId="69" xfId="2" applyFont="1" applyBorder="1" applyAlignment="1">
      <alignment horizontal="left" vertical="center" wrapText="1"/>
    </xf>
    <xf numFmtId="0" fontId="17" fillId="0" borderId="64" xfId="2" applyFont="1" applyBorder="1" applyAlignment="1">
      <alignment horizontal="center" vertical="center" wrapText="1"/>
    </xf>
    <xf numFmtId="0" fontId="17" fillId="0" borderId="65" xfId="2" applyFont="1" applyBorder="1" applyAlignment="1">
      <alignment horizontal="center" vertical="center" wrapText="1"/>
    </xf>
    <xf numFmtId="0" fontId="17" fillId="0" borderId="67" xfId="2" applyFont="1" applyBorder="1" applyAlignment="1">
      <alignment horizontal="center" vertical="center" wrapText="1"/>
    </xf>
    <xf numFmtId="0" fontId="17" fillId="0" borderId="68" xfId="2" applyFont="1" applyBorder="1" applyAlignment="1">
      <alignment horizontal="center" vertical="center" wrapText="1"/>
    </xf>
    <xf numFmtId="0" fontId="37" fillId="14" borderId="0" xfId="0" applyFont="1" applyFill="1" applyBorder="1" applyAlignment="1">
      <alignment horizontal="center"/>
    </xf>
    <xf numFmtId="0" fontId="47" fillId="0" borderId="77" xfId="2" applyFont="1" applyBorder="1" applyAlignment="1">
      <alignment horizontal="left" vertical="center" wrapText="1"/>
    </xf>
    <xf numFmtId="0" fontId="47" fillId="0" borderId="78" xfId="2" applyFont="1" applyBorder="1" applyAlignment="1">
      <alignment horizontal="left" vertical="center" wrapText="1"/>
    </xf>
    <xf numFmtId="0" fontId="47" fillId="0" borderId="80" xfId="2" applyFont="1" applyBorder="1" applyAlignment="1">
      <alignment horizontal="left" vertical="center" wrapText="1"/>
    </xf>
    <xf numFmtId="0" fontId="47" fillId="0" borderId="81" xfId="2" applyFont="1" applyBorder="1" applyAlignment="1">
      <alignment horizontal="left" vertical="center" wrapText="1"/>
    </xf>
    <xf numFmtId="0" fontId="17" fillId="0" borderId="169" xfId="2" applyFont="1" applyBorder="1" applyAlignment="1">
      <alignment horizontal="center" vertical="center" wrapText="1"/>
    </xf>
    <xf numFmtId="0" fontId="17" fillId="0" borderId="170" xfId="2" applyFont="1" applyBorder="1" applyAlignment="1">
      <alignment horizontal="center" vertical="center" wrapText="1"/>
    </xf>
    <xf numFmtId="0" fontId="17" fillId="0" borderId="160" xfId="2" applyFont="1" applyBorder="1" applyAlignment="1">
      <alignment horizontal="center" vertical="center" wrapText="1"/>
    </xf>
    <xf numFmtId="0" fontId="17" fillId="0" borderId="171" xfId="2" applyFont="1" applyBorder="1" applyAlignment="1">
      <alignment horizontal="center" vertical="center" wrapText="1"/>
    </xf>
    <xf numFmtId="0" fontId="47" fillId="0" borderId="74" xfId="2" applyFont="1" applyBorder="1" applyAlignment="1">
      <alignment horizontal="left" vertical="center" wrapText="1"/>
    </xf>
    <xf numFmtId="0" fontId="47" fillId="0" borderId="75" xfId="2" applyFont="1" applyBorder="1" applyAlignment="1">
      <alignment horizontal="left" vertical="center" wrapText="1"/>
    </xf>
    <xf numFmtId="0" fontId="36" fillId="4" borderId="0" xfId="2" applyFont="1" applyFill="1" applyBorder="1" applyAlignment="1">
      <alignment horizontal="center" vertical="center" wrapText="1"/>
    </xf>
    <xf numFmtId="0" fontId="47" fillId="0" borderId="166" xfId="2" applyFont="1" applyBorder="1" applyAlignment="1">
      <alignment horizontal="left" vertical="center" wrapText="1"/>
    </xf>
    <xf numFmtId="0" fontId="47" fillId="0" borderId="167" xfId="2" applyFont="1" applyBorder="1" applyAlignment="1">
      <alignment horizontal="left" vertical="center" wrapText="1"/>
    </xf>
    <xf numFmtId="0" fontId="47" fillId="0" borderId="163" xfId="2" applyFont="1" applyBorder="1" applyAlignment="1">
      <alignment horizontal="left" vertical="center" wrapText="1"/>
    </xf>
    <xf numFmtId="0" fontId="47" fillId="0" borderId="164" xfId="2" applyFont="1" applyBorder="1" applyAlignment="1">
      <alignment horizontal="left" vertical="center" wrapText="1"/>
    </xf>
    <xf numFmtId="0" fontId="17" fillId="0" borderId="165" xfId="2" applyFont="1" applyBorder="1" applyAlignment="1">
      <alignment horizontal="center" vertical="center" wrapText="1"/>
    </xf>
    <xf numFmtId="0" fontId="17" fillId="0" borderId="166" xfId="2" applyFont="1" applyBorder="1" applyAlignment="1">
      <alignment horizontal="center" vertical="center" wrapText="1"/>
    </xf>
    <xf numFmtId="0" fontId="17" fillId="0" borderId="168" xfId="2" applyFont="1" applyBorder="1" applyAlignment="1">
      <alignment horizontal="center" vertical="center" wrapText="1"/>
    </xf>
    <xf numFmtId="0" fontId="17" fillId="0" borderId="163" xfId="2" applyFont="1" applyBorder="1" applyAlignment="1">
      <alignment horizontal="center" vertical="center" wrapText="1"/>
    </xf>
    <xf numFmtId="0" fontId="47" fillId="0" borderId="146" xfId="2" applyFont="1" applyBorder="1" applyAlignment="1">
      <alignment horizontal="left" vertical="center" wrapText="1"/>
    </xf>
    <xf numFmtId="0" fontId="47" fillId="0" borderId="147" xfId="2" applyFont="1" applyBorder="1" applyAlignment="1">
      <alignment horizontal="left" vertical="center" wrapText="1"/>
    </xf>
    <xf numFmtId="0" fontId="47" fillId="0" borderId="155" xfId="2" applyFont="1" applyBorder="1" applyAlignment="1">
      <alignment horizontal="left" vertical="center" wrapText="1"/>
    </xf>
    <xf numFmtId="0" fontId="47" fillId="0" borderId="162" xfId="2" applyFont="1" applyBorder="1" applyAlignment="1">
      <alignment horizontal="left" vertical="center" wrapText="1"/>
    </xf>
    <xf numFmtId="0" fontId="19" fillId="14" borderId="0" xfId="2" applyFont="1" applyFill="1" applyBorder="1" applyAlignment="1">
      <alignment horizontal="center" vertical="center" wrapText="1"/>
    </xf>
    <xf numFmtId="0" fontId="32" fillId="0" borderId="62" xfId="2" applyFont="1" applyBorder="1" applyAlignment="1">
      <alignment horizontal="left" vertical="center" wrapText="1"/>
    </xf>
    <xf numFmtId="0" fontId="32" fillId="0" borderId="63" xfId="2" applyFont="1" applyBorder="1" applyAlignment="1">
      <alignment horizontal="left" vertical="center" wrapText="1"/>
    </xf>
    <xf numFmtId="0" fontId="32" fillId="0" borderId="65" xfId="2" applyFont="1" applyBorder="1" applyAlignment="1">
      <alignment horizontal="left" vertical="center" wrapText="1"/>
    </xf>
    <xf numFmtId="0" fontId="32" fillId="0" borderId="66" xfId="2" applyFont="1" applyBorder="1" applyAlignment="1">
      <alignment horizontal="left" vertical="center" wrapText="1"/>
    </xf>
    <xf numFmtId="0" fontId="17" fillId="0" borderId="61" xfId="2" applyFont="1" applyBorder="1" applyAlignment="1">
      <alignment horizontal="center" vertical="center" wrapText="1"/>
    </xf>
    <xf numFmtId="0" fontId="17" fillId="0" borderId="62" xfId="2" applyFont="1" applyBorder="1" applyAlignment="1">
      <alignment horizontal="center" vertical="center" wrapText="1"/>
    </xf>
    <xf numFmtId="0" fontId="32" fillId="0" borderId="132" xfId="2" applyFont="1" applyBorder="1" applyAlignment="1">
      <alignment horizontal="left" vertical="center" wrapText="1"/>
    </xf>
    <xf numFmtId="0" fontId="32" fillId="0" borderId="140" xfId="2" applyFont="1" applyBorder="1" applyAlignment="1">
      <alignment horizontal="left" vertical="center" wrapText="1"/>
    </xf>
    <xf numFmtId="0" fontId="32" fillId="0" borderId="141" xfId="2" applyFont="1" applyBorder="1" applyAlignment="1">
      <alignment horizontal="left" vertical="center" wrapText="1"/>
    </xf>
    <xf numFmtId="0" fontId="37" fillId="14" borderId="0" xfId="0" applyFont="1" applyFill="1" applyBorder="1" applyAlignment="1">
      <alignment horizontal="center" wrapText="1"/>
    </xf>
    <xf numFmtId="0" fontId="17" fillId="0" borderId="83" xfId="2" applyFont="1" applyBorder="1" applyAlignment="1">
      <alignment horizontal="center" vertical="center" wrapText="1"/>
    </xf>
    <xf numFmtId="0" fontId="17" fillId="0" borderId="84" xfId="2" applyFont="1" applyBorder="1" applyAlignment="1">
      <alignment horizontal="center" vertical="center" wrapText="1"/>
    </xf>
    <xf numFmtId="0" fontId="17" fillId="0" borderId="85" xfId="2" applyFont="1" applyBorder="1" applyAlignment="1">
      <alignment horizontal="center" vertical="center" wrapText="1"/>
    </xf>
    <xf numFmtId="0" fontId="17" fillId="0" borderId="86" xfId="2" applyFont="1" applyBorder="1" applyAlignment="1">
      <alignment horizontal="center" vertical="center" wrapText="1"/>
    </xf>
    <xf numFmtId="0" fontId="17" fillId="0" borderId="87" xfId="2" applyFont="1" applyBorder="1" applyAlignment="1">
      <alignment horizontal="center" vertical="center" wrapText="1"/>
    </xf>
    <xf numFmtId="0" fontId="17" fillId="0" borderId="88" xfId="2" applyFont="1" applyBorder="1" applyAlignment="1">
      <alignment horizontal="center" vertical="center" wrapText="1"/>
    </xf>
    <xf numFmtId="0" fontId="32" fillId="0" borderId="144" xfId="2" applyFont="1" applyBorder="1" applyAlignment="1">
      <alignment horizontal="left" vertical="center" wrapText="1"/>
    </xf>
    <xf numFmtId="0" fontId="32" fillId="0" borderId="172" xfId="2" applyFont="1" applyBorder="1" applyAlignment="1">
      <alignment horizontal="left" vertical="center" wrapText="1"/>
    </xf>
    <xf numFmtId="0" fontId="32" fillId="0" borderId="173" xfId="2" applyFont="1" applyBorder="1" applyAlignment="1">
      <alignment horizontal="left" vertical="center" wrapText="1"/>
    </xf>
    <xf numFmtId="0" fontId="32" fillId="0" borderId="68" xfId="2" applyFont="1" applyBorder="1" applyAlignment="1">
      <alignment horizontal="left" vertical="center" wrapText="1"/>
    </xf>
    <xf numFmtId="0" fontId="32" fillId="0" borderId="69" xfId="2" applyFont="1" applyBorder="1" applyAlignment="1">
      <alignment horizontal="left" vertical="center" wrapText="1"/>
    </xf>
    <xf numFmtId="0" fontId="19" fillId="7" borderId="174" xfId="2" applyFont="1" applyFill="1" applyBorder="1" applyAlignment="1">
      <alignment horizontal="center" vertical="center" wrapText="1"/>
    </xf>
    <xf numFmtId="0" fontId="32" fillId="0" borderId="77" xfId="2" applyFont="1" applyBorder="1" applyAlignment="1">
      <alignment vertical="center" wrapText="1"/>
    </xf>
    <xf numFmtId="0" fontId="32" fillId="0" borderId="78" xfId="2" applyFont="1" applyBorder="1" applyAlignment="1">
      <alignment vertical="center" wrapText="1"/>
    </xf>
    <xf numFmtId="0" fontId="32" fillId="0" borderId="80" xfId="2" applyFont="1" applyBorder="1" applyAlignment="1">
      <alignment vertical="center"/>
    </xf>
    <xf numFmtId="0" fontId="32" fillId="0" borderId="81" xfId="2" applyFont="1" applyBorder="1" applyAlignment="1">
      <alignment vertical="center"/>
    </xf>
    <xf numFmtId="0" fontId="20" fillId="4" borderId="0" xfId="2" applyFont="1" applyFill="1" applyBorder="1" applyAlignment="1">
      <alignment horizontal="center" vertical="center" wrapText="1"/>
    </xf>
    <xf numFmtId="0" fontId="32" fillId="0" borderId="74" xfId="2" applyFont="1" applyBorder="1" applyAlignment="1">
      <alignment vertical="center" wrapText="1"/>
    </xf>
    <xf numFmtId="0" fontId="32" fillId="0" borderId="75" xfId="2" applyFont="1" applyBorder="1" applyAlignment="1">
      <alignment vertical="center" wrapText="1"/>
    </xf>
    <xf numFmtId="0" fontId="32" fillId="0" borderId="138" xfId="2" applyFont="1" applyBorder="1" applyAlignment="1">
      <alignment vertical="center" wrapText="1"/>
    </xf>
    <xf numFmtId="0" fontId="32" fillId="0" borderId="135" xfId="2" applyFont="1" applyBorder="1" applyAlignment="1">
      <alignment vertical="center" wrapText="1"/>
    </xf>
    <xf numFmtId="0" fontId="32" fillId="0" borderId="139" xfId="2" applyFont="1" applyBorder="1" applyAlignment="1">
      <alignment vertical="center" wrapText="1"/>
    </xf>
    <xf numFmtId="0" fontId="32" fillId="0" borderId="175" xfId="2" applyFont="1" applyBorder="1" applyAlignment="1">
      <alignment vertical="center" wrapText="1"/>
    </xf>
    <xf numFmtId="0" fontId="32" fillId="0" borderId="136" xfId="2" applyFont="1" applyBorder="1" applyAlignment="1">
      <alignment vertical="center" wrapText="1"/>
    </xf>
    <xf numFmtId="0" fontId="32" fillId="0" borderId="176" xfId="2" applyFont="1" applyBorder="1" applyAlignment="1">
      <alignment vertical="center" wrapText="1"/>
    </xf>
    <xf numFmtId="0" fontId="60" fillId="19" borderId="0" xfId="0" applyFont="1" applyFill="1" applyAlignment="1">
      <alignment horizontal="center" vertical="center"/>
    </xf>
    <xf numFmtId="0" fontId="13" fillId="16" borderId="0" xfId="0" applyFont="1" applyFill="1" applyAlignment="1">
      <alignment horizontal="center" vertical="center" wrapText="1"/>
    </xf>
    <xf numFmtId="0" fontId="13" fillId="16" borderId="11" xfId="0" applyFont="1" applyFill="1" applyBorder="1" applyAlignment="1">
      <alignment horizontal="center" vertical="center" wrapText="1"/>
    </xf>
    <xf numFmtId="0" fontId="13" fillId="16" borderId="0" xfId="0" applyFont="1" applyFill="1" applyAlignment="1">
      <alignment horizontal="center" vertical="center"/>
    </xf>
    <xf numFmtId="0" fontId="13" fillId="16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0" fontId="35" fillId="4" borderId="11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2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1" fillId="23" borderId="35" xfId="0" applyFont="1" applyFill="1" applyBorder="1" applyAlignment="1">
      <alignment horizontal="center"/>
    </xf>
    <xf numFmtId="0" fontId="41" fillId="23" borderId="36" xfId="0" applyFont="1" applyFill="1" applyBorder="1" applyAlignment="1">
      <alignment horizontal="center"/>
    </xf>
    <xf numFmtId="0" fontId="41" fillId="23" borderId="37" xfId="0" applyFont="1" applyFill="1" applyBorder="1" applyAlignment="1">
      <alignment horizontal="center"/>
    </xf>
    <xf numFmtId="0" fontId="36" fillId="14" borderId="156" xfId="0" applyFont="1" applyFill="1" applyBorder="1" applyAlignment="1">
      <alignment horizontal="center"/>
    </xf>
    <xf numFmtId="0" fontId="33" fillId="0" borderId="35" xfId="0" applyFont="1" applyFill="1" applyBorder="1" applyAlignment="1">
      <alignment horizontal="center"/>
    </xf>
    <xf numFmtId="0" fontId="33" fillId="0" borderId="177" xfId="0" applyFont="1" applyFill="1" applyBorder="1" applyAlignment="1">
      <alignment horizontal="center"/>
    </xf>
    <xf numFmtId="0" fontId="33" fillId="0" borderId="36" xfId="0" applyFont="1" applyFill="1" applyBorder="1" applyAlignment="1">
      <alignment horizontal="center"/>
    </xf>
    <xf numFmtId="0" fontId="33" fillId="0" borderId="37" xfId="0" applyFont="1" applyFill="1" applyBorder="1" applyAlignment="1">
      <alignment horizontal="center"/>
    </xf>
    <xf numFmtId="0" fontId="41" fillId="0" borderId="35" xfId="0" applyFont="1" applyFill="1" applyBorder="1" applyAlignment="1">
      <alignment horizontal="center"/>
    </xf>
    <xf numFmtId="0" fontId="41" fillId="0" borderId="36" xfId="0" applyFont="1" applyFill="1" applyBorder="1" applyAlignment="1">
      <alignment horizontal="center"/>
    </xf>
    <xf numFmtId="0" fontId="41" fillId="0" borderId="37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3" fillId="23" borderId="35" xfId="0" applyFont="1" applyFill="1" applyBorder="1" applyAlignment="1">
      <alignment horizontal="center"/>
    </xf>
    <xf numFmtId="0" fontId="33" fillId="23" borderId="36" xfId="0" applyFont="1" applyFill="1" applyBorder="1" applyAlignment="1">
      <alignment horizontal="center"/>
    </xf>
    <xf numFmtId="0" fontId="33" fillId="23" borderId="37" xfId="0" applyFont="1" applyFill="1" applyBorder="1" applyAlignment="1">
      <alignment horizontal="center"/>
    </xf>
    <xf numFmtId="0" fontId="50" fillId="0" borderId="35" xfId="0" applyFont="1" applyFill="1" applyBorder="1" applyAlignment="1">
      <alignment horizontal="center" vertical="center"/>
    </xf>
    <xf numFmtId="0" fontId="50" fillId="0" borderId="36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0" fontId="33" fillId="0" borderId="178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center" vertical="center"/>
    </xf>
    <xf numFmtId="0" fontId="33" fillId="23" borderId="35" xfId="0" applyFont="1" applyFill="1" applyBorder="1" applyAlignment="1">
      <alignment horizontal="center" vertical="center"/>
    </xf>
    <xf numFmtId="0" fontId="33" fillId="23" borderId="36" xfId="0" applyFont="1" applyFill="1" applyBorder="1" applyAlignment="1">
      <alignment horizontal="center" vertical="center"/>
    </xf>
    <xf numFmtId="0" fontId="33" fillId="23" borderId="178" xfId="0" applyFont="1" applyFill="1" applyBorder="1" applyAlignment="1">
      <alignment horizontal="center" vertical="center"/>
    </xf>
    <xf numFmtId="0" fontId="33" fillId="23" borderId="37" xfId="0" applyFont="1" applyFill="1" applyBorder="1" applyAlignment="1">
      <alignment horizontal="center" vertical="center"/>
    </xf>
    <xf numFmtId="0" fontId="33" fillId="23" borderId="177" xfId="0" applyFont="1" applyFill="1" applyBorder="1" applyAlignment="1">
      <alignment horizontal="center"/>
    </xf>
    <xf numFmtId="0" fontId="39" fillId="0" borderId="177" xfId="0" applyFont="1" applyFill="1" applyBorder="1" applyAlignment="1">
      <alignment horizontal="center" vertical="center"/>
    </xf>
    <xf numFmtId="0" fontId="39" fillId="0" borderId="36" xfId="0" applyFont="1" applyFill="1" applyBorder="1" applyAlignment="1">
      <alignment horizontal="center" vertical="center"/>
    </xf>
    <xf numFmtId="0" fontId="36" fillId="7" borderId="0" xfId="0" applyFont="1" applyFill="1" applyAlignment="1">
      <alignment horizontal="center"/>
    </xf>
    <xf numFmtId="0" fontId="36" fillId="11" borderId="0" xfId="0" applyFont="1" applyFill="1" applyAlignment="1">
      <alignment horizontal="center"/>
    </xf>
    <xf numFmtId="0" fontId="38" fillId="0" borderId="35" xfId="0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/>
    </xf>
    <xf numFmtId="0" fontId="38" fillId="0" borderId="178" xfId="0" applyFont="1" applyFill="1" applyBorder="1" applyAlignment="1">
      <alignment horizontal="center" vertical="center"/>
    </xf>
    <xf numFmtId="0" fontId="38" fillId="0" borderId="37" xfId="0" applyFont="1" applyFill="1" applyBorder="1" applyAlignment="1">
      <alignment horizontal="center" vertical="center"/>
    </xf>
    <xf numFmtId="0" fontId="58" fillId="23" borderId="0" xfId="0" applyFont="1" applyFill="1" applyAlignment="1">
      <alignment horizontal="center"/>
    </xf>
    <xf numFmtId="0" fontId="59" fillId="0" borderId="0" xfId="0" applyFont="1" applyFill="1" applyAlignment="1">
      <alignment horizontal="center"/>
    </xf>
    <xf numFmtId="0" fontId="59" fillId="23" borderId="0" xfId="0" applyFont="1" applyFill="1" applyAlignment="1">
      <alignment horizontal="center"/>
    </xf>
    <xf numFmtId="0" fontId="69" fillId="9" borderId="0" xfId="0" applyFont="1" applyFill="1" applyBorder="1" applyAlignment="1">
      <alignment horizontal="center"/>
    </xf>
    <xf numFmtId="0" fontId="50" fillId="23" borderId="35" xfId="0" applyFont="1" applyFill="1" applyBorder="1" applyAlignment="1">
      <alignment horizontal="center" vertical="center"/>
    </xf>
    <xf numFmtId="0" fontId="50" fillId="23" borderId="36" xfId="0" applyFont="1" applyFill="1" applyBorder="1" applyAlignment="1">
      <alignment horizontal="center" vertical="center"/>
    </xf>
    <xf numFmtId="0" fontId="38" fillId="23" borderId="35" xfId="0" applyFont="1" applyFill="1" applyBorder="1" applyAlignment="1">
      <alignment horizontal="center" vertical="center"/>
    </xf>
    <xf numFmtId="0" fontId="38" fillId="23" borderId="36" xfId="0" applyFont="1" applyFill="1" applyBorder="1" applyAlignment="1">
      <alignment horizontal="center" vertical="center"/>
    </xf>
    <xf numFmtId="0" fontId="38" fillId="23" borderId="178" xfId="0" applyFont="1" applyFill="1" applyBorder="1" applyAlignment="1">
      <alignment horizontal="center" vertical="center"/>
    </xf>
    <xf numFmtId="0" fontId="38" fillId="23" borderId="37" xfId="0" applyFont="1" applyFill="1" applyBorder="1" applyAlignment="1">
      <alignment horizontal="center" vertical="center"/>
    </xf>
    <xf numFmtId="0" fontId="39" fillId="23" borderId="177" xfId="0" applyFont="1" applyFill="1" applyBorder="1" applyAlignment="1">
      <alignment horizontal="center" vertical="center"/>
    </xf>
    <xf numFmtId="0" fontId="39" fillId="23" borderId="36" xfId="0" applyFont="1" applyFill="1" applyBorder="1" applyAlignment="1">
      <alignment horizontal="center" vertical="center"/>
    </xf>
  </cellXfs>
  <cellStyles count="4">
    <cellStyle name="Lien hypertexte" xfId="3" builtinId="8"/>
    <cellStyle name="Normal" xfId="0" builtinId="0"/>
    <cellStyle name="Normal 2" xfId="2" xr:uid="{5A338D45-A4D0-4CF2-98A0-3EF33C7309B9}"/>
    <cellStyle name="Pourcentage" xfId="1" builtinId="5"/>
  </cellStyles>
  <dxfs count="693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rgb="FFFF85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3399FF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60</xdr:row>
      <xdr:rowOff>133350</xdr:rowOff>
    </xdr:from>
    <xdr:to>
      <xdr:col>11</xdr:col>
      <xdr:colOff>361049</xdr:colOff>
      <xdr:row>115</xdr:row>
      <xdr:rowOff>141564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F1BFDB6B-F805-489A-A034-B812B08502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11563350"/>
          <a:ext cx="7209524" cy="10485714"/>
        </a:xfrm>
        <a:prstGeom prst="rect">
          <a:avLst/>
        </a:prstGeom>
      </xdr:spPr>
    </xdr:pic>
    <xdr:clientData/>
  </xdr:twoCellAnchor>
  <xdr:twoCellAnchor editAs="oneCell">
    <xdr:from>
      <xdr:col>1</xdr:col>
      <xdr:colOff>695325</xdr:colOff>
      <xdr:row>118</xdr:row>
      <xdr:rowOff>76200</xdr:rowOff>
    </xdr:from>
    <xdr:to>
      <xdr:col>11</xdr:col>
      <xdr:colOff>218182</xdr:colOff>
      <xdr:row>159</xdr:row>
      <xdr:rowOff>132367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569FB8A-058D-4DD6-A7C7-6E788A063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22564725"/>
          <a:ext cx="7142857" cy="7866667"/>
        </a:xfrm>
        <a:prstGeom prst="rect">
          <a:avLst/>
        </a:prstGeom>
      </xdr:spPr>
    </xdr:pic>
    <xdr:clientData/>
  </xdr:twoCellAnchor>
  <xdr:twoCellAnchor editAs="oneCell">
    <xdr:from>
      <xdr:col>2</xdr:col>
      <xdr:colOff>19049</xdr:colOff>
      <xdr:row>1</xdr:row>
      <xdr:rowOff>47624</xdr:rowOff>
    </xdr:from>
    <xdr:to>
      <xdr:col>11</xdr:col>
      <xdr:colOff>403773</xdr:colOff>
      <xdr:row>59</xdr:row>
      <xdr:rowOff>28575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5E49215F-C596-480F-98C3-0AD2B7B52B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4588" t="15186" r="38117" b="10915"/>
        <a:stretch/>
      </xdr:blipFill>
      <xdr:spPr>
        <a:xfrm>
          <a:off x="1543049" y="238124"/>
          <a:ext cx="7242724" cy="11029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9B593-CD30-4A41-9B6F-C6E3A131E783}">
  <sheetPr codeName="Feuil1">
    <tabColor theme="0"/>
  </sheetPr>
  <dimension ref="A1:I49"/>
  <sheetViews>
    <sheetView showGridLines="0" tabSelected="1" topLeftCell="B1" workbookViewId="0">
      <selection activeCell="M61" sqref="M61"/>
    </sheetView>
  </sheetViews>
  <sheetFormatPr baseColWidth="10" defaultRowHeight="15" x14ac:dyDescent="0.25"/>
  <sheetData>
    <row r="1" spans="1:9" x14ac:dyDescent="0.25">
      <c r="A1" s="191"/>
      <c r="B1" s="42"/>
      <c r="C1" s="42"/>
      <c r="D1" s="42"/>
      <c r="E1" s="42"/>
      <c r="F1" s="42"/>
      <c r="G1" s="42"/>
      <c r="H1" s="42"/>
      <c r="I1" s="42"/>
    </row>
    <row r="2" spans="1:9" x14ac:dyDescent="0.25">
      <c r="A2" s="192"/>
      <c r="B2" s="42"/>
      <c r="C2" s="42"/>
      <c r="D2" s="42"/>
      <c r="E2" s="42"/>
      <c r="F2" s="42"/>
      <c r="G2" s="42"/>
      <c r="H2" s="42"/>
      <c r="I2" s="42"/>
    </row>
    <row r="3" spans="1:9" x14ac:dyDescent="0.25">
      <c r="A3" s="192"/>
      <c r="B3" s="42"/>
      <c r="C3" s="42"/>
      <c r="D3" s="42"/>
      <c r="E3" s="42"/>
      <c r="F3" s="42"/>
      <c r="G3" s="42"/>
      <c r="H3" s="42"/>
      <c r="I3" s="42"/>
    </row>
    <row r="4" spans="1:9" x14ac:dyDescent="0.25">
      <c r="A4" s="192"/>
      <c r="B4" s="42"/>
      <c r="C4" s="42"/>
      <c r="D4" s="42"/>
      <c r="E4" s="42"/>
      <c r="F4" s="42"/>
      <c r="G4" s="42"/>
      <c r="H4" s="42"/>
      <c r="I4" s="42"/>
    </row>
    <row r="5" spans="1:9" x14ac:dyDescent="0.25">
      <c r="A5" s="192"/>
      <c r="B5" s="42"/>
      <c r="C5" s="42"/>
      <c r="D5" s="42"/>
      <c r="E5" s="42"/>
      <c r="F5" s="42"/>
      <c r="G5" s="42"/>
      <c r="H5" s="42"/>
      <c r="I5" s="42"/>
    </row>
    <row r="6" spans="1:9" x14ac:dyDescent="0.25">
      <c r="A6" s="192"/>
      <c r="B6" s="42"/>
      <c r="C6" s="42"/>
      <c r="D6" s="42"/>
      <c r="E6" s="42"/>
      <c r="F6" s="42"/>
      <c r="G6" s="42"/>
      <c r="H6" s="42"/>
      <c r="I6" s="42"/>
    </row>
    <row r="7" spans="1:9" x14ac:dyDescent="0.25">
      <c r="A7" s="192"/>
      <c r="B7" s="42"/>
      <c r="C7" s="42"/>
      <c r="D7" s="42"/>
      <c r="E7" s="42"/>
      <c r="F7" s="42"/>
      <c r="G7" s="42"/>
      <c r="H7" s="42"/>
      <c r="I7" s="42"/>
    </row>
    <row r="8" spans="1:9" x14ac:dyDescent="0.25">
      <c r="A8" s="192"/>
      <c r="B8" s="42"/>
      <c r="C8" s="42"/>
      <c r="D8" s="42"/>
      <c r="E8" s="42"/>
      <c r="F8" s="42"/>
      <c r="G8" s="42"/>
      <c r="H8" s="42"/>
      <c r="I8" s="42"/>
    </row>
    <row r="9" spans="1:9" x14ac:dyDescent="0.25">
      <c r="A9" s="192"/>
      <c r="B9" s="42"/>
      <c r="C9" s="42"/>
      <c r="D9" s="42"/>
      <c r="E9" s="42"/>
      <c r="F9" s="42"/>
      <c r="G9" s="42"/>
      <c r="H9" s="42"/>
      <c r="I9" s="42"/>
    </row>
    <row r="10" spans="1:9" x14ac:dyDescent="0.25">
      <c r="A10" s="192"/>
      <c r="B10" s="42"/>
      <c r="C10" s="42"/>
      <c r="D10" s="42"/>
      <c r="E10" s="42"/>
      <c r="F10" s="42"/>
      <c r="G10" s="42"/>
      <c r="H10" s="42"/>
      <c r="I10" s="42"/>
    </row>
    <row r="11" spans="1:9" x14ac:dyDescent="0.25">
      <c r="A11" s="192"/>
      <c r="B11" s="42"/>
      <c r="C11" s="42"/>
      <c r="D11" s="42"/>
      <c r="E11" s="42"/>
      <c r="F11" s="42"/>
      <c r="G11" s="42"/>
      <c r="H11" s="42"/>
      <c r="I11" s="42"/>
    </row>
    <row r="12" spans="1:9" x14ac:dyDescent="0.25">
      <c r="A12" s="192"/>
      <c r="B12" s="42"/>
      <c r="C12" s="42"/>
      <c r="D12" s="42"/>
      <c r="E12" s="42"/>
      <c r="F12" s="42"/>
      <c r="G12" s="42"/>
      <c r="H12" s="42"/>
      <c r="I12" s="42"/>
    </row>
    <row r="13" spans="1:9" x14ac:dyDescent="0.25">
      <c r="A13" s="192"/>
      <c r="B13" s="42"/>
      <c r="C13" s="42"/>
      <c r="D13" s="42"/>
      <c r="E13" s="42"/>
      <c r="F13" s="42"/>
      <c r="G13" s="42"/>
      <c r="H13" s="42"/>
      <c r="I13" s="42"/>
    </row>
    <row r="14" spans="1:9" x14ac:dyDescent="0.25">
      <c r="A14" s="192"/>
      <c r="B14" s="42"/>
      <c r="C14" s="42"/>
      <c r="D14" s="42"/>
      <c r="E14" s="42"/>
      <c r="F14" s="42"/>
      <c r="G14" s="42"/>
      <c r="H14" s="42"/>
      <c r="I14" s="42"/>
    </row>
    <row r="15" spans="1:9" x14ac:dyDescent="0.25">
      <c r="A15" s="192"/>
      <c r="B15" s="42"/>
      <c r="C15" s="42"/>
      <c r="D15" s="42"/>
      <c r="E15" s="42"/>
      <c r="F15" s="42"/>
      <c r="G15" s="42"/>
      <c r="H15" s="42"/>
      <c r="I15" s="42"/>
    </row>
    <row r="16" spans="1:9" x14ac:dyDescent="0.25">
      <c r="A16" s="192"/>
      <c r="B16" s="42"/>
      <c r="C16" s="42"/>
      <c r="D16" s="42"/>
      <c r="E16" s="42"/>
      <c r="F16" s="42"/>
      <c r="G16" s="42"/>
      <c r="H16" s="42"/>
      <c r="I16" s="42"/>
    </row>
    <row r="17" spans="1:9" x14ac:dyDescent="0.25">
      <c r="A17" s="192"/>
      <c r="B17" s="42"/>
      <c r="C17" s="42"/>
      <c r="D17" s="42"/>
      <c r="E17" s="42"/>
      <c r="F17" s="42"/>
      <c r="G17" s="42"/>
      <c r="H17" s="42"/>
      <c r="I17" s="42"/>
    </row>
    <row r="18" spans="1:9" x14ac:dyDescent="0.25">
      <c r="A18" s="192"/>
      <c r="B18" s="42"/>
      <c r="C18" s="42"/>
      <c r="D18" s="42"/>
      <c r="E18" s="42"/>
      <c r="F18" s="42"/>
      <c r="G18" s="42"/>
      <c r="H18" s="42"/>
      <c r="I18" s="42"/>
    </row>
    <row r="19" spans="1:9" x14ac:dyDescent="0.25">
      <c r="A19" s="192"/>
      <c r="B19" s="42"/>
      <c r="C19" s="42"/>
      <c r="D19" s="42"/>
      <c r="E19" s="42"/>
      <c r="F19" s="42"/>
      <c r="G19" s="42"/>
      <c r="H19" s="42"/>
      <c r="I19" s="42"/>
    </row>
    <row r="20" spans="1:9" x14ac:dyDescent="0.25">
      <c r="A20" s="192"/>
      <c r="B20" s="42"/>
      <c r="C20" s="42"/>
      <c r="D20" s="42"/>
      <c r="E20" s="42"/>
      <c r="F20" s="42"/>
      <c r="G20" s="42"/>
      <c r="H20" s="42"/>
      <c r="I20" s="42"/>
    </row>
    <row r="21" spans="1:9" x14ac:dyDescent="0.25">
      <c r="A21" s="192"/>
      <c r="B21" s="42"/>
      <c r="C21" s="42"/>
      <c r="D21" s="42"/>
      <c r="E21" s="42"/>
      <c r="F21" s="42"/>
      <c r="G21" s="42"/>
      <c r="H21" s="42"/>
      <c r="I21" s="42"/>
    </row>
    <row r="22" spans="1:9" x14ac:dyDescent="0.25">
      <c r="A22" s="192"/>
      <c r="B22" s="42"/>
      <c r="C22" s="42"/>
      <c r="D22" s="42"/>
      <c r="E22" s="42"/>
      <c r="F22" s="42"/>
      <c r="G22" s="42"/>
      <c r="H22" s="42"/>
      <c r="I22" s="42"/>
    </row>
    <row r="23" spans="1:9" x14ac:dyDescent="0.25">
      <c r="A23" s="192"/>
      <c r="B23" s="42"/>
      <c r="C23" s="42"/>
      <c r="D23" s="42"/>
      <c r="E23" s="42"/>
      <c r="F23" s="42"/>
      <c r="G23" s="42"/>
      <c r="H23" s="42"/>
      <c r="I23" s="42"/>
    </row>
    <row r="24" spans="1:9" x14ac:dyDescent="0.25">
      <c r="A24" s="192"/>
      <c r="B24" s="42"/>
      <c r="C24" s="42"/>
      <c r="D24" s="42"/>
      <c r="E24" s="42"/>
      <c r="F24" s="42"/>
      <c r="G24" s="42"/>
      <c r="H24" s="42"/>
      <c r="I24" s="42"/>
    </row>
    <row r="25" spans="1:9" x14ac:dyDescent="0.25">
      <c r="A25" s="192"/>
      <c r="B25" s="42"/>
      <c r="C25" s="42"/>
      <c r="D25" s="42"/>
      <c r="E25" s="42"/>
      <c r="F25" s="42"/>
      <c r="G25" s="42"/>
      <c r="H25" s="42"/>
      <c r="I25" s="42"/>
    </row>
    <row r="26" spans="1:9" x14ac:dyDescent="0.25">
      <c r="A26" s="19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19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19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19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19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19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19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19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19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19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19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19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19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19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19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19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192"/>
      <c r="B42" s="42"/>
      <c r="C42" s="42"/>
      <c r="D42" s="42"/>
      <c r="E42" s="42"/>
      <c r="F42" s="42"/>
      <c r="G42" s="42"/>
      <c r="H42" s="42"/>
      <c r="I42" s="42"/>
    </row>
    <row r="43" spans="1:9" x14ac:dyDescent="0.25">
      <c r="A43" s="192"/>
      <c r="B43" s="42"/>
      <c r="C43" s="42"/>
      <c r="D43" s="42"/>
      <c r="E43" s="42"/>
      <c r="F43" s="42"/>
      <c r="G43" s="42"/>
      <c r="H43" s="42"/>
      <c r="I43" s="42"/>
    </row>
    <row r="44" spans="1:9" x14ac:dyDescent="0.25">
      <c r="A44" s="192"/>
      <c r="B44" s="42"/>
      <c r="C44" s="42"/>
      <c r="D44" s="42"/>
      <c r="E44" s="42"/>
      <c r="F44" s="42"/>
      <c r="G44" s="42"/>
      <c r="H44" s="42"/>
      <c r="I44" s="42"/>
    </row>
    <row r="45" spans="1:9" x14ac:dyDescent="0.25">
      <c r="A45" s="192"/>
      <c r="B45" s="42"/>
      <c r="C45" s="42"/>
      <c r="D45" s="42"/>
      <c r="E45" s="42"/>
      <c r="F45" s="42"/>
      <c r="G45" s="42"/>
      <c r="H45" s="42"/>
      <c r="I45" s="42"/>
    </row>
    <row r="46" spans="1:9" x14ac:dyDescent="0.25">
      <c r="A46" s="236"/>
      <c r="B46" s="42"/>
      <c r="C46" s="42"/>
      <c r="D46" s="42"/>
      <c r="E46" s="42"/>
      <c r="F46" s="42"/>
      <c r="G46" s="42"/>
      <c r="H46" s="42"/>
      <c r="I46" s="42"/>
    </row>
    <row r="47" spans="1:9" x14ac:dyDescent="0.25">
      <c r="A47" s="236"/>
      <c r="B47" s="42"/>
      <c r="C47" s="42"/>
      <c r="D47" s="42"/>
      <c r="E47" s="42"/>
      <c r="F47" s="42"/>
      <c r="G47" s="42"/>
      <c r="H47" s="42"/>
      <c r="I47" s="42"/>
    </row>
    <row r="48" spans="1:9" x14ac:dyDescent="0.25">
      <c r="A48" s="49"/>
      <c r="B48" s="42"/>
      <c r="C48" s="42"/>
      <c r="D48" s="42"/>
      <c r="E48" s="42"/>
      <c r="F48" s="42"/>
      <c r="G48" s="42"/>
      <c r="H48" s="42"/>
      <c r="I48" s="42"/>
    </row>
    <row r="49" spans="1:1" x14ac:dyDescent="0.25">
      <c r="A49" s="49"/>
    </row>
  </sheetData>
  <sheetProtection algorithmName="SHA-512" hashValue="ilVHHuyklmqXTTmU2tXdqucCxxwKnK5PY2zHYDd8aBknD1/Nj7ShbvaF+VDeGS8/+pi4G9BAZEIsA7EsQyrMDw==" saltValue="o00iq6gspSAr1kQ6RIFN8g==" spinCount="100000" sheet="1" selectLockedCells="1" selectUnlockedCells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455E9-4F68-42B5-8034-CF34F7EB51D6}">
  <sheetPr codeName="Feuil5">
    <tabColor rgb="FFFFFF00"/>
  </sheetPr>
  <dimension ref="A1:AE40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1" ht="56.25" customHeight="1" x14ac:dyDescent="0.25">
      <c r="A1" s="432" t="s">
        <v>55</v>
      </c>
      <c r="B1" s="432"/>
      <c r="C1" s="434" t="s">
        <v>196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1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Y2" s="42"/>
      <c r="AA2" s="42"/>
      <c r="AB2" s="43"/>
      <c r="AC2" s="43"/>
      <c r="AD2" s="42"/>
    </row>
    <row r="3" spans="1:31" s="32" customFormat="1" ht="40.5" customHeight="1" x14ac:dyDescent="0.4">
      <c r="A3" s="550" t="s">
        <v>94</v>
      </c>
      <c r="B3" s="550"/>
      <c r="C3" s="550"/>
      <c r="D3" s="550"/>
      <c r="E3" s="26"/>
      <c r="F3" s="26"/>
      <c r="G3" s="26"/>
      <c r="H3" s="26"/>
      <c r="K3" s="48"/>
      <c r="L3" s="43"/>
      <c r="M3" s="43"/>
      <c r="N3" s="43"/>
      <c r="O3" s="43"/>
      <c r="S3" s="42"/>
      <c r="T3" s="447"/>
      <c r="U3" s="447"/>
      <c r="V3" s="447"/>
      <c r="W3" s="447"/>
      <c r="X3" s="447"/>
      <c r="Y3" s="42"/>
      <c r="AA3" s="42"/>
      <c r="AB3" s="43"/>
      <c r="AC3" s="43"/>
      <c r="AD3" s="42"/>
    </row>
    <row r="4" spans="1:31" ht="34.5" customHeight="1" x14ac:dyDescent="0.25">
      <c r="A4" s="539" t="s">
        <v>361</v>
      </c>
      <c r="B4" s="546"/>
      <c r="C4" s="547"/>
      <c r="D4" s="210" t="s">
        <v>80</v>
      </c>
      <c r="E4" s="540" t="s">
        <v>236</v>
      </c>
      <c r="F4" s="541"/>
      <c r="G4" s="541"/>
      <c r="H4" s="541"/>
      <c r="I4" s="541"/>
      <c r="J4" s="541"/>
      <c r="K4" s="541"/>
      <c r="L4" s="541"/>
      <c r="M4" s="542"/>
      <c r="N4" s="51"/>
      <c r="O4" s="51"/>
      <c r="P4" s="51"/>
      <c r="Q4" s="51"/>
      <c r="R4" s="450" t="s">
        <v>186</v>
      </c>
      <c r="S4" s="450"/>
      <c r="T4" s="450"/>
      <c r="U4" s="450"/>
      <c r="V4" s="450"/>
      <c r="W4" s="450"/>
      <c r="X4" s="431" t="e">
        <f>AVERAGE(B11:J40,L11:T40,V11:AD40)</f>
        <v>#DIV/0!</v>
      </c>
      <c r="Y4" s="431"/>
      <c r="Z4" s="42"/>
      <c r="AA4" s="42"/>
      <c r="AB4" s="42"/>
      <c r="AC4" s="42"/>
      <c r="AD4" s="42"/>
    </row>
    <row r="5" spans="1:31" ht="32.25" customHeight="1" thickBot="1" x14ac:dyDescent="0.3">
      <c r="A5" s="539"/>
      <c r="B5" s="548"/>
      <c r="C5" s="549"/>
      <c r="D5" s="221" t="s">
        <v>82</v>
      </c>
      <c r="E5" s="543" t="s">
        <v>84</v>
      </c>
      <c r="F5" s="544"/>
      <c r="G5" s="544"/>
      <c r="H5" s="544"/>
      <c r="I5" s="544"/>
      <c r="J5" s="544"/>
      <c r="K5" s="544"/>
      <c r="L5" s="544"/>
      <c r="M5" s="545"/>
      <c r="N5" s="51"/>
      <c r="O5" s="51"/>
      <c r="P5" s="51"/>
      <c r="Q5" s="51"/>
      <c r="R5" s="450"/>
      <c r="S5" s="450"/>
      <c r="T5" s="450"/>
      <c r="U5" s="450"/>
      <c r="V5" s="450"/>
      <c r="W5" s="450"/>
      <c r="X5" s="431"/>
      <c r="Y5" s="431"/>
      <c r="Z5" s="55"/>
      <c r="AA5" s="55"/>
      <c r="AB5" s="55"/>
      <c r="AC5" s="55"/>
      <c r="AD5" s="42"/>
    </row>
    <row r="6" spans="1:31" ht="27.75" customHeight="1" x14ac:dyDescent="0.25">
      <c r="A6" s="50"/>
      <c r="K6" s="49"/>
      <c r="L6" s="37"/>
      <c r="M6" s="37"/>
      <c r="N6" s="37"/>
      <c r="O6" s="37"/>
      <c r="P6" s="37"/>
      <c r="Q6" s="49"/>
      <c r="R6" s="49"/>
      <c r="S6" s="49"/>
      <c r="T6" s="55"/>
      <c r="U6" s="55"/>
      <c r="V6" s="55"/>
      <c r="W6" s="55"/>
      <c r="X6" s="55"/>
      <c r="Y6" s="55"/>
      <c r="Z6" s="55"/>
      <c r="AA6" s="55"/>
      <c r="AB6" s="55"/>
      <c r="AC6" s="55"/>
      <c r="AD6" s="42"/>
    </row>
    <row r="7" spans="1:31" ht="14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31" ht="35.25" customHeight="1" x14ac:dyDescent="0.25">
      <c r="A8" s="25"/>
      <c r="B8" s="435" t="s">
        <v>153</v>
      </c>
      <c r="C8" s="435"/>
      <c r="D8" s="435"/>
      <c r="E8" s="435"/>
      <c r="F8" s="435"/>
      <c r="G8" s="435"/>
      <c r="H8" s="435"/>
      <c r="I8" s="435"/>
      <c r="J8" s="435"/>
      <c r="K8" s="174"/>
      <c r="L8" s="435" t="s">
        <v>154</v>
      </c>
      <c r="M8" s="435"/>
      <c r="N8" s="435"/>
      <c r="O8" s="435"/>
      <c r="P8" s="435"/>
      <c r="Q8" s="435"/>
      <c r="R8" s="435"/>
      <c r="S8" s="435"/>
      <c r="T8" s="435"/>
      <c r="U8" s="174"/>
      <c r="V8" s="435" t="s">
        <v>155</v>
      </c>
      <c r="W8" s="435"/>
      <c r="X8" s="435"/>
      <c r="Y8" s="435"/>
      <c r="Z8" s="435"/>
      <c r="AA8" s="435"/>
      <c r="AB8" s="435"/>
      <c r="AC8" s="435"/>
      <c r="AD8" s="435"/>
      <c r="AE8" s="146"/>
    </row>
    <row r="9" spans="1:31" s="24" customFormat="1" ht="21.75" customHeight="1" x14ac:dyDescent="0.25">
      <c r="A9" s="164" t="s">
        <v>175</v>
      </c>
      <c r="B9" s="165" t="s">
        <v>80</v>
      </c>
      <c r="C9" s="165" t="s">
        <v>82</v>
      </c>
      <c r="D9" s="165"/>
      <c r="E9" s="165"/>
      <c r="F9" s="165"/>
      <c r="G9" s="165"/>
      <c r="H9" s="175"/>
      <c r="I9" s="175"/>
      <c r="J9" s="175"/>
      <c r="K9" s="166" t="s">
        <v>156</v>
      </c>
      <c r="L9" s="165" t="s">
        <v>80</v>
      </c>
      <c r="M9" s="165" t="s">
        <v>82</v>
      </c>
      <c r="N9" s="165"/>
      <c r="O9" s="165"/>
      <c r="P9" s="165"/>
      <c r="Q9" s="165"/>
      <c r="R9" s="175"/>
      <c r="S9" s="175"/>
      <c r="T9" s="175"/>
      <c r="U9" s="166" t="s">
        <v>156</v>
      </c>
      <c r="V9" s="165" t="s">
        <v>80</v>
      </c>
      <c r="W9" s="165" t="s">
        <v>82</v>
      </c>
      <c r="X9" s="165"/>
      <c r="Y9" s="165"/>
      <c r="Z9" s="165"/>
      <c r="AA9" s="165"/>
      <c r="AB9" s="175"/>
      <c r="AC9" s="175"/>
      <c r="AD9" s="175"/>
      <c r="AE9" s="176" t="s">
        <v>156</v>
      </c>
    </row>
    <row r="10" spans="1:31" s="24" customFormat="1" ht="23.25" customHeight="1" x14ac:dyDescent="0.25">
      <c r="A10" s="168" t="s">
        <v>185</v>
      </c>
      <c r="B10" s="177" t="e">
        <f>AVERAGE(B11:B38)</f>
        <v>#DIV/0!</v>
      </c>
      <c r="C10" s="177" t="e">
        <f t="shared" ref="C10:J10" si="0">AVERAGE(C11:C38)</f>
        <v>#DIV/0!</v>
      </c>
      <c r="D10" s="177" t="e">
        <f t="shared" si="0"/>
        <v>#DIV/0!</v>
      </c>
      <c r="E10" s="177" t="e">
        <f t="shared" si="0"/>
        <v>#DIV/0!</v>
      </c>
      <c r="F10" s="177" t="e">
        <f t="shared" si="0"/>
        <v>#DIV/0!</v>
      </c>
      <c r="G10" s="177" t="e">
        <f t="shared" si="0"/>
        <v>#DIV/0!</v>
      </c>
      <c r="H10" s="177" t="e">
        <f t="shared" si="0"/>
        <v>#DIV/0!</v>
      </c>
      <c r="I10" s="177" t="e">
        <f t="shared" si="0"/>
        <v>#DIV/0!</v>
      </c>
      <c r="J10" s="177" t="e">
        <f t="shared" si="0"/>
        <v>#DIV/0!</v>
      </c>
      <c r="K10" s="166"/>
      <c r="L10" s="177" t="e">
        <f>(AVERAGE(L11:L38))</f>
        <v>#DIV/0!</v>
      </c>
      <c r="M10" s="177" t="e">
        <f t="shared" ref="M10:T10" si="1">AVERAGE(M11:M38)</f>
        <v>#DIV/0!</v>
      </c>
      <c r="N10" s="177" t="e">
        <f>AVERAGE(N11:N38)</f>
        <v>#DIV/0!</v>
      </c>
      <c r="O10" s="177" t="e">
        <f t="shared" si="1"/>
        <v>#DIV/0!</v>
      </c>
      <c r="P10" s="177" t="e">
        <f t="shared" si="1"/>
        <v>#DIV/0!</v>
      </c>
      <c r="Q10" s="177" t="e">
        <f t="shared" si="1"/>
        <v>#DIV/0!</v>
      </c>
      <c r="R10" s="177" t="e">
        <f t="shared" si="1"/>
        <v>#DIV/0!</v>
      </c>
      <c r="S10" s="177" t="e">
        <f t="shared" si="1"/>
        <v>#DIV/0!</v>
      </c>
      <c r="T10" s="177" t="e">
        <f t="shared" si="1"/>
        <v>#DIV/0!</v>
      </c>
      <c r="U10" s="178"/>
      <c r="V10" s="177" t="e">
        <f>AVERAGE(V11:V38)</f>
        <v>#DIV/0!</v>
      </c>
      <c r="W10" s="177" t="e">
        <f t="shared" ref="W10:AD10" si="2">AVERAGE(W11:W38)</f>
        <v>#DIV/0!</v>
      </c>
      <c r="X10" s="175" t="e">
        <f t="shared" si="2"/>
        <v>#DIV/0!</v>
      </c>
      <c r="Y10" s="175" t="e">
        <f t="shared" si="2"/>
        <v>#DIV/0!</v>
      </c>
      <c r="Z10" s="175" t="e">
        <f t="shared" si="2"/>
        <v>#DIV/0!</v>
      </c>
      <c r="AA10" s="177" t="e">
        <f t="shared" si="2"/>
        <v>#DIV/0!</v>
      </c>
      <c r="AB10" s="177" t="e">
        <f t="shared" si="2"/>
        <v>#DIV/0!</v>
      </c>
      <c r="AC10" s="177" t="e">
        <f t="shared" si="2"/>
        <v>#DIV/0!</v>
      </c>
      <c r="AD10" s="177" t="e">
        <f t="shared" si="2"/>
        <v>#DIV/0!</v>
      </c>
      <c r="AE10" s="179"/>
    </row>
    <row r="11" spans="1:31" ht="22.5" customHeight="1" x14ac:dyDescent="0.25">
      <c r="A11" s="149" t="str">
        <f>DATA_Pauline!A6</f>
        <v>AAAAA aaaa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2" t="str">
        <f>IF(AND(ISBLANK(B11),ISBLANK(C11),ISBLANK(D11),ISBLANK(E11),ISBLANK(F11),ISBLANK(G11),ISBLANK(H11),ISBLANK(I11),ISBLANK(J11)),"",AVERAGE(B11:J11))</f>
        <v/>
      </c>
      <c r="L11" s="153"/>
      <c r="M11" s="154"/>
      <c r="N11" s="154"/>
      <c r="O11" s="154"/>
      <c r="P11" s="154"/>
      <c r="Q11" s="154"/>
      <c r="R11" s="153"/>
      <c r="S11" s="153"/>
      <c r="T11" s="153"/>
      <c r="U11" s="152" t="str">
        <f>IF(AND(ISBLANK(L11),ISBLANK(M11),ISBLANK(N11),ISBLANK(O11),ISBLANK(P11),ISBLANK(Q11),ISBLANK(R11),ISBLANK(S11),ISBLANK(T11)),"",AVERAGE(L11:T11))</f>
        <v/>
      </c>
      <c r="V11" s="153"/>
      <c r="W11" s="154"/>
      <c r="X11" s="154"/>
      <c r="Y11" s="154"/>
      <c r="Z11" s="154"/>
      <c r="AA11" s="154"/>
      <c r="AB11" s="153"/>
      <c r="AC11" s="153"/>
      <c r="AD11" s="153"/>
      <c r="AE11" s="157" t="str">
        <f>IF(AND(ISBLANK(V11),ISBLANK(W11),ISBLANK(X11),ISBLANK(Y11),ISBLANK(Z11),ISBLANK(AA11),ISBLANK(AB11),ISBLANK(AC11),ISBLANK(AD11)),"",AVERAGE(V11:AD11))</f>
        <v/>
      </c>
    </row>
    <row r="12" spans="1:31" ht="22.5" customHeight="1" x14ac:dyDescent="0.25">
      <c r="A12" s="149" t="str">
        <f>DATA_Pauline!A7</f>
        <v>BBBB bbbb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2" t="str">
        <f t="shared" ref="K12:K40" si="3">IF(AND(ISBLANK(B12),ISBLANK(C12),ISBLANK(D12),ISBLANK(E12),ISBLANK(F12),ISBLANK(G12),ISBLANK(H12),ISBLANK(I12),ISBLANK(J12)),"",AVERAGE(B12:J12))</f>
        <v/>
      </c>
      <c r="L12" s="158"/>
      <c r="M12" s="159"/>
      <c r="N12" s="159"/>
      <c r="O12" s="159"/>
      <c r="P12" s="159"/>
      <c r="Q12" s="159"/>
      <c r="R12" s="160"/>
      <c r="S12" s="160"/>
      <c r="T12" s="160"/>
      <c r="U12" s="152" t="str">
        <f t="shared" ref="U12:U40" si="4">IF(AND(ISBLANK(L12),ISBLANK(M12),ISBLANK(N12),ISBLANK(O12),ISBLANK(P12),ISBLANK(Q12),ISBLANK(R12),ISBLANK(S12),ISBLANK(T12)),"",AVERAGE(L12:T12))</f>
        <v/>
      </c>
      <c r="V12" s="323"/>
      <c r="W12" s="325"/>
      <c r="X12" s="159"/>
      <c r="Y12" s="159"/>
      <c r="Z12" s="159"/>
      <c r="AA12" s="159"/>
      <c r="AB12" s="160"/>
      <c r="AC12" s="160"/>
      <c r="AD12" s="160"/>
      <c r="AE12" s="157" t="str">
        <f t="shared" ref="AE12:AE40" si="5">IF(AND(ISBLANK(V12),ISBLANK(W12),ISBLANK(X12),ISBLANK(Y12),ISBLANK(Z12),ISBLANK(AA12),ISBLANK(AB12),ISBLANK(AC12),ISBLANK(AD12)),"",AVERAGE(V12:AD12))</f>
        <v/>
      </c>
    </row>
    <row r="13" spans="1:31" ht="22.5" customHeight="1" x14ac:dyDescent="0.25">
      <c r="A13" s="149" t="str">
        <f>DATA_Pauline!A8</f>
        <v>CCCC cccc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2" t="str">
        <f t="shared" si="3"/>
        <v/>
      </c>
      <c r="L13" s="153"/>
      <c r="M13" s="154"/>
      <c r="N13" s="154"/>
      <c r="O13" s="154"/>
      <c r="P13" s="154"/>
      <c r="Q13" s="154"/>
      <c r="R13" s="153"/>
      <c r="S13" s="153"/>
      <c r="T13" s="153"/>
      <c r="U13" s="152" t="str">
        <f t="shared" si="4"/>
        <v/>
      </c>
      <c r="V13" s="153"/>
      <c r="W13" s="154"/>
      <c r="X13" s="154"/>
      <c r="Y13" s="154"/>
      <c r="Z13" s="154"/>
      <c r="AA13" s="154"/>
      <c r="AB13" s="153"/>
      <c r="AC13" s="153"/>
      <c r="AD13" s="153"/>
      <c r="AE13" s="157" t="str">
        <f t="shared" si="5"/>
        <v/>
      </c>
    </row>
    <row r="14" spans="1:31" ht="22.5" customHeight="1" x14ac:dyDescent="0.25">
      <c r="A14" s="149" t="str">
        <f>DATA_Pauline!A9</f>
        <v>DDD ddd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2" t="str">
        <f t="shared" si="3"/>
        <v/>
      </c>
      <c r="L14" s="160"/>
      <c r="M14" s="159"/>
      <c r="N14" s="159"/>
      <c r="O14" s="159"/>
      <c r="P14" s="159"/>
      <c r="Q14" s="159"/>
      <c r="R14" s="160"/>
      <c r="S14" s="160"/>
      <c r="T14" s="160"/>
      <c r="U14" s="152" t="str">
        <f t="shared" si="4"/>
        <v/>
      </c>
      <c r="V14" s="323"/>
      <c r="W14" s="325"/>
      <c r="X14" s="159"/>
      <c r="Y14" s="159"/>
      <c r="Z14" s="159"/>
      <c r="AA14" s="159"/>
      <c r="AB14" s="160"/>
      <c r="AC14" s="160"/>
      <c r="AD14" s="160"/>
      <c r="AE14" s="157" t="str">
        <f t="shared" si="5"/>
        <v/>
      </c>
    </row>
    <row r="15" spans="1:31" ht="22.5" customHeight="1" x14ac:dyDescent="0.25">
      <c r="A15" s="149" t="str">
        <f>DATA_Pauline!A10</f>
        <v>EEE eee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2" t="str">
        <f t="shared" si="3"/>
        <v/>
      </c>
      <c r="L15" s="153"/>
      <c r="M15" s="154"/>
      <c r="N15" s="154"/>
      <c r="O15" s="154"/>
      <c r="P15" s="154"/>
      <c r="Q15" s="154"/>
      <c r="R15" s="153"/>
      <c r="S15" s="153"/>
      <c r="T15" s="153"/>
      <c r="U15" s="152" t="str">
        <f t="shared" si="4"/>
        <v/>
      </c>
      <c r="V15" s="153"/>
      <c r="W15" s="154"/>
      <c r="X15" s="154"/>
      <c r="Y15" s="154"/>
      <c r="Z15" s="154"/>
      <c r="AA15" s="154"/>
      <c r="AB15" s="153"/>
      <c r="AC15" s="153"/>
      <c r="AD15" s="153"/>
      <c r="AE15" s="157" t="str">
        <f t="shared" si="5"/>
        <v/>
      </c>
    </row>
    <row r="16" spans="1:31" ht="22.5" customHeight="1" x14ac:dyDescent="0.25">
      <c r="A16" s="149" t="str">
        <f>DATA_Pauline!A11</f>
        <v>FFF fff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2" t="str">
        <f t="shared" si="3"/>
        <v/>
      </c>
      <c r="L16" s="160"/>
      <c r="M16" s="159"/>
      <c r="N16" s="159"/>
      <c r="O16" s="159"/>
      <c r="P16" s="159"/>
      <c r="Q16" s="159"/>
      <c r="R16" s="160"/>
      <c r="S16" s="160"/>
      <c r="T16" s="160"/>
      <c r="U16" s="152" t="str">
        <f t="shared" si="4"/>
        <v/>
      </c>
      <c r="V16" s="323"/>
      <c r="W16" s="325"/>
      <c r="X16" s="159"/>
      <c r="Y16" s="159"/>
      <c r="Z16" s="159"/>
      <c r="AA16" s="159"/>
      <c r="AB16" s="160"/>
      <c r="AC16" s="160"/>
      <c r="AD16" s="160"/>
      <c r="AE16" s="157" t="str">
        <f t="shared" si="5"/>
        <v/>
      </c>
    </row>
    <row r="17" spans="1:31" ht="22.5" customHeight="1" x14ac:dyDescent="0.25">
      <c r="A17" s="149" t="str">
        <f>DATA_Pauline!A12</f>
        <v>GGG ggg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2" t="str">
        <f t="shared" si="3"/>
        <v/>
      </c>
      <c r="L17" s="153"/>
      <c r="M17" s="154"/>
      <c r="N17" s="154"/>
      <c r="O17" s="154"/>
      <c r="P17" s="154"/>
      <c r="Q17" s="154"/>
      <c r="R17" s="153"/>
      <c r="S17" s="153"/>
      <c r="T17" s="153"/>
      <c r="U17" s="152" t="str">
        <f t="shared" si="4"/>
        <v/>
      </c>
      <c r="V17" s="153"/>
      <c r="W17" s="154"/>
      <c r="X17" s="154"/>
      <c r="Y17" s="154"/>
      <c r="Z17" s="154"/>
      <c r="AA17" s="154"/>
      <c r="AB17" s="153"/>
      <c r="AC17" s="153"/>
      <c r="AD17" s="153"/>
      <c r="AE17" s="157" t="str">
        <f t="shared" si="5"/>
        <v/>
      </c>
    </row>
    <row r="18" spans="1:31" ht="22.5" customHeight="1" x14ac:dyDescent="0.25">
      <c r="A18" s="149" t="str">
        <f>DATA_Pauline!A13</f>
        <v>HHH hhh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2" t="str">
        <f t="shared" si="3"/>
        <v/>
      </c>
      <c r="L18" s="160"/>
      <c r="M18" s="159"/>
      <c r="N18" s="159"/>
      <c r="O18" s="159"/>
      <c r="P18" s="159"/>
      <c r="Q18" s="159"/>
      <c r="R18" s="160"/>
      <c r="S18" s="160"/>
      <c r="T18" s="160"/>
      <c r="U18" s="152" t="str">
        <f t="shared" si="4"/>
        <v/>
      </c>
      <c r="V18" s="323"/>
      <c r="W18" s="325"/>
      <c r="X18" s="159"/>
      <c r="Y18" s="159"/>
      <c r="Z18" s="159"/>
      <c r="AA18" s="159"/>
      <c r="AB18" s="160"/>
      <c r="AC18" s="160"/>
      <c r="AD18" s="160"/>
      <c r="AE18" s="157" t="str">
        <f t="shared" si="5"/>
        <v/>
      </c>
    </row>
    <row r="19" spans="1:31" ht="22.5" customHeight="1" x14ac:dyDescent="0.25">
      <c r="A19" s="149" t="str">
        <f>DATA_Pauline!A14</f>
        <v>III iii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2" t="str">
        <f t="shared" si="3"/>
        <v/>
      </c>
      <c r="L19" s="153"/>
      <c r="M19" s="154"/>
      <c r="N19" s="154"/>
      <c r="O19" s="154"/>
      <c r="P19" s="154"/>
      <c r="Q19" s="154"/>
      <c r="R19" s="153"/>
      <c r="S19" s="153"/>
      <c r="T19" s="153"/>
      <c r="U19" s="152" t="str">
        <f t="shared" si="4"/>
        <v/>
      </c>
      <c r="V19" s="153"/>
      <c r="W19" s="154"/>
      <c r="X19" s="154"/>
      <c r="Y19" s="154"/>
      <c r="Z19" s="154"/>
      <c r="AA19" s="154"/>
      <c r="AB19" s="153"/>
      <c r="AC19" s="153"/>
      <c r="AD19" s="153"/>
      <c r="AE19" s="157" t="str">
        <f t="shared" si="5"/>
        <v/>
      </c>
    </row>
    <row r="20" spans="1:31" ht="22.5" customHeight="1" x14ac:dyDescent="0.25">
      <c r="A20" s="149" t="str">
        <f>DATA_Pauline!A15</f>
        <v>JJJ jjj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 t="str">
        <f t="shared" si="3"/>
        <v/>
      </c>
      <c r="L20" s="160"/>
      <c r="M20" s="159"/>
      <c r="N20" s="159"/>
      <c r="O20" s="159"/>
      <c r="P20" s="159"/>
      <c r="Q20" s="159"/>
      <c r="R20" s="160"/>
      <c r="S20" s="160"/>
      <c r="T20" s="160"/>
      <c r="U20" s="152" t="str">
        <f t="shared" si="4"/>
        <v/>
      </c>
      <c r="V20" s="323"/>
      <c r="W20" s="325"/>
      <c r="X20" s="159"/>
      <c r="Y20" s="159"/>
      <c r="Z20" s="159"/>
      <c r="AA20" s="159"/>
      <c r="AB20" s="160"/>
      <c r="AC20" s="160"/>
      <c r="AD20" s="160"/>
      <c r="AE20" s="157" t="str">
        <f t="shared" si="5"/>
        <v/>
      </c>
    </row>
    <row r="21" spans="1:31" ht="22.5" customHeight="1" x14ac:dyDescent="0.25">
      <c r="A21" s="149" t="str">
        <f>DATA_Pauline!A16</f>
        <v>KKK kkk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2" t="str">
        <f t="shared" si="3"/>
        <v/>
      </c>
      <c r="L21" s="153"/>
      <c r="M21" s="154"/>
      <c r="N21" s="154"/>
      <c r="O21" s="154"/>
      <c r="P21" s="154"/>
      <c r="Q21" s="154"/>
      <c r="R21" s="153"/>
      <c r="S21" s="153"/>
      <c r="T21" s="153"/>
      <c r="U21" s="152" t="str">
        <f t="shared" si="4"/>
        <v/>
      </c>
      <c r="V21" s="153"/>
      <c r="W21" s="154"/>
      <c r="X21" s="154"/>
      <c r="Y21" s="154"/>
      <c r="Z21" s="154"/>
      <c r="AA21" s="154"/>
      <c r="AB21" s="153"/>
      <c r="AC21" s="153"/>
      <c r="AD21" s="153"/>
      <c r="AE21" s="157" t="str">
        <f t="shared" si="5"/>
        <v/>
      </c>
    </row>
    <row r="22" spans="1:31" ht="22.5" customHeight="1" x14ac:dyDescent="0.25">
      <c r="A22" s="149" t="str">
        <f>DATA_Pauline!A17</f>
        <v>LLL lll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2" t="str">
        <f t="shared" si="3"/>
        <v/>
      </c>
      <c r="L22" s="160"/>
      <c r="M22" s="159"/>
      <c r="N22" s="159"/>
      <c r="O22" s="159"/>
      <c r="P22" s="159"/>
      <c r="Q22" s="159"/>
      <c r="R22" s="160"/>
      <c r="S22" s="160"/>
      <c r="T22" s="160"/>
      <c r="U22" s="152" t="str">
        <f t="shared" si="4"/>
        <v/>
      </c>
      <c r="V22" s="323"/>
      <c r="W22" s="325"/>
      <c r="X22" s="159"/>
      <c r="Y22" s="159"/>
      <c r="Z22" s="159"/>
      <c r="AA22" s="159"/>
      <c r="AB22" s="160"/>
      <c r="AC22" s="160"/>
      <c r="AD22" s="160"/>
      <c r="AE22" s="157" t="str">
        <f t="shared" si="5"/>
        <v/>
      </c>
    </row>
    <row r="23" spans="1:31" ht="22.5" customHeight="1" x14ac:dyDescent="0.25">
      <c r="A23" s="149" t="str">
        <f>DATA_Pauline!A18</f>
        <v>MMM mmm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2" t="str">
        <f t="shared" si="3"/>
        <v/>
      </c>
      <c r="L23" s="153"/>
      <c r="M23" s="154"/>
      <c r="N23" s="154"/>
      <c r="O23" s="154"/>
      <c r="P23" s="154"/>
      <c r="Q23" s="154"/>
      <c r="R23" s="153"/>
      <c r="S23" s="153"/>
      <c r="T23" s="153"/>
      <c r="U23" s="152" t="str">
        <f t="shared" si="4"/>
        <v/>
      </c>
      <c r="V23" s="153"/>
      <c r="W23" s="154"/>
      <c r="X23" s="154"/>
      <c r="Y23" s="154"/>
      <c r="Z23" s="154"/>
      <c r="AA23" s="154"/>
      <c r="AB23" s="153"/>
      <c r="AC23" s="153"/>
      <c r="AD23" s="153"/>
      <c r="AE23" s="157" t="str">
        <f t="shared" si="5"/>
        <v/>
      </c>
    </row>
    <row r="24" spans="1:31" ht="22.5" customHeight="1" x14ac:dyDescent="0.25">
      <c r="A24" s="149" t="str">
        <f>DATA_Pauline!A19</f>
        <v>NNN nnn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2" t="str">
        <f t="shared" si="3"/>
        <v/>
      </c>
      <c r="L24" s="160"/>
      <c r="M24" s="159"/>
      <c r="N24" s="159"/>
      <c r="O24" s="159"/>
      <c r="P24" s="159"/>
      <c r="Q24" s="159"/>
      <c r="R24" s="160"/>
      <c r="S24" s="160"/>
      <c r="T24" s="160"/>
      <c r="U24" s="152" t="str">
        <f t="shared" si="4"/>
        <v/>
      </c>
      <c r="V24" s="323"/>
      <c r="W24" s="325"/>
      <c r="X24" s="159"/>
      <c r="Y24" s="159"/>
      <c r="Z24" s="159"/>
      <c r="AA24" s="159"/>
      <c r="AB24" s="160"/>
      <c r="AC24" s="160"/>
      <c r="AD24" s="160"/>
      <c r="AE24" s="157" t="str">
        <f t="shared" si="5"/>
        <v/>
      </c>
    </row>
    <row r="25" spans="1:31" ht="22.5" customHeight="1" x14ac:dyDescent="0.25">
      <c r="A25" s="149" t="str">
        <f>DATA_Pauline!A20</f>
        <v>OOO ooo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2" t="str">
        <f t="shared" si="3"/>
        <v/>
      </c>
      <c r="L25" s="153"/>
      <c r="M25" s="154"/>
      <c r="N25" s="154"/>
      <c r="O25" s="154"/>
      <c r="P25" s="154"/>
      <c r="Q25" s="154"/>
      <c r="R25" s="153"/>
      <c r="S25" s="153"/>
      <c r="T25" s="153"/>
      <c r="U25" s="152" t="str">
        <f t="shared" si="4"/>
        <v/>
      </c>
      <c r="V25" s="153"/>
      <c r="W25" s="154"/>
      <c r="X25" s="154"/>
      <c r="Y25" s="154"/>
      <c r="Z25" s="154"/>
      <c r="AA25" s="154"/>
      <c r="AB25" s="153"/>
      <c r="AC25" s="153"/>
      <c r="AD25" s="153"/>
      <c r="AE25" s="157" t="str">
        <f t="shared" si="5"/>
        <v/>
      </c>
    </row>
    <row r="26" spans="1:31" ht="22.5" customHeight="1" x14ac:dyDescent="0.25">
      <c r="A26" s="149" t="str">
        <f>DATA_Pauline!A21</f>
        <v>PPP ppp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 t="str">
        <f t="shared" si="3"/>
        <v/>
      </c>
      <c r="L26" s="160"/>
      <c r="M26" s="159"/>
      <c r="N26" s="159"/>
      <c r="O26" s="159"/>
      <c r="P26" s="159"/>
      <c r="Q26" s="159"/>
      <c r="R26" s="160"/>
      <c r="S26" s="160"/>
      <c r="T26" s="160"/>
      <c r="U26" s="152" t="str">
        <f t="shared" si="4"/>
        <v/>
      </c>
      <c r="V26" s="323"/>
      <c r="W26" s="325"/>
      <c r="X26" s="159"/>
      <c r="Y26" s="159"/>
      <c r="Z26" s="159"/>
      <c r="AA26" s="159"/>
      <c r="AB26" s="160"/>
      <c r="AC26" s="160"/>
      <c r="AD26" s="160"/>
      <c r="AE26" s="157" t="str">
        <f t="shared" si="5"/>
        <v/>
      </c>
    </row>
    <row r="27" spans="1:31" ht="22.5" customHeight="1" x14ac:dyDescent="0.25">
      <c r="A27" s="149" t="str">
        <f>DATA_Pauline!A22</f>
        <v>QQQ qqq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2" t="str">
        <f t="shared" si="3"/>
        <v/>
      </c>
      <c r="L27" s="153"/>
      <c r="M27" s="154"/>
      <c r="N27" s="154"/>
      <c r="O27" s="154"/>
      <c r="P27" s="154"/>
      <c r="Q27" s="154"/>
      <c r="R27" s="153"/>
      <c r="S27" s="153"/>
      <c r="T27" s="153"/>
      <c r="U27" s="152" t="str">
        <f t="shared" si="4"/>
        <v/>
      </c>
      <c r="V27" s="153"/>
      <c r="W27" s="154"/>
      <c r="X27" s="154"/>
      <c r="Y27" s="154"/>
      <c r="Z27" s="154"/>
      <c r="AA27" s="154"/>
      <c r="AB27" s="153"/>
      <c r="AC27" s="153"/>
      <c r="AD27" s="153"/>
      <c r="AE27" s="157" t="str">
        <f t="shared" si="5"/>
        <v/>
      </c>
    </row>
    <row r="28" spans="1:31" ht="22.5" customHeight="1" x14ac:dyDescent="0.25">
      <c r="A28" s="149" t="str">
        <f>DATA_Pauline!A23</f>
        <v>RRR rrr</v>
      </c>
      <c r="B28" s="180"/>
      <c r="C28" s="151"/>
      <c r="D28" s="151"/>
      <c r="E28" s="151"/>
      <c r="F28" s="151"/>
      <c r="G28" s="151"/>
      <c r="H28" s="151"/>
      <c r="I28" s="151"/>
      <c r="J28" s="151"/>
      <c r="K28" s="152" t="str">
        <f t="shared" si="3"/>
        <v/>
      </c>
      <c r="L28" s="160"/>
      <c r="M28" s="159"/>
      <c r="N28" s="159"/>
      <c r="O28" s="159"/>
      <c r="P28" s="159"/>
      <c r="Q28" s="159"/>
      <c r="R28" s="160"/>
      <c r="S28" s="160"/>
      <c r="T28" s="160"/>
      <c r="U28" s="152" t="str">
        <f t="shared" si="4"/>
        <v/>
      </c>
      <c r="V28" s="323"/>
      <c r="W28" s="325"/>
      <c r="X28" s="159"/>
      <c r="Y28" s="159"/>
      <c r="Z28" s="159"/>
      <c r="AA28" s="159"/>
      <c r="AB28" s="160"/>
      <c r="AC28" s="160"/>
      <c r="AD28" s="160"/>
      <c r="AE28" s="157" t="str">
        <f t="shared" si="5"/>
        <v/>
      </c>
    </row>
    <row r="29" spans="1:31" ht="22.5" customHeight="1" x14ac:dyDescent="0.25">
      <c r="A29" s="149" t="str">
        <f>DATA_Pauline!A24</f>
        <v>SSS sss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2" t="str">
        <f t="shared" si="3"/>
        <v/>
      </c>
      <c r="L29" s="153"/>
      <c r="M29" s="154"/>
      <c r="N29" s="154"/>
      <c r="O29" s="154"/>
      <c r="P29" s="154"/>
      <c r="Q29" s="154"/>
      <c r="R29" s="153"/>
      <c r="S29" s="153"/>
      <c r="T29" s="153"/>
      <c r="U29" s="152" t="str">
        <f t="shared" si="4"/>
        <v/>
      </c>
      <c r="V29" s="153"/>
      <c r="W29" s="154"/>
      <c r="X29" s="154"/>
      <c r="Y29" s="154"/>
      <c r="Z29" s="154"/>
      <c r="AA29" s="154"/>
      <c r="AB29" s="153"/>
      <c r="AC29" s="153"/>
      <c r="AD29" s="153"/>
      <c r="AE29" s="157" t="str">
        <f t="shared" si="5"/>
        <v/>
      </c>
    </row>
    <row r="30" spans="1:31" ht="22.5" customHeight="1" x14ac:dyDescent="0.25">
      <c r="A30" s="149" t="str">
        <f>DATA_Pauline!A25</f>
        <v>TTT ttt</v>
      </c>
      <c r="B30" s="180"/>
      <c r="C30" s="151"/>
      <c r="D30" s="151"/>
      <c r="E30" s="151"/>
      <c r="F30" s="151"/>
      <c r="G30" s="151"/>
      <c r="H30" s="151"/>
      <c r="I30" s="151"/>
      <c r="J30" s="151"/>
      <c r="K30" s="152" t="str">
        <f t="shared" si="3"/>
        <v/>
      </c>
      <c r="L30" s="160"/>
      <c r="M30" s="159"/>
      <c r="N30" s="159"/>
      <c r="O30" s="159"/>
      <c r="P30" s="159"/>
      <c r="Q30" s="159"/>
      <c r="R30" s="160"/>
      <c r="S30" s="160"/>
      <c r="T30" s="160"/>
      <c r="U30" s="152" t="str">
        <f t="shared" si="4"/>
        <v/>
      </c>
      <c r="V30" s="323"/>
      <c r="W30" s="325"/>
      <c r="X30" s="159"/>
      <c r="Y30" s="159"/>
      <c r="Z30" s="159"/>
      <c r="AA30" s="159"/>
      <c r="AB30" s="160"/>
      <c r="AC30" s="160"/>
      <c r="AD30" s="160"/>
      <c r="AE30" s="157" t="str">
        <f t="shared" si="5"/>
        <v/>
      </c>
    </row>
    <row r="31" spans="1:31" ht="22.5" customHeight="1" x14ac:dyDescent="0.25">
      <c r="A31" s="149" t="str">
        <f>DATA_Pauline!A26</f>
        <v>UUU uuu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2" t="str">
        <f t="shared" si="3"/>
        <v/>
      </c>
      <c r="L31" s="153"/>
      <c r="M31" s="154"/>
      <c r="N31" s="154"/>
      <c r="O31" s="154"/>
      <c r="P31" s="154"/>
      <c r="Q31" s="154"/>
      <c r="R31" s="153"/>
      <c r="S31" s="153"/>
      <c r="T31" s="153"/>
      <c r="U31" s="152" t="str">
        <f t="shared" si="4"/>
        <v/>
      </c>
      <c r="V31" s="153"/>
      <c r="W31" s="154"/>
      <c r="X31" s="154"/>
      <c r="Y31" s="154"/>
      <c r="Z31" s="154"/>
      <c r="AA31" s="154"/>
      <c r="AB31" s="153"/>
      <c r="AC31" s="153"/>
      <c r="AD31" s="153"/>
      <c r="AE31" s="157" t="str">
        <f t="shared" si="5"/>
        <v/>
      </c>
    </row>
    <row r="32" spans="1:31" ht="22.5" customHeight="1" x14ac:dyDescent="0.25">
      <c r="A32" s="149" t="str">
        <f>DATA_Pauline!A27</f>
        <v>VVV vvv</v>
      </c>
      <c r="B32" s="180"/>
      <c r="C32" s="151"/>
      <c r="D32" s="151"/>
      <c r="E32" s="151"/>
      <c r="F32" s="151"/>
      <c r="G32" s="151"/>
      <c r="H32" s="151"/>
      <c r="I32" s="151"/>
      <c r="J32" s="151"/>
      <c r="K32" s="152" t="str">
        <f t="shared" si="3"/>
        <v/>
      </c>
      <c r="L32" s="160"/>
      <c r="M32" s="159"/>
      <c r="N32" s="159"/>
      <c r="O32" s="159"/>
      <c r="P32" s="159"/>
      <c r="Q32" s="159"/>
      <c r="R32" s="160"/>
      <c r="S32" s="160"/>
      <c r="T32" s="160"/>
      <c r="U32" s="152" t="str">
        <f t="shared" si="4"/>
        <v/>
      </c>
      <c r="V32" s="323"/>
      <c r="W32" s="325"/>
      <c r="X32" s="159"/>
      <c r="Y32" s="159"/>
      <c r="Z32" s="159"/>
      <c r="AA32" s="159"/>
      <c r="AB32" s="160"/>
      <c r="AC32" s="160"/>
      <c r="AD32" s="160"/>
      <c r="AE32" s="157" t="str">
        <f t="shared" si="5"/>
        <v/>
      </c>
    </row>
    <row r="33" spans="1:31" ht="22.5" customHeight="1" x14ac:dyDescent="0.25">
      <c r="A33" s="149" t="str">
        <f>DATA_Pauline!A28</f>
        <v>WWW www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2" t="str">
        <f t="shared" si="3"/>
        <v/>
      </c>
      <c r="L33" s="153"/>
      <c r="M33" s="154"/>
      <c r="N33" s="154"/>
      <c r="O33" s="154"/>
      <c r="P33" s="154"/>
      <c r="Q33" s="154"/>
      <c r="R33" s="153"/>
      <c r="S33" s="153"/>
      <c r="T33" s="153"/>
      <c r="U33" s="152" t="str">
        <f t="shared" si="4"/>
        <v/>
      </c>
      <c r="V33" s="153"/>
      <c r="W33" s="154"/>
      <c r="X33" s="154"/>
      <c r="Y33" s="154"/>
      <c r="Z33" s="154"/>
      <c r="AA33" s="154"/>
      <c r="AB33" s="153"/>
      <c r="AC33" s="153"/>
      <c r="AD33" s="153"/>
      <c r="AE33" s="157" t="str">
        <f t="shared" si="5"/>
        <v/>
      </c>
    </row>
    <row r="34" spans="1:31" ht="22.5" customHeight="1" x14ac:dyDescent="0.25">
      <c r="A34" s="149" t="str">
        <f>DATA_Pauline!A29</f>
        <v>XXX xxx</v>
      </c>
      <c r="B34" s="180"/>
      <c r="C34" s="151"/>
      <c r="D34" s="151"/>
      <c r="E34" s="151"/>
      <c r="F34" s="151"/>
      <c r="G34" s="151"/>
      <c r="H34" s="151"/>
      <c r="I34" s="151"/>
      <c r="J34" s="151"/>
      <c r="K34" s="152" t="str">
        <f t="shared" si="3"/>
        <v/>
      </c>
      <c r="L34" s="160"/>
      <c r="M34" s="159"/>
      <c r="N34" s="159"/>
      <c r="O34" s="159"/>
      <c r="P34" s="159"/>
      <c r="Q34" s="159"/>
      <c r="R34" s="160"/>
      <c r="S34" s="160"/>
      <c r="T34" s="160"/>
      <c r="U34" s="152" t="str">
        <f t="shared" si="4"/>
        <v/>
      </c>
      <c r="V34" s="323"/>
      <c r="W34" s="325"/>
      <c r="X34" s="159"/>
      <c r="Y34" s="159"/>
      <c r="Z34" s="159"/>
      <c r="AA34" s="159"/>
      <c r="AB34" s="160"/>
      <c r="AC34" s="160"/>
      <c r="AD34" s="160"/>
      <c r="AE34" s="157" t="str">
        <f t="shared" si="5"/>
        <v/>
      </c>
    </row>
    <row r="35" spans="1:31" ht="22.5" customHeight="1" x14ac:dyDescent="0.25">
      <c r="A35" s="149" t="str">
        <f>DATA_Pauline!A30</f>
        <v>YYY yyy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2" t="str">
        <f t="shared" si="3"/>
        <v/>
      </c>
      <c r="L35" s="153"/>
      <c r="M35" s="154"/>
      <c r="N35" s="154"/>
      <c r="O35" s="154"/>
      <c r="P35" s="154"/>
      <c r="Q35" s="154"/>
      <c r="R35" s="153"/>
      <c r="S35" s="153"/>
      <c r="T35" s="153"/>
      <c r="U35" s="152" t="str">
        <f t="shared" si="4"/>
        <v/>
      </c>
      <c r="V35" s="153"/>
      <c r="W35" s="154"/>
      <c r="X35" s="154"/>
      <c r="Y35" s="154"/>
      <c r="Z35" s="154"/>
      <c r="AA35" s="154"/>
      <c r="AB35" s="153"/>
      <c r="AC35" s="153"/>
      <c r="AD35" s="153"/>
      <c r="AE35" s="157" t="str">
        <f t="shared" si="5"/>
        <v/>
      </c>
    </row>
    <row r="36" spans="1:31" ht="22.5" customHeight="1" x14ac:dyDescent="0.25">
      <c r="A36" s="149" t="str">
        <f>DATA_Pauline!A31</f>
        <v>ZZZ zzz</v>
      </c>
      <c r="B36" s="180"/>
      <c r="C36" s="151"/>
      <c r="D36" s="151"/>
      <c r="E36" s="151"/>
      <c r="F36" s="151"/>
      <c r="G36" s="151"/>
      <c r="H36" s="151"/>
      <c r="I36" s="151"/>
      <c r="J36" s="151"/>
      <c r="K36" s="152" t="str">
        <f t="shared" si="3"/>
        <v/>
      </c>
      <c r="L36" s="160"/>
      <c r="M36" s="159"/>
      <c r="N36" s="159"/>
      <c r="O36" s="159"/>
      <c r="P36" s="159"/>
      <c r="Q36" s="159"/>
      <c r="R36" s="160"/>
      <c r="S36" s="160"/>
      <c r="T36" s="160"/>
      <c r="U36" s="152" t="str">
        <f t="shared" si="4"/>
        <v/>
      </c>
      <c r="V36" s="323"/>
      <c r="W36" s="325"/>
      <c r="X36" s="159"/>
      <c r="Y36" s="159"/>
      <c r="Z36" s="159"/>
      <c r="AA36" s="159"/>
      <c r="AB36" s="160"/>
      <c r="AC36" s="160"/>
      <c r="AD36" s="160"/>
      <c r="AE36" s="157" t="str">
        <f t="shared" si="5"/>
        <v/>
      </c>
    </row>
    <row r="37" spans="1:31" ht="22.5" customHeight="1" x14ac:dyDescent="0.25">
      <c r="A37" s="149" t="str">
        <f>DATA_Pauline!A32</f>
        <v>ABA aba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2" t="str">
        <f t="shared" si="3"/>
        <v/>
      </c>
      <c r="L37" s="153"/>
      <c r="M37" s="154"/>
      <c r="N37" s="154"/>
      <c r="O37" s="154"/>
      <c r="P37" s="154"/>
      <c r="Q37" s="154"/>
      <c r="R37" s="153"/>
      <c r="S37" s="153"/>
      <c r="T37" s="153"/>
      <c r="U37" s="152" t="str">
        <f t="shared" si="4"/>
        <v/>
      </c>
      <c r="V37" s="153"/>
      <c r="W37" s="154"/>
      <c r="X37" s="154"/>
      <c r="Y37" s="154"/>
      <c r="Z37" s="154"/>
      <c r="AA37" s="154"/>
      <c r="AB37" s="153"/>
      <c r="AC37" s="153"/>
      <c r="AD37" s="153"/>
      <c r="AE37" s="157" t="str">
        <f t="shared" si="5"/>
        <v/>
      </c>
    </row>
    <row r="38" spans="1:31" ht="22.5" customHeight="1" x14ac:dyDescent="0.25">
      <c r="A38" s="149" t="str">
        <f>DATA_Pauline!A33</f>
        <v>ACA aca</v>
      </c>
      <c r="B38" s="180"/>
      <c r="C38" s="151"/>
      <c r="D38" s="151"/>
      <c r="E38" s="151"/>
      <c r="F38" s="151"/>
      <c r="G38" s="151"/>
      <c r="H38" s="151"/>
      <c r="I38" s="151"/>
      <c r="J38" s="151"/>
      <c r="K38" s="152" t="str">
        <f t="shared" si="3"/>
        <v/>
      </c>
      <c r="L38" s="160"/>
      <c r="M38" s="159"/>
      <c r="N38" s="159"/>
      <c r="O38" s="159"/>
      <c r="P38" s="159"/>
      <c r="Q38" s="159"/>
      <c r="R38" s="160"/>
      <c r="S38" s="160"/>
      <c r="T38" s="160"/>
      <c r="U38" s="152" t="str">
        <f t="shared" si="4"/>
        <v/>
      </c>
      <c r="V38" s="323"/>
      <c r="W38" s="325"/>
      <c r="X38" s="159"/>
      <c r="Y38" s="159"/>
      <c r="Z38" s="159"/>
      <c r="AA38" s="159"/>
      <c r="AB38" s="160"/>
      <c r="AC38" s="160"/>
      <c r="AD38" s="160"/>
      <c r="AE38" s="157" t="str">
        <f t="shared" si="5"/>
        <v/>
      </c>
    </row>
    <row r="39" spans="1:31" ht="22.5" customHeight="1" x14ac:dyDescent="0.25">
      <c r="A39" s="149" t="str">
        <f>DATA_Pauline!A34</f>
        <v>ADA ada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2" t="str">
        <f t="shared" si="3"/>
        <v/>
      </c>
      <c r="L39" s="153"/>
      <c r="M39" s="154"/>
      <c r="N39" s="154"/>
      <c r="O39" s="154"/>
      <c r="P39" s="154"/>
      <c r="Q39" s="154"/>
      <c r="R39" s="153"/>
      <c r="S39" s="153"/>
      <c r="T39" s="153"/>
      <c r="U39" s="152" t="str">
        <f t="shared" si="4"/>
        <v/>
      </c>
      <c r="V39" s="153"/>
      <c r="W39" s="154"/>
      <c r="X39" s="154"/>
      <c r="Y39" s="154"/>
      <c r="Z39" s="154"/>
      <c r="AA39" s="154"/>
      <c r="AB39" s="153"/>
      <c r="AC39" s="153"/>
      <c r="AD39" s="153"/>
      <c r="AE39" s="157" t="str">
        <f t="shared" si="5"/>
        <v/>
      </c>
    </row>
    <row r="40" spans="1:31" ht="22.5" customHeight="1" x14ac:dyDescent="0.25">
      <c r="A40" s="149" t="str">
        <f>DATA_Pauline!A35</f>
        <v>AEA aea</v>
      </c>
      <c r="B40" s="180"/>
      <c r="C40" s="151"/>
      <c r="D40" s="151"/>
      <c r="E40" s="151"/>
      <c r="F40" s="151"/>
      <c r="G40" s="151"/>
      <c r="H40" s="151"/>
      <c r="I40" s="151"/>
      <c r="J40" s="151"/>
      <c r="K40" s="152" t="str">
        <f t="shared" si="3"/>
        <v/>
      </c>
      <c r="L40" s="160"/>
      <c r="M40" s="159"/>
      <c r="N40" s="159"/>
      <c r="O40" s="159"/>
      <c r="P40" s="159"/>
      <c r="Q40" s="159"/>
      <c r="R40" s="160"/>
      <c r="S40" s="160"/>
      <c r="T40" s="160"/>
      <c r="U40" s="152" t="str">
        <f t="shared" si="4"/>
        <v/>
      </c>
      <c r="V40" s="323"/>
      <c r="W40" s="325"/>
      <c r="X40" s="159"/>
      <c r="Y40" s="159"/>
      <c r="Z40" s="159"/>
      <c r="AA40" s="159"/>
      <c r="AB40" s="160"/>
      <c r="AC40" s="160"/>
      <c r="AD40" s="160"/>
      <c r="AE40" s="157" t="str">
        <f t="shared" si="5"/>
        <v/>
      </c>
    </row>
  </sheetData>
  <mergeCells count="15">
    <mergeCell ref="A1:B1"/>
    <mergeCell ref="C1:AE1"/>
    <mergeCell ref="L2:M2"/>
    <mergeCell ref="N2:O2"/>
    <mergeCell ref="T2:X3"/>
    <mergeCell ref="A3:D3"/>
    <mergeCell ref="A4:A5"/>
    <mergeCell ref="B8:J8"/>
    <mergeCell ref="L8:T8"/>
    <mergeCell ref="V8:AD8"/>
    <mergeCell ref="E4:M4"/>
    <mergeCell ref="R4:W5"/>
    <mergeCell ref="X4:Y5"/>
    <mergeCell ref="E5:M5"/>
    <mergeCell ref="B4:C5"/>
  </mergeCells>
  <conditionalFormatting sqref="B9">
    <cfRule type="expression" dxfId="406" priority="45">
      <formula>AND(B$10&gt;=50%,B$10&lt;=79%)</formula>
    </cfRule>
    <cfRule type="expression" dxfId="405" priority="46">
      <formula>AND(B$10&gt;80%)</formula>
    </cfRule>
    <cfRule type="expression" dxfId="404" priority="47">
      <formula>AND(B$10&lt;50%)</formula>
    </cfRule>
  </conditionalFormatting>
  <conditionalFormatting sqref="U11:U40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1:AE40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:L40">
    <cfRule type="expression" dxfId="403" priority="44">
      <formula>AND($B$10&gt;0%)</formula>
    </cfRule>
  </conditionalFormatting>
  <conditionalFormatting sqref="C9:J9">
    <cfRule type="expression" dxfId="402" priority="38">
      <formula>AND(C$10&gt;=50%,C$10&lt;=79%)</formula>
    </cfRule>
    <cfRule type="expression" dxfId="401" priority="39">
      <formula>AND(C$10&gt;80%)</formula>
    </cfRule>
    <cfRule type="expression" dxfId="400" priority="40">
      <formula>AND(C$10&lt;50%)</formula>
    </cfRule>
  </conditionalFormatting>
  <conditionalFormatting sqref="L9 R9:T9">
    <cfRule type="expression" dxfId="399" priority="35">
      <formula>AND(L$10&gt;=50%,L$10&lt;=79%)</formula>
    </cfRule>
    <cfRule type="expression" dxfId="398" priority="36">
      <formula>AND(L$10&gt;=80%)</formula>
    </cfRule>
    <cfRule type="expression" dxfId="397" priority="37">
      <formula>AND(L$10&lt;50%)</formula>
    </cfRule>
  </conditionalFormatting>
  <conditionalFormatting sqref="X9:AD9">
    <cfRule type="expression" dxfId="396" priority="32">
      <formula>AND(X$10&gt;=50%,X$10&lt;=79%)</formula>
    </cfRule>
    <cfRule type="expression" dxfId="395" priority="33">
      <formula>AND(X$10&gt;=80%)</formula>
    </cfRule>
    <cfRule type="expression" dxfId="394" priority="34">
      <formula>AND(X$10&lt;50%)</formula>
    </cfRule>
  </conditionalFormatting>
  <conditionalFormatting sqref="L9:L40">
    <cfRule type="expression" dxfId="393" priority="31">
      <formula>AND(B$10&gt;0%)</formula>
    </cfRule>
  </conditionalFormatting>
  <conditionalFormatting sqref="M10:M40">
    <cfRule type="expression" dxfId="392" priority="30">
      <formula>AND(C$10&gt;0%)</formula>
    </cfRule>
  </conditionalFormatting>
  <conditionalFormatting sqref="N10:N40">
    <cfRule type="expression" dxfId="391" priority="29">
      <formula>AND(D$10&gt;0%)</formula>
    </cfRule>
  </conditionalFormatting>
  <conditionalFormatting sqref="O10:O40">
    <cfRule type="expression" dxfId="390" priority="28">
      <formula>AND(E$10&gt;0%)</formula>
    </cfRule>
  </conditionalFormatting>
  <conditionalFormatting sqref="P10:P40">
    <cfRule type="expression" dxfId="389" priority="27">
      <formula>AND(F$10&gt;0%)</formula>
    </cfRule>
  </conditionalFormatting>
  <conditionalFormatting sqref="Q10:Q40">
    <cfRule type="expression" dxfId="388" priority="26">
      <formula>AND(G$10&gt;0%)</formula>
    </cfRule>
  </conditionalFormatting>
  <conditionalFormatting sqref="M9:Q9">
    <cfRule type="expression" dxfId="387" priority="22">
      <formula>AND(C$10&gt;0%)</formula>
    </cfRule>
  </conditionalFormatting>
  <conditionalFormatting sqref="M9:Q9">
    <cfRule type="expression" dxfId="386" priority="23">
      <formula>AND(M$10&gt;=50%,M$10&lt;=79%)</formula>
    </cfRule>
    <cfRule type="expression" dxfId="385" priority="24">
      <formula>AND(M$10&gt;=80%)</formula>
    </cfRule>
    <cfRule type="expression" dxfId="384" priority="25">
      <formula>AND(M$10&lt;50%)</formula>
    </cfRule>
  </conditionalFormatting>
  <conditionalFormatting sqref="V9">
    <cfRule type="expression" dxfId="383" priority="19">
      <formula>AND(V$10&gt;=50%,V$10&lt;=79%)</formula>
    </cfRule>
    <cfRule type="expression" dxfId="382" priority="20">
      <formula>AND(V$10&gt;=80%)</formula>
    </cfRule>
    <cfRule type="expression" dxfId="381" priority="21">
      <formula>AND(V$10&lt;50%)</formula>
    </cfRule>
  </conditionalFormatting>
  <conditionalFormatting sqref="V9:V40">
    <cfRule type="expression" dxfId="380" priority="17">
      <formula>AND($B$10&gt;0%)</formula>
    </cfRule>
    <cfRule type="expression" dxfId="379" priority="18">
      <formula>AND(L$10&gt;0%)</formula>
    </cfRule>
  </conditionalFormatting>
  <conditionalFormatting sqref="W9">
    <cfRule type="expression" dxfId="378" priority="14">
      <formula>AND(W$10&gt;=50%,W$10&lt;=79%)</formula>
    </cfRule>
    <cfRule type="expression" dxfId="377" priority="15">
      <formula>AND(W$10&gt;=80%)</formula>
    </cfRule>
    <cfRule type="expression" dxfId="376" priority="16">
      <formula>AND(W$10&lt;50%)</formula>
    </cfRule>
  </conditionalFormatting>
  <conditionalFormatting sqref="W9">
    <cfRule type="expression" dxfId="375" priority="12">
      <formula>AND(C$10&gt;0%)</formula>
    </cfRule>
    <cfRule type="expression" dxfId="374" priority="13">
      <formula>AND(M$10&gt;0%)</formula>
    </cfRule>
  </conditionalFormatting>
  <conditionalFormatting sqref="W10:W40">
    <cfRule type="expression" dxfId="373" priority="10">
      <formula>AND(C$10&gt;0%)</formula>
    </cfRule>
    <cfRule type="expression" dxfId="372" priority="11">
      <formula>AND(M$10&gt;0%)</formula>
    </cfRule>
  </conditionalFormatting>
  <conditionalFormatting sqref="Z9:Z40">
    <cfRule type="expression" dxfId="371" priority="4">
      <formula>AND(F$10&gt;0%)</formula>
    </cfRule>
    <cfRule type="expression" dxfId="370" priority="5">
      <formula>AND(P$10&gt;0%)</formula>
    </cfRule>
  </conditionalFormatting>
  <conditionalFormatting sqref="AA9:AA40">
    <cfRule type="expression" dxfId="369" priority="2">
      <formula>AND(G$10&gt;0%)</formula>
    </cfRule>
    <cfRule type="expression" dxfId="368" priority="3">
      <formula>AND(Q$10&gt;0%)</formula>
    </cfRule>
  </conditionalFormatting>
  <conditionalFormatting sqref="Y9:Y40">
    <cfRule type="expression" dxfId="367" priority="6">
      <formula>AND(E$10&gt;0%)</formula>
    </cfRule>
    <cfRule type="expression" dxfId="366" priority="7">
      <formula>AND(O$10&gt;0%)</formula>
    </cfRule>
  </conditionalFormatting>
  <conditionalFormatting sqref="X9:X40">
    <cfRule type="expression" dxfId="365" priority="8">
      <formula>AND(D$10&gt;0%)</formula>
    </cfRule>
    <cfRule type="expression" dxfId="364" priority="9">
      <formula>AND(N$10&gt;0%)</formula>
    </cfRule>
  </conditionalFormatting>
  <conditionalFormatting sqref="K11:K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F1E66-53D2-4E6A-8BB7-A114419345EA}">
  <sheetPr codeName="Feuil19">
    <tabColor rgb="FFFFFF00"/>
  </sheetPr>
  <dimension ref="A1:AW52"/>
  <sheetViews>
    <sheetView showGridLines="0" workbookViewId="0">
      <selection sqref="A1:B1"/>
    </sheetView>
  </sheetViews>
  <sheetFormatPr baseColWidth="10" defaultRowHeight="15" x14ac:dyDescent="0.25"/>
  <cols>
    <col min="1" max="1" width="29.28515625" style="23" customWidth="1"/>
    <col min="2" max="15" width="7" style="23" customWidth="1"/>
    <col min="16" max="16" width="7.85546875" style="23" customWidth="1"/>
    <col min="17" max="30" width="7" style="23" customWidth="1"/>
    <col min="31" max="31" width="7.7109375" style="23" customWidth="1"/>
    <col min="32" max="45" width="7" style="23" customWidth="1"/>
    <col min="46" max="46" width="7.7109375" style="23" customWidth="1"/>
    <col min="47" max="16384" width="11.42578125" style="23"/>
  </cols>
  <sheetData>
    <row r="1" spans="1:49" ht="56.25" customHeight="1" x14ac:dyDescent="0.25">
      <c r="A1" s="432" t="s">
        <v>65</v>
      </c>
      <c r="B1" s="432"/>
      <c r="C1" s="434" t="s">
        <v>397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4"/>
      <c r="AP1" s="434"/>
      <c r="AQ1" s="434"/>
      <c r="AR1" s="434"/>
      <c r="AS1" s="434"/>
      <c r="AT1" s="434"/>
    </row>
    <row r="2" spans="1:49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P2" s="48"/>
      <c r="Q2" s="436"/>
      <c r="R2" s="436"/>
      <c r="S2" s="436"/>
      <c r="T2" s="436"/>
      <c r="AC2" s="42"/>
      <c r="AD2" s="447"/>
      <c r="AE2" s="447"/>
      <c r="AF2" s="447"/>
      <c r="AG2" s="447"/>
      <c r="AH2" s="447"/>
      <c r="AI2" s="42"/>
      <c r="AK2" s="42"/>
      <c r="AL2" s="42"/>
      <c r="AM2" s="42"/>
      <c r="AN2" s="42"/>
      <c r="AO2" s="42"/>
      <c r="AP2" s="42"/>
      <c r="AQ2" s="45"/>
      <c r="AR2" s="45"/>
      <c r="AS2" s="42"/>
    </row>
    <row r="3" spans="1:49" s="32" customFormat="1" ht="38.25" customHeight="1" thickBot="1" x14ac:dyDescent="0.45">
      <c r="A3" s="526" t="s">
        <v>93</v>
      </c>
      <c r="B3" s="526"/>
      <c r="C3" s="526"/>
      <c r="D3" s="526"/>
      <c r="E3" s="26"/>
      <c r="F3" s="26"/>
      <c r="G3" s="26"/>
      <c r="H3" s="26"/>
      <c r="I3" s="26"/>
      <c r="J3" s="26"/>
      <c r="K3" s="26"/>
      <c r="L3" s="26"/>
      <c r="M3" s="26"/>
      <c r="P3" s="48"/>
      <c r="Q3" s="45"/>
      <c r="R3" s="45"/>
      <c r="S3" s="45"/>
      <c r="T3" s="45"/>
      <c r="AC3" s="42"/>
      <c r="AD3" s="447"/>
      <c r="AE3" s="447"/>
      <c r="AF3" s="447"/>
      <c r="AG3" s="447"/>
      <c r="AH3" s="447"/>
      <c r="AI3" s="42"/>
      <c r="AK3" s="42"/>
      <c r="AL3" s="42"/>
      <c r="AM3" s="42"/>
      <c r="AN3" s="42"/>
      <c r="AO3" s="42"/>
      <c r="AP3" s="42"/>
      <c r="AQ3" s="45"/>
      <c r="AR3" s="45"/>
      <c r="AS3" s="42"/>
    </row>
    <row r="4" spans="1:49" ht="15.75" customHeight="1" x14ac:dyDescent="0.25">
      <c r="A4" s="561" t="s">
        <v>261</v>
      </c>
      <c r="B4" s="527" t="s">
        <v>63</v>
      </c>
      <c r="C4" s="528"/>
      <c r="D4" s="220" t="s">
        <v>64</v>
      </c>
      <c r="E4" s="559" t="s">
        <v>250</v>
      </c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60"/>
      <c r="S4" s="54"/>
      <c r="T4" s="54"/>
      <c r="U4" s="49"/>
      <c r="V4" s="49"/>
      <c r="W4" s="49"/>
      <c r="X4" s="49"/>
      <c r="Y4" s="49"/>
      <c r="Z4" s="49"/>
      <c r="AA4" s="49"/>
      <c r="AJ4" s="52"/>
      <c r="AK4" s="52"/>
      <c r="AL4" s="52"/>
      <c r="AM4" s="52"/>
      <c r="AN4" s="52"/>
      <c r="AO4" s="52"/>
      <c r="AP4" s="52"/>
      <c r="AQ4" s="52"/>
      <c r="AR4" s="52"/>
      <c r="AS4" s="42"/>
      <c r="AW4" s="50"/>
    </row>
    <row r="5" spans="1:49" ht="24" customHeight="1" x14ac:dyDescent="0.25">
      <c r="A5" s="561"/>
      <c r="B5" s="529"/>
      <c r="C5" s="530"/>
      <c r="D5" s="218" t="s">
        <v>66</v>
      </c>
      <c r="E5" s="551" t="s">
        <v>249</v>
      </c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2"/>
      <c r="S5" s="54"/>
      <c r="T5" s="54"/>
      <c r="U5" s="49"/>
      <c r="V5" s="49"/>
      <c r="W5" s="49"/>
      <c r="X5" s="49"/>
      <c r="Y5" s="49"/>
      <c r="Z5" s="49"/>
      <c r="AA5" s="49"/>
      <c r="AJ5" s="53"/>
      <c r="AK5" s="53"/>
      <c r="AL5" s="53"/>
      <c r="AM5" s="53"/>
      <c r="AN5" s="53"/>
      <c r="AO5" s="53"/>
      <c r="AP5" s="53"/>
      <c r="AQ5" s="53"/>
      <c r="AR5" s="53"/>
      <c r="AS5" s="42"/>
    </row>
    <row r="6" spans="1:49" ht="24" customHeight="1" x14ac:dyDescent="0.25">
      <c r="A6" s="561"/>
      <c r="B6" s="529"/>
      <c r="C6" s="530"/>
      <c r="D6" s="218" t="s">
        <v>67</v>
      </c>
      <c r="E6" s="551" t="s">
        <v>267</v>
      </c>
      <c r="F6" s="551"/>
      <c r="G6" s="551"/>
      <c r="H6" s="551"/>
      <c r="I6" s="551"/>
      <c r="J6" s="551"/>
      <c r="K6" s="551"/>
      <c r="L6" s="551"/>
      <c r="M6" s="551"/>
      <c r="N6" s="551"/>
      <c r="O6" s="551"/>
      <c r="P6" s="551"/>
      <c r="Q6" s="551"/>
      <c r="R6" s="552"/>
      <c r="S6" s="54"/>
      <c r="T6" s="54"/>
      <c r="U6" s="49"/>
      <c r="V6" s="49"/>
      <c r="W6" s="49"/>
      <c r="X6" s="49"/>
      <c r="Y6" s="49"/>
      <c r="Z6" s="49"/>
      <c r="AA6" s="49"/>
      <c r="AB6" s="49"/>
      <c r="AC6" s="49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42"/>
    </row>
    <row r="7" spans="1:49" ht="38.25" customHeight="1" x14ac:dyDescent="0.25">
      <c r="A7" s="561"/>
      <c r="B7" s="529"/>
      <c r="C7" s="530"/>
      <c r="D7" s="218" t="s">
        <v>68</v>
      </c>
      <c r="E7" s="551" t="s">
        <v>240</v>
      </c>
      <c r="F7" s="551"/>
      <c r="G7" s="551"/>
      <c r="H7" s="551"/>
      <c r="I7" s="551"/>
      <c r="J7" s="551"/>
      <c r="K7" s="551"/>
      <c r="L7" s="551"/>
      <c r="M7" s="551"/>
      <c r="N7" s="551"/>
      <c r="O7" s="551"/>
      <c r="P7" s="551"/>
      <c r="Q7" s="551"/>
      <c r="R7" s="552"/>
      <c r="S7" s="51"/>
      <c r="T7" s="51"/>
      <c r="U7" s="51"/>
      <c r="V7" s="247"/>
      <c r="W7" s="247"/>
      <c r="X7" s="247"/>
      <c r="Y7" s="247"/>
      <c r="Z7" s="247"/>
      <c r="AA7" s="247"/>
      <c r="AB7" s="246"/>
      <c r="AC7" s="246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9" ht="24" customHeight="1" x14ac:dyDescent="0.25">
      <c r="A8" s="561"/>
      <c r="B8" s="529"/>
      <c r="C8" s="530"/>
      <c r="D8" s="218" t="s">
        <v>70</v>
      </c>
      <c r="E8" s="551" t="s">
        <v>238</v>
      </c>
      <c r="F8" s="551"/>
      <c r="G8" s="551"/>
      <c r="H8" s="551"/>
      <c r="I8" s="551"/>
      <c r="J8" s="551"/>
      <c r="K8" s="551"/>
      <c r="L8" s="551"/>
      <c r="M8" s="551"/>
      <c r="N8" s="551"/>
      <c r="O8" s="551"/>
      <c r="P8" s="551"/>
      <c r="Q8" s="551"/>
      <c r="R8" s="552"/>
      <c r="S8" s="51"/>
      <c r="T8" s="51"/>
      <c r="U8" s="450" t="s">
        <v>186</v>
      </c>
      <c r="V8" s="450"/>
      <c r="W8" s="450"/>
      <c r="X8" s="450"/>
      <c r="Y8" s="450"/>
      <c r="Z8" s="450"/>
      <c r="AA8" s="431" t="e">
        <f>AVERAGE(B23:O52,Q23:AD52,AF23:AS52)</f>
        <v>#DIV/0!</v>
      </c>
      <c r="AB8" s="431"/>
      <c r="AC8" s="246"/>
      <c r="AJ8" s="55"/>
      <c r="AK8" s="55"/>
      <c r="AL8" s="55"/>
      <c r="AM8" s="55"/>
      <c r="AN8" s="55"/>
      <c r="AO8" s="55"/>
      <c r="AP8" s="55"/>
      <c r="AQ8" s="55"/>
      <c r="AR8" s="55"/>
      <c r="AS8" s="42"/>
    </row>
    <row r="9" spans="1:49" ht="15.75" customHeight="1" thickBot="1" x14ac:dyDescent="0.3">
      <c r="A9" s="561"/>
      <c r="B9" s="566"/>
      <c r="C9" s="567"/>
      <c r="D9" s="315" t="s">
        <v>72</v>
      </c>
      <c r="E9" s="562" t="s">
        <v>250</v>
      </c>
      <c r="F9" s="562"/>
      <c r="G9" s="562"/>
      <c r="H9" s="562"/>
      <c r="I9" s="562"/>
      <c r="J9" s="562"/>
      <c r="K9" s="562"/>
      <c r="L9" s="562"/>
      <c r="M9" s="562"/>
      <c r="N9" s="562"/>
      <c r="O9" s="562"/>
      <c r="P9" s="562"/>
      <c r="Q9" s="562"/>
      <c r="R9" s="563"/>
      <c r="S9" s="54"/>
      <c r="T9" s="54"/>
      <c r="U9" s="450"/>
      <c r="V9" s="450"/>
      <c r="W9" s="450"/>
      <c r="X9" s="450"/>
      <c r="Y9" s="450"/>
      <c r="Z9" s="450"/>
      <c r="AA9" s="431"/>
      <c r="AB9" s="431"/>
      <c r="AC9" s="247"/>
      <c r="AD9" s="247"/>
      <c r="AE9" s="247"/>
      <c r="AF9" s="247"/>
      <c r="AG9" s="247"/>
      <c r="AH9" s="431"/>
      <c r="AI9" s="431"/>
      <c r="AJ9" s="52"/>
      <c r="AK9" s="52"/>
      <c r="AL9" s="52"/>
      <c r="AM9" s="52"/>
      <c r="AN9" s="52"/>
      <c r="AO9" s="52"/>
      <c r="AP9" s="52"/>
      <c r="AQ9" s="52"/>
      <c r="AR9" s="52"/>
      <c r="AS9" s="42"/>
      <c r="AW9" s="50"/>
    </row>
    <row r="10" spans="1:49" ht="24" customHeight="1" x14ac:dyDescent="0.25">
      <c r="A10" s="561"/>
      <c r="B10" s="568" t="s">
        <v>69</v>
      </c>
      <c r="C10" s="569"/>
      <c r="D10" s="314" t="s">
        <v>74</v>
      </c>
      <c r="E10" s="564" t="s">
        <v>249</v>
      </c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5"/>
      <c r="S10" s="54"/>
      <c r="T10" s="54"/>
      <c r="U10" s="49"/>
      <c r="V10" s="49"/>
      <c r="W10" s="49"/>
      <c r="X10" s="49"/>
      <c r="Y10" s="49"/>
      <c r="Z10" s="49"/>
      <c r="AA10" s="49"/>
      <c r="AB10" s="247"/>
      <c r="AC10" s="247"/>
      <c r="AD10" s="247"/>
      <c r="AE10" s="247"/>
      <c r="AF10" s="247"/>
      <c r="AG10" s="247"/>
      <c r="AH10" s="431"/>
      <c r="AI10" s="431"/>
      <c r="AJ10" s="53"/>
      <c r="AK10" s="53"/>
      <c r="AL10" s="53"/>
      <c r="AM10" s="53"/>
      <c r="AN10" s="53"/>
      <c r="AO10" s="53"/>
      <c r="AP10" s="53"/>
      <c r="AQ10" s="53"/>
      <c r="AR10" s="53"/>
      <c r="AS10" s="42"/>
    </row>
    <row r="11" spans="1:49" ht="24" customHeight="1" x14ac:dyDescent="0.25">
      <c r="A11" s="561"/>
      <c r="B11" s="529"/>
      <c r="C11" s="530"/>
      <c r="D11" s="218" t="s">
        <v>76</v>
      </c>
      <c r="E11" s="551" t="s">
        <v>267</v>
      </c>
      <c r="F11" s="551"/>
      <c r="G11" s="551"/>
      <c r="H11" s="551"/>
      <c r="I11" s="551"/>
      <c r="J11" s="551"/>
      <c r="K11" s="551"/>
      <c r="L11" s="551"/>
      <c r="M11" s="551"/>
      <c r="N11" s="551"/>
      <c r="O11" s="551"/>
      <c r="P11" s="551"/>
      <c r="Q11" s="551"/>
      <c r="R11" s="552"/>
      <c r="S11" s="54"/>
      <c r="T11" s="54"/>
      <c r="U11" s="49"/>
      <c r="V11" s="49"/>
      <c r="W11" s="49"/>
      <c r="X11" s="49"/>
      <c r="Y11" s="49"/>
      <c r="Z11" s="49"/>
      <c r="AA11" s="49"/>
      <c r="AB11" s="49"/>
      <c r="AC11" s="49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42"/>
    </row>
    <row r="12" spans="1:49" ht="38.25" customHeight="1" x14ac:dyDescent="0.25">
      <c r="A12" s="561"/>
      <c r="B12" s="529"/>
      <c r="C12" s="530"/>
      <c r="D12" s="218" t="s">
        <v>78</v>
      </c>
      <c r="E12" s="551" t="s">
        <v>240</v>
      </c>
      <c r="F12" s="551"/>
      <c r="G12" s="551"/>
      <c r="H12" s="551"/>
      <c r="I12" s="551"/>
      <c r="J12" s="551"/>
      <c r="K12" s="551"/>
      <c r="L12" s="551"/>
      <c r="M12" s="551"/>
      <c r="N12" s="551"/>
      <c r="O12" s="551"/>
      <c r="P12" s="551"/>
      <c r="Q12" s="551"/>
      <c r="R12" s="552"/>
      <c r="S12" s="51"/>
      <c r="T12" s="51"/>
      <c r="U12" s="51"/>
      <c r="V12" s="51"/>
      <c r="W12" s="51"/>
      <c r="X12" s="51"/>
      <c r="Y12" s="51"/>
      <c r="Z12" s="51"/>
      <c r="AA12" s="51"/>
      <c r="AJ12" s="42"/>
      <c r="AK12" s="42"/>
      <c r="AL12" s="42"/>
      <c r="AM12" s="42"/>
      <c r="AN12" s="42"/>
      <c r="AO12" s="42"/>
      <c r="AP12" s="42"/>
      <c r="AQ12" s="42"/>
      <c r="AR12" s="42"/>
      <c r="AS12" s="42"/>
    </row>
    <row r="13" spans="1:49" ht="24" customHeight="1" thickBot="1" x14ac:dyDescent="0.3">
      <c r="A13" s="561"/>
      <c r="B13" s="566"/>
      <c r="C13" s="567"/>
      <c r="D13" s="315" t="s">
        <v>79</v>
      </c>
      <c r="E13" s="562" t="s">
        <v>238</v>
      </c>
      <c r="F13" s="562"/>
      <c r="G13" s="562"/>
      <c r="H13" s="562"/>
      <c r="I13" s="562"/>
      <c r="J13" s="562"/>
      <c r="K13" s="562"/>
      <c r="L13" s="562"/>
      <c r="M13" s="562"/>
      <c r="N13" s="562"/>
      <c r="O13" s="562"/>
      <c r="P13" s="562"/>
      <c r="Q13" s="562"/>
      <c r="R13" s="563"/>
      <c r="S13" s="51"/>
      <c r="T13" s="51"/>
      <c r="U13" s="51"/>
      <c r="V13" s="51"/>
      <c r="W13" s="51"/>
      <c r="X13" s="51"/>
      <c r="Y13" s="51"/>
      <c r="Z13" s="51"/>
      <c r="AA13" s="51"/>
      <c r="AJ13" s="55"/>
      <c r="AK13" s="55"/>
      <c r="AL13" s="55"/>
      <c r="AM13" s="55"/>
      <c r="AN13" s="55"/>
      <c r="AO13" s="55"/>
      <c r="AP13" s="55"/>
      <c r="AQ13" s="55"/>
      <c r="AR13" s="55"/>
      <c r="AS13" s="42"/>
    </row>
    <row r="14" spans="1:49" ht="24" customHeight="1" x14ac:dyDescent="0.25">
      <c r="A14" s="561"/>
      <c r="B14" s="555" t="s">
        <v>336</v>
      </c>
      <c r="C14" s="556"/>
      <c r="D14" s="314" t="s">
        <v>243</v>
      </c>
      <c r="E14" s="564" t="s">
        <v>250</v>
      </c>
      <c r="F14" s="564"/>
      <c r="G14" s="564"/>
      <c r="H14" s="564"/>
      <c r="I14" s="564"/>
      <c r="J14" s="564"/>
      <c r="K14" s="564"/>
      <c r="L14" s="564"/>
      <c r="M14" s="564"/>
      <c r="N14" s="564"/>
      <c r="O14" s="564"/>
      <c r="P14" s="564"/>
      <c r="Q14" s="564"/>
      <c r="R14" s="565"/>
      <c r="S14" s="51"/>
      <c r="T14" s="51"/>
      <c r="U14" s="51"/>
      <c r="V14" s="51"/>
      <c r="W14" s="51"/>
      <c r="X14" s="51"/>
      <c r="Y14" s="51"/>
      <c r="Z14" s="51"/>
      <c r="AA14" s="51"/>
      <c r="AJ14" s="55"/>
      <c r="AK14" s="55"/>
      <c r="AL14" s="55"/>
      <c r="AM14" s="55"/>
      <c r="AN14" s="55"/>
      <c r="AO14" s="55"/>
      <c r="AP14" s="55"/>
      <c r="AQ14" s="55"/>
      <c r="AR14" s="55"/>
      <c r="AS14" s="42"/>
    </row>
    <row r="15" spans="1:49" ht="24" customHeight="1" thickBot="1" x14ac:dyDescent="0.3">
      <c r="A15" s="561"/>
      <c r="B15" s="557"/>
      <c r="C15" s="558"/>
      <c r="D15" s="222" t="s">
        <v>242</v>
      </c>
      <c r="E15" s="570" t="s">
        <v>249</v>
      </c>
      <c r="F15" s="570"/>
      <c r="G15" s="570"/>
      <c r="H15" s="570"/>
      <c r="I15" s="570"/>
      <c r="J15" s="570"/>
      <c r="K15" s="570"/>
      <c r="L15" s="570"/>
      <c r="M15" s="570"/>
      <c r="N15" s="570"/>
      <c r="O15" s="570"/>
      <c r="P15" s="570"/>
      <c r="Q15" s="570"/>
      <c r="R15" s="571"/>
      <c r="S15" s="51"/>
      <c r="T15" s="51"/>
      <c r="U15" s="51"/>
      <c r="V15" s="51"/>
      <c r="W15" s="51"/>
      <c r="X15" s="51"/>
      <c r="Y15" s="51"/>
      <c r="Z15" s="51"/>
      <c r="AA15" s="51"/>
      <c r="AJ15" s="55"/>
      <c r="AK15" s="55"/>
      <c r="AL15" s="55"/>
      <c r="AM15" s="55"/>
      <c r="AN15" s="55"/>
      <c r="AO15" s="55"/>
      <c r="AP15" s="55"/>
      <c r="AQ15" s="55"/>
      <c r="AR15" s="55"/>
      <c r="AS15" s="42"/>
    </row>
    <row r="16" spans="1:49" ht="33.75" customHeight="1" x14ac:dyDescent="0.25">
      <c r="A16" s="561" t="s">
        <v>200</v>
      </c>
      <c r="B16" s="238"/>
      <c r="C16" s="238"/>
      <c r="D16" s="313" t="s">
        <v>355</v>
      </c>
      <c r="E16" s="572" t="s">
        <v>267</v>
      </c>
      <c r="F16" s="572"/>
      <c r="G16" s="572"/>
      <c r="H16" s="572"/>
      <c r="I16" s="572"/>
      <c r="J16" s="572"/>
      <c r="K16" s="572"/>
      <c r="L16" s="572"/>
      <c r="M16" s="572"/>
      <c r="N16" s="572"/>
      <c r="O16" s="572"/>
      <c r="P16" s="572"/>
      <c r="Q16" s="572"/>
      <c r="R16" s="573"/>
      <c r="S16" s="51"/>
      <c r="T16" s="51"/>
      <c r="U16" s="51"/>
      <c r="V16" s="51"/>
      <c r="W16" s="51"/>
      <c r="X16" s="51"/>
      <c r="Y16" s="51"/>
      <c r="Z16" s="51"/>
      <c r="AA16" s="51"/>
      <c r="AJ16" s="55"/>
      <c r="AK16" s="55"/>
      <c r="AL16" s="55"/>
      <c r="AM16" s="55"/>
      <c r="AN16" s="55"/>
      <c r="AO16" s="55"/>
      <c r="AP16" s="55"/>
      <c r="AQ16" s="55"/>
      <c r="AR16" s="55"/>
      <c r="AS16" s="42"/>
    </row>
    <row r="17" spans="1:46" ht="33.75" customHeight="1" thickBot="1" x14ac:dyDescent="0.3">
      <c r="A17" s="561"/>
      <c r="B17" s="316"/>
      <c r="C17" s="317"/>
      <c r="D17" s="219" t="s">
        <v>357</v>
      </c>
      <c r="E17" s="553" t="s">
        <v>240</v>
      </c>
      <c r="F17" s="553"/>
      <c r="G17" s="553"/>
      <c r="H17" s="553"/>
      <c r="I17" s="553"/>
      <c r="J17" s="553"/>
      <c r="K17" s="553"/>
      <c r="L17" s="553"/>
      <c r="M17" s="553"/>
      <c r="N17" s="553"/>
      <c r="O17" s="553"/>
      <c r="P17" s="553"/>
      <c r="Q17" s="553"/>
      <c r="R17" s="554"/>
      <c r="S17" s="51"/>
      <c r="T17" s="51"/>
      <c r="U17" s="51"/>
      <c r="V17" s="51"/>
      <c r="W17" s="51"/>
      <c r="X17" s="51"/>
      <c r="Y17" s="51"/>
      <c r="Z17" s="51"/>
      <c r="AA17" s="51"/>
      <c r="AJ17" s="55"/>
      <c r="AK17" s="55"/>
      <c r="AL17" s="55"/>
      <c r="AM17" s="55"/>
      <c r="AN17" s="55"/>
      <c r="AO17" s="55"/>
      <c r="AP17" s="55"/>
      <c r="AQ17" s="55"/>
      <c r="AR17" s="55"/>
      <c r="AS17" s="42"/>
    </row>
    <row r="18" spans="1:46" ht="27.75" customHeight="1" x14ac:dyDescent="0.25">
      <c r="A18" s="50"/>
      <c r="P18" s="49"/>
      <c r="Q18" s="37"/>
      <c r="R18" s="37"/>
      <c r="S18" s="37"/>
      <c r="T18" s="37"/>
      <c r="U18" s="37"/>
      <c r="V18" s="49"/>
      <c r="W18" s="49"/>
      <c r="X18" s="49"/>
      <c r="Y18" s="49"/>
      <c r="Z18" s="49"/>
      <c r="AA18" s="49"/>
      <c r="AB18" s="49"/>
      <c r="AC18" s="49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42"/>
    </row>
    <row r="19" spans="1:46" ht="14.25" customHeight="1" x14ac:dyDescent="0.3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46" ht="35.25" customHeight="1" x14ac:dyDescent="0.25">
      <c r="A20" s="25"/>
      <c r="B20" s="435" t="s">
        <v>153</v>
      </c>
      <c r="C20" s="435"/>
      <c r="D20" s="435"/>
      <c r="E20" s="435"/>
      <c r="F20" s="435"/>
      <c r="G20" s="435"/>
      <c r="H20" s="435"/>
      <c r="I20" s="435"/>
      <c r="J20" s="435"/>
      <c r="K20" s="435"/>
      <c r="L20" s="435"/>
      <c r="M20" s="435"/>
      <c r="N20" s="435"/>
      <c r="O20" s="435"/>
      <c r="P20" s="174"/>
      <c r="Q20" s="435" t="s">
        <v>154</v>
      </c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174"/>
      <c r="AF20" s="435" t="s">
        <v>155</v>
      </c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146"/>
    </row>
    <row r="21" spans="1:46" s="74" customFormat="1" ht="21.75" customHeight="1" x14ac:dyDescent="0.25">
      <c r="A21" s="186" t="s">
        <v>175</v>
      </c>
      <c r="B21" s="188" t="s">
        <v>64</v>
      </c>
      <c r="C21" s="188" t="s">
        <v>66</v>
      </c>
      <c r="D21" s="188" t="s">
        <v>67</v>
      </c>
      <c r="E21" s="188" t="s">
        <v>68</v>
      </c>
      <c r="F21" s="188" t="s">
        <v>70</v>
      </c>
      <c r="G21" s="188" t="s">
        <v>72</v>
      </c>
      <c r="H21" s="188" t="s">
        <v>74</v>
      </c>
      <c r="I21" s="188" t="s">
        <v>76</v>
      </c>
      <c r="J21" s="188" t="s">
        <v>78</v>
      </c>
      <c r="K21" s="188" t="s">
        <v>79</v>
      </c>
      <c r="L21" s="188" t="s">
        <v>243</v>
      </c>
      <c r="M21" s="188" t="s">
        <v>242</v>
      </c>
      <c r="N21" s="188" t="s">
        <v>355</v>
      </c>
      <c r="O21" s="188" t="s">
        <v>357</v>
      </c>
      <c r="P21" s="166" t="s">
        <v>156</v>
      </c>
      <c r="Q21" s="188" t="s">
        <v>64</v>
      </c>
      <c r="R21" s="188" t="s">
        <v>66</v>
      </c>
      <c r="S21" s="188" t="s">
        <v>67</v>
      </c>
      <c r="T21" s="188" t="s">
        <v>68</v>
      </c>
      <c r="U21" s="188" t="s">
        <v>70</v>
      </c>
      <c r="V21" s="188" t="s">
        <v>72</v>
      </c>
      <c r="W21" s="188" t="s">
        <v>74</v>
      </c>
      <c r="X21" s="188" t="s">
        <v>76</v>
      </c>
      <c r="Y21" s="188" t="s">
        <v>78</v>
      </c>
      <c r="Z21" s="188" t="s">
        <v>79</v>
      </c>
      <c r="AA21" s="188" t="s">
        <v>243</v>
      </c>
      <c r="AB21" s="188" t="s">
        <v>242</v>
      </c>
      <c r="AC21" s="188" t="s">
        <v>355</v>
      </c>
      <c r="AD21" s="188" t="s">
        <v>357</v>
      </c>
      <c r="AE21" s="166" t="s">
        <v>156</v>
      </c>
      <c r="AF21" s="188" t="s">
        <v>64</v>
      </c>
      <c r="AG21" s="188" t="s">
        <v>66</v>
      </c>
      <c r="AH21" s="188" t="s">
        <v>67</v>
      </c>
      <c r="AI21" s="188" t="s">
        <v>68</v>
      </c>
      <c r="AJ21" s="188" t="s">
        <v>70</v>
      </c>
      <c r="AK21" s="188" t="s">
        <v>72</v>
      </c>
      <c r="AL21" s="188" t="s">
        <v>74</v>
      </c>
      <c r="AM21" s="188" t="s">
        <v>76</v>
      </c>
      <c r="AN21" s="188" t="s">
        <v>78</v>
      </c>
      <c r="AO21" s="188" t="s">
        <v>79</v>
      </c>
      <c r="AP21" s="188" t="s">
        <v>243</v>
      </c>
      <c r="AQ21" s="188" t="s">
        <v>242</v>
      </c>
      <c r="AR21" s="188" t="s">
        <v>355</v>
      </c>
      <c r="AS21" s="188" t="s">
        <v>357</v>
      </c>
      <c r="AT21" s="176" t="s">
        <v>156</v>
      </c>
    </row>
    <row r="22" spans="1:46" s="24" customFormat="1" ht="23.25" customHeight="1" x14ac:dyDescent="0.25">
      <c r="A22" s="168" t="s">
        <v>185</v>
      </c>
      <c r="B22" s="177" t="e">
        <f>AVERAGE(B23:B50)</f>
        <v>#DIV/0!</v>
      </c>
      <c r="C22" s="177" t="e">
        <f t="shared" ref="C22:O22" si="0">AVERAGE(C23:C50)</f>
        <v>#DIV/0!</v>
      </c>
      <c r="D22" s="177" t="e">
        <f t="shared" si="0"/>
        <v>#DIV/0!</v>
      </c>
      <c r="E22" s="177" t="e">
        <f t="shared" si="0"/>
        <v>#DIV/0!</v>
      </c>
      <c r="F22" s="177" t="e">
        <f t="shared" si="0"/>
        <v>#DIV/0!</v>
      </c>
      <c r="G22" s="177" t="e">
        <f t="shared" si="0"/>
        <v>#DIV/0!</v>
      </c>
      <c r="H22" s="177" t="e">
        <f t="shared" si="0"/>
        <v>#DIV/0!</v>
      </c>
      <c r="I22" s="177" t="e">
        <f t="shared" si="0"/>
        <v>#DIV/0!</v>
      </c>
      <c r="J22" s="177" t="e">
        <f t="shared" si="0"/>
        <v>#DIV/0!</v>
      </c>
      <c r="K22" s="177" t="e">
        <f t="shared" si="0"/>
        <v>#DIV/0!</v>
      </c>
      <c r="L22" s="177" t="e">
        <f t="shared" si="0"/>
        <v>#DIV/0!</v>
      </c>
      <c r="M22" s="177" t="e">
        <f t="shared" si="0"/>
        <v>#DIV/0!</v>
      </c>
      <c r="N22" s="177" t="e">
        <f t="shared" si="0"/>
        <v>#DIV/0!</v>
      </c>
      <c r="O22" s="177" t="e">
        <f t="shared" si="0"/>
        <v>#DIV/0!</v>
      </c>
      <c r="P22" s="166"/>
      <c r="Q22" s="177" t="e">
        <f>(AVERAGE(Q23:Q50))</f>
        <v>#DIV/0!</v>
      </c>
      <c r="R22" s="177" t="e">
        <f t="shared" ref="R22:AD22" si="1">AVERAGE(R23:R50)</f>
        <v>#DIV/0!</v>
      </c>
      <c r="S22" s="177" t="e">
        <f>AVERAGE(S23:S50)</f>
        <v>#DIV/0!</v>
      </c>
      <c r="T22" s="177" t="e">
        <f t="shared" si="1"/>
        <v>#DIV/0!</v>
      </c>
      <c r="U22" s="177" t="e">
        <f t="shared" si="1"/>
        <v>#DIV/0!</v>
      </c>
      <c r="V22" s="177" t="e">
        <f t="shared" si="1"/>
        <v>#DIV/0!</v>
      </c>
      <c r="W22" s="177" t="e">
        <f t="shared" si="1"/>
        <v>#DIV/0!</v>
      </c>
      <c r="X22" s="177" t="e">
        <f t="shared" si="1"/>
        <v>#DIV/0!</v>
      </c>
      <c r="Y22" s="177" t="e">
        <f t="shared" si="1"/>
        <v>#DIV/0!</v>
      </c>
      <c r="Z22" s="177" t="e">
        <f t="shared" si="1"/>
        <v>#DIV/0!</v>
      </c>
      <c r="AA22" s="177" t="e">
        <f t="shared" si="1"/>
        <v>#DIV/0!</v>
      </c>
      <c r="AB22" s="177" t="e">
        <f t="shared" si="1"/>
        <v>#DIV/0!</v>
      </c>
      <c r="AC22" s="177" t="e">
        <f t="shared" si="1"/>
        <v>#DIV/0!</v>
      </c>
      <c r="AD22" s="177" t="e">
        <f t="shared" si="1"/>
        <v>#DIV/0!</v>
      </c>
      <c r="AE22" s="178"/>
      <c r="AF22" s="177" t="e">
        <f>AVERAGE(AF23:AF50)</f>
        <v>#DIV/0!</v>
      </c>
      <c r="AG22" s="177" t="e">
        <f t="shared" ref="AG22:AS22" si="2">AVERAGE(AG23:AG50)</f>
        <v>#DIV/0!</v>
      </c>
      <c r="AH22" s="177" t="e">
        <f t="shared" si="2"/>
        <v>#DIV/0!</v>
      </c>
      <c r="AI22" s="177" t="e">
        <f t="shared" si="2"/>
        <v>#DIV/0!</v>
      </c>
      <c r="AJ22" s="177" t="e">
        <f t="shared" si="2"/>
        <v>#DIV/0!</v>
      </c>
      <c r="AK22" s="177" t="e">
        <f t="shared" si="2"/>
        <v>#DIV/0!</v>
      </c>
      <c r="AL22" s="177" t="e">
        <f t="shared" si="2"/>
        <v>#DIV/0!</v>
      </c>
      <c r="AM22" s="177" t="e">
        <f t="shared" si="2"/>
        <v>#DIV/0!</v>
      </c>
      <c r="AN22" s="177" t="e">
        <f t="shared" si="2"/>
        <v>#DIV/0!</v>
      </c>
      <c r="AO22" s="177" t="e">
        <f t="shared" si="2"/>
        <v>#DIV/0!</v>
      </c>
      <c r="AP22" s="177" t="e">
        <f t="shared" si="2"/>
        <v>#DIV/0!</v>
      </c>
      <c r="AQ22" s="177" t="e">
        <f t="shared" si="2"/>
        <v>#DIV/0!</v>
      </c>
      <c r="AR22" s="177" t="e">
        <f t="shared" si="2"/>
        <v>#DIV/0!</v>
      </c>
      <c r="AS22" s="177" t="e">
        <f t="shared" si="2"/>
        <v>#DIV/0!</v>
      </c>
      <c r="AT22" s="179"/>
    </row>
    <row r="23" spans="1:46" ht="22.5" customHeight="1" x14ac:dyDescent="0.25">
      <c r="A23" s="149" t="str">
        <f>DATA_Pauline!A6</f>
        <v>AAAAA aaaa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2" t="str">
        <f>IF(AND(ISBLANK(B23),ISBLANK(C23),ISBLANK(D23),ISBLANK(E23),ISBLANK(F23),ISBLANK(G23),ISBLANK(M23),ISBLANK(N23),ISBLANK(O23)),"",AVERAGE(B23:O23))</f>
        <v/>
      </c>
      <c r="Q23" s="153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2" t="str">
        <f>IFERROR(AVERAGE(Q23:AD23),"")</f>
        <v/>
      </c>
      <c r="AF23" s="153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7" t="str">
        <f>IF(AND(ISBLANK(AF23),ISBLANK(AG23),ISBLANK(AH23),ISBLANK(AI23),ISBLANK(AJ23),ISBLANK(AK23),ISBLANK(AQ23),ISBLANK(AR23),ISBLANK(AS23)),"",AVERAGE(AF23:AS23))</f>
        <v/>
      </c>
    </row>
    <row r="24" spans="1:46" ht="22.5" customHeight="1" x14ac:dyDescent="0.25">
      <c r="A24" s="149" t="str">
        <f>DATA_Pauline!A7</f>
        <v>BBBB bbbb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2" t="str">
        <f t="shared" ref="P24:P52" si="3">IF(AND(ISBLANK(B24),ISBLANK(C24),ISBLANK(D24),ISBLANK(E24),ISBLANK(F24),ISBLANK(G24),ISBLANK(M24),ISBLANK(N24),ISBLANK(O24)),"",AVERAGE(B24:O24))</f>
        <v/>
      </c>
      <c r="Q24" s="158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60"/>
      <c r="AC24" s="160"/>
      <c r="AD24" s="160"/>
      <c r="AE24" s="152" t="str">
        <f t="shared" ref="AE24:AE52" si="4">IFERROR(AVERAGE(Q24:AD24),"")</f>
        <v/>
      </c>
      <c r="AF24" s="323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60"/>
      <c r="AR24" s="160"/>
      <c r="AS24" s="160"/>
      <c r="AT24" s="157" t="str">
        <f t="shared" ref="AT24:AT52" si="5">IF(AND(ISBLANK(AF24),ISBLANK(AG24),ISBLANK(AH24),ISBLANK(AI24),ISBLANK(AJ24),ISBLANK(AK24),ISBLANK(AQ24),ISBLANK(AR24),ISBLANK(AS24)),"",AVERAGE(AF24:AS24))</f>
        <v/>
      </c>
    </row>
    <row r="25" spans="1:46" ht="22.5" customHeight="1" x14ac:dyDescent="0.25">
      <c r="A25" s="149" t="str">
        <f>DATA_Pauline!A8</f>
        <v>CCCC cccc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2" t="str">
        <f t="shared" si="3"/>
        <v/>
      </c>
      <c r="Q25" s="153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3"/>
      <c r="AC25" s="153"/>
      <c r="AD25" s="153"/>
      <c r="AE25" s="152" t="str">
        <f t="shared" si="4"/>
        <v/>
      </c>
      <c r="AF25" s="153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3"/>
      <c r="AR25" s="153"/>
      <c r="AS25" s="153"/>
      <c r="AT25" s="157" t="str">
        <f t="shared" si="5"/>
        <v/>
      </c>
    </row>
    <row r="26" spans="1:46" ht="22.5" customHeight="1" x14ac:dyDescent="0.25">
      <c r="A26" s="149" t="str">
        <f>DATA_Pauline!A9</f>
        <v>DDD ddd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2" t="str">
        <f t="shared" si="3"/>
        <v/>
      </c>
      <c r="Q26" s="160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60"/>
      <c r="AC26" s="160"/>
      <c r="AD26" s="160"/>
      <c r="AE26" s="152" t="str">
        <f t="shared" si="4"/>
        <v/>
      </c>
      <c r="AF26" s="323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60"/>
      <c r="AR26" s="160"/>
      <c r="AS26" s="160"/>
      <c r="AT26" s="157" t="str">
        <f t="shared" si="5"/>
        <v/>
      </c>
    </row>
    <row r="27" spans="1:46" ht="22.5" customHeight="1" x14ac:dyDescent="0.25">
      <c r="A27" s="149" t="str">
        <f>DATA_Pauline!A10</f>
        <v>EEE eee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2" t="str">
        <f t="shared" si="3"/>
        <v/>
      </c>
      <c r="Q27" s="153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3"/>
      <c r="AC27" s="153"/>
      <c r="AD27" s="153"/>
      <c r="AE27" s="152" t="str">
        <f t="shared" si="4"/>
        <v/>
      </c>
      <c r="AF27" s="153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3"/>
      <c r="AR27" s="153"/>
      <c r="AS27" s="153"/>
      <c r="AT27" s="157" t="str">
        <f t="shared" si="5"/>
        <v/>
      </c>
    </row>
    <row r="28" spans="1:46" ht="22.5" customHeight="1" x14ac:dyDescent="0.25">
      <c r="A28" s="149" t="str">
        <f>DATA_Pauline!A11</f>
        <v>FFF fff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2" t="str">
        <f t="shared" si="3"/>
        <v/>
      </c>
      <c r="Q28" s="160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60"/>
      <c r="AC28" s="160"/>
      <c r="AD28" s="160"/>
      <c r="AE28" s="152" t="str">
        <f t="shared" si="4"/>
        <v/>
      </c>
      <c r="AF28" s="323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60"/>
      <c r="AR28" s="160"/>
      <c r="AS28" s="160"/>
      <c r="AT28" s="157" t="str">
        <f t="shared" si="5"/>
        <v/>
      </c>
    </row>
    <row r="29" spans="1:46" ht="22.5" customHeight="1" x14ac:dyDescent="0.25">
      <c r="A29" s="149" t="str">
        <f>DATA_Pauline!A12</f>
        <v>GGG ggg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2" t="str">
        <f t="shared" si="3"/>
        <v/>
      </c>
      <c r="Q29" s="153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3"/>
      <c r="AC29" s="153"/>
      <c r="AD29" s="153"/>
      <c r="AE29" s="152" t="str">
        <f t="shared" si="4"/>
        <v/>
      </c>
      <c r="AF29" s="153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3"/>
      <c r="AR29" s="153"/>
      <c r="AS29" s="153"/>
      <c r="AT29" s="157" t="str">
        <f t="shared" si="5"/>
        <v/>
      </c>
    </row>
    <row r="30" spans="1:46" ht="22.5" customHeight="1" x14ac:dyDescent="0.25">
      <c r="A30" s="149" t="str">
        <f>DATA_Pauline!A13</f>
        <v>HHH hhh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2" t="str">
        <f t="shared" si="3"/>
        <v/>
      </c>
      <c r="Q30" s="160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60"/>
      <c r="AC30" s="160"/>
      <c r="AD30" s="160"/>
      <c r="AE30" s="152" t="str">
        <f t="shared" si="4"/>
        <v/>
      </c>
      <c r="AF30" s="323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60"/>
      <c r="AR30" s="160"/>
      <c r="AS30" s="160"/>
      <c r="AT30" s="157" t="str">
        <f t="shared" si="5"/>
        <v/>
      </c>
    </row>
    <row r="31" spans="1:46" ht="22.5" customHeight="1" x14ac:dyDescent="0.25">
      <c r="A31" s="149" t="str">
        <f>DATA_Pauline!A14</f>
        <v>III iii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2" t="str">
        <f>IF(AND(ISBLANK(B31),ISBLANK(C31),ISBLANK(D31),ISBLANK(E31),ISBLANK(F31),ISBLANK(G31),ISBLANK(M31),ISBLANK(N31),ISBLANK(O31)),"",AVERAGE(B31:O31))</f>
        <v/>
      </c>
      <c r="Q31" s="153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3"/>
      <c r="AC31" s="153"/>
      <c r="AD31" s="153"/>
      <c r="AE31" s="152" t="str">
        <f t="shared" si="4"/>
        <v/>
      </c>
      <c r="AF31" s="153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3"/>
      <c r="AR31" s="153"/>
      <c r="AS31" s="153"/>
      <c r="AT31" s="157" t="str">
        <f t="shared" si="5"/>
        <v/>
      </c>
    </row>
    <row r="32" spans="1:46" ht="22.5" customHeight="1" x14ac:dyDescent="0.25">
      <c r="A32" s="149" t="str">
        <f>DATA_Pauline!A15</f>
        <v>JJJ jjj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2" t="str">
        <f t="shared" si="3"/>
        <v/>
      </c>
      <c r="Q32" s="160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60"/>
      <c r="AC32" s="160"/>
      <c r="AD32" s="160"/>
      <c r="AE32" s="152" t="str">
        <f t="shared" si="4"/>
        <v/>
      </c>
      <c r="AF32" s="323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60"/>
      <c r="AR32" s="160"/>
      <c r="AS32" s="160"/>
      <c r="AT32" s="157" t="str">
        <f t="shared" si="5"/>
        <v/>
      </c>
    </row>
    <row r="33" spans="1:46" ht="22.5" customHeight="1" x14ac:dyDescent="0.25">
      <c r="A33" s="149" t="str">
        <f>DATA_Pauline!A16</f>
        <v>KKK kkk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2" t="str">
        <f t="shared" si="3"/>
        <v/>
      </c>
      <c r="Q33" s="153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3"/>
      <c r="AC33" s="153"/>
      <c r="AD33" s="153"/>
      <c r="AE33" s="152" t="str">
        <f t="shared" si="4"/>
        <v/>
      </c>
      <c r="AF33" s="153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3"/>
      <c r="AR33" s="153"/>
      <c r="AS33" s="153"/>
      <c r="AT33" s="157" t="str">
        <f t="shared" si="5"/>
        <v/>
      </c>
    </row>
    <row r="34" spans="1:46" ht="22.5" customHeight="1" x14ac:dyDescent="0.25">
      <c r="A34" s="149" t="str">
        <f>DATA_Pauline!A17</f>
        <v>LLL lll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2" t="str">
        <f t="shared" si="3"/>
        <v/>
      </c>
      <c r="Q34" s="160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60"/>
      <c r="AC34" s="160"/>
      <c r="AD34" s="160"/>
      <c r="AE34" s="152" t="str">
        <f t="shared" si="4"/>
        <v/>
      </c>
      <c r="AF34" s="323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60"/>
      <c r="AR34" s="160"/>
      <c r="AS34" s="160"/>
      <c r="AT34" s="157" t="str">
        <f t="shared" si="5"/>
        <v/>
      </c>
    </row>
    <row r="35" spans="1:46" ht="22.5" customHeight="1" x14ac:dyDescent="0.25">
      <c r="A35" s="149" t="str">
        <f>DATA_Pauline!A18</f>
        <v>MMM mmm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2" t="str">
        <f t="shared" si="3"/>
        <v/>
      </c>
      <c r="Q35" s="153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3"/>
      <c r="AC35" s="153"/>
      <c r="AD35" s="153"/>
      <c r="AE35" s="152" t="str">
        <f t="shared" si="4"/>
        <v/>
      </c>
      <c r="AF35" s="153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3"/>
      <c r="AR35" s="153"/>
      <c r="AS35" s="153"/>
      <c r="AT35" s="157" t="str">
        <f t="shared" si="5"/>
        <v/>
      </c>
    </row>
    <row r="36" spans="1:46" ht="22.5" customHeight="1" x14ac:dyDescent="0.25">
      <c r="A36" s="149" t="str">
        <f>DATA_Pauline!A19</f>
        <v>NNN nnn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2" t="str">
        <f t="shared" si="3"/>
        <v/>
      </c>
      <c r="Q36" s="160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60"/>
      <c r="AC36" s="160"/>
      <c r="AD36" s="160"/>
      <c r="AE36" s="152" t="str">
        <f t="shared" si="4"/>
        <v/>
      </c>
      <c r="AF36" s="323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60"/>
      <c r="AR36" s="160"/>
      <c r="AS36" s="160"/>
      <c r="AT36" s="157" t="str">
        <f t="shared" si="5"/>
        <v/>
      </c>
    </row>
    <row r="37" spans="1:46" ht="22.5" customHeight="1" x14ac:dyDescent="0.25">
      <c r="A37" s="149" t="str">
        <f>DATA_Pauline!A20</f>
        <v>OOO ooo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2" t="str">
        <f t="shared" si="3"/>
        <v/>
      </c>
      <c r="Q37" s="153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3"/>
      <c r="AC37" s="153"/>
      <c r="AD37" s="153"/>
      <c r="AE37" s="152" t="str">
        <f t="shared" si="4"/>
        <v/>
      </c>
      <c r="AF37" s="153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3"/>
      <c r="AR37" s="153"/>
      <c r="AS37" s="153"/>
      <c r="AT37" s="157" t="str">
        <f t="shared" si="5"/>
        <v/>
      </c>
    </row>
    <row r="38" spans="1:46" ht="22.5" customHeight="1" x14ac:dyDescent="0.25">
      <c r="A38" s="149" t="str">
        <f>DATA_Pauline!A21</f>
        <v>PPP ppp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2" t="str">
        <f t="shared" si="3"/>
        <v/>
      </c>
      <c r="Q38" s="160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60"/>
      <c r="AC38" s="160"/>
      <c r="AD38" s="160"/>
      <c r="AE38" s="152" t="str">
        <f t="shared" si="4"/>
        <v/>
      </c>
      <c r="AF38" s="323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60"/>
      <c r="AR38" s="160"/>
      <c r="AS38" s="160"/>
      <c r="AT38" s="157" t="str">
        <f t="shared" si="5"/>
        <v/>
      </c>
    </row>
    <row r="39" spans="1:46" ht="22.5" customHeight="1" x14ac:dyDescent="0.25">
      <c r="A39" s="149" t="str">
        <f>DATA_Pauline!A22</f>
        <v>QQQ qqq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2" t="str">
        <f t="shared" si="3"/>
        <v/>
      </c>
      <c r="Q39" s="153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3"/>
      <c r="AC39" s="153"/>
      <c r="AD39" s="153"/>
      <c r="AE39" s="152" t="str">
        <f t="shared" si="4"/>
        <v/>
      </c>
      <c r="AF39" s="153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3"/>
      <c r="AR39" s="153"/>
      <c r="AS39" s="153"/>
      <c r="AT39" s="157" t="str">
        <f t="shared" si="5"/>
        <v/>
      </c>
    </row>
    <row r="40" spans="1:46" ht="22.5" customHeight="1" x14ac:dyDescent="0.25">
      <c r="A40" s="149" t="str">
        <f>DATA_Pauline!A23</f>
        <v>RRR rrr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2" t="str">
        <f t="shared" si="3"/>
        <v/>
      </c>
      <c r="Q40" s="160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60"/>
      <c r="AC40" s="160"/>
      <c r="AD40" s="160"/>
      <c r="AE40" s="152" t="str">
        <f t="shared" si="4"/>
        <v/>
      </c>
      <c r="AF40" s="323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60"/>
      <c r="AR40" s="160"/>
      <c r="AS40" s="160"/>
      <c r="AT40" s="157" t="str">
        <f t="shared" si="5"/>
        <v/>
      </c>
    </row>
    <row r="41" spans="1:46" ht="22.5" customHeight="1" x14ac:dyDescent="0.25">
      <c r="A41" s="149" t="str">
        <f>DATA_Pauline!A24</f>
        <v>SSS sss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2" t="str">
        <f t="shared" si="3"/>
        <v/>
      </c>
      <c r="Q41" s="153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3"/>
      <c r="AC41" s="153"/>
      <c r="AD41" s="153"/>
      <c r="AE41" s="152" t="str">
        <f t="shared" si="4"/>
        <v/>
      </c>
      <c r="AF41" s="153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3"/>
      <c r="AR41" s="153"/>
      <c r="AS41" s="153"/>
      <c r="AT41" s="157" t="str">
        <f t="shared" si="5"/>
        <v/>
      </c>
    </row>
    <row r="42" spans="1:46" ht="22.5" customHeight="1" x14ac:dyDescent="0.25">
      <c r="A42" s="149" t="str">
        <f>DATA_Pauline!A25</f>
        <v>TTT ttt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2" t="str">
        <f t="shared" si="3"/>
        <v/>
      </c>
      <c r="Q42" s="160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60"/>
      <c r="AC42" s="160"/>
      <c r="AD42" s="160"/>
      <c r="AE42" s="152" t="str">
        <f t="shared" si="4"/>
        <v/>
      </c>
      <c r="AF42" s="323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60"/>
      <c r="AR42" s="160"/>
      <c r="AS42" s="160"/>
      <c r="AT42" s="157" t="str">
        <f t="shared" si="5"/>
        <v/>
      </c>
    </row>
    <row r="43" spans="1:46" ht="22.5" customHeight="1" x14ac:dyDescent="0.25">
      <c r="A43" s="149" t="str">
        <f>DATA_Pauline!A26</f>
        <v>UUU uuu</v>
      </c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2" t="str">
        <f t="shared" si="3"/>
        <v/>
      </c>
      <c r="Q43" s="153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3"/>
      <c r="AC43" s="153"/>
      <c r="AD43" s="153"/>
      <c r="AE43" s="152" t="str">
        <f t="shared" si="4"/>
        <v/>
      </c>
      <c r="AF43" s="153"/>
      <c r="AG43" s="154"/>
      <c r="AH43" s="154"/>
      <c r="AI43" s="154"/>
      <c r="AJ43" s="154"/>
      <c r="AK43" s="154"/>
      <c r="AL43" s="154"/>
      <c r="AM43" s="154"/>
      <c r="AN43" s="154"/>
      <c r="AO43" s="154"/>
      <c r="AP43" s="154"/>
      <c r="AQ43" s="153"/>
      <c r="AR43" s="153"/>
      <c r="AS43" s="153"/>
      <c r="AT43" s="157" t="str">
        <f t="shared" si="5"/>
        <v/>
      </c>
    </row>
    <row r="44" spans="1:46" ht="22.5" customHeight="1" x14ac:dyDescent="0.25">
      <c r="A44" s="149" t="str">
        <f>DATA_Pauline!A27</f>
        <v>VVV vvv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2" t="str">
        <f t="shared" si="3"/>
        <v/>
      </c>
      <c r="Q44" s="160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60"/>
      <c r="AC44" s="160"/>
      <c r="AD44" s="160"/>
      <c r="AE44" s="152" t="str">
        <f t="shared" si="4"/>
        <v/>
      </c>
      <c r="AF44" s="323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60"/>
      <c r="AR44" s="160"/>
      <c r="AS44" s="160"/>
      <c r="AT44" s="157" t="str">
        <f t="shared" si="5"/>
        <v/>
      </c>
    </row>
    <row r="45" spans="1:46" ht="22.5" customHeight="1" x14ac:dyDescent="0.25">
      <c r="A45" s="149" t="str">
        <f>DATA_Pauline!A28</f>
        <v>WWW www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2" t="str">
        <f t="shared" si="3"/>
        <v/>
      </c>
      <c r="Q45" s="153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3"/>
      <c r="AC45" s="153"/>
      <c r="AD45" s="153"/>
      <c r="AE45" s="152" t="str">
        <f t="shared" si="4"/>
        <v/>
      </c>
      <c r="AF45" s="153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3"/>
      <c r="AR45" s="153"/>
      <c r="AS45" s="153"/>
      <c r="AT45" s="157" t="str">
        <f t="shared" si="5"/>
        <v/>
      </c>
    </row>
    <row r="46" spans="1:46" ht="22.5" customHeight="1" x14ac:dyDescent="0.25">
      <c r="A46" s="149" t="str">
        <f>DATA_Pauline!A29</f>
        <v>XXX xxx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 t="str">
        <f t="shared" si="3"/>
        <v/>
      </c>
      <c r="Q46" s="160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60"/>
      <c r="AC46" s="160"/>
      <c r="AD46" s="160"/>
      <c r="AE46" s="152" t="str">
        <f t="shared" si="4"/>
        <v/>
      </c>
      <c r="AF46" s="323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60"/>
      <c r="AR46" s="160"/>
      <c r="AS46" s="160"/>
      <c r="AT46" s="157" t="str">
        <f t="shared" si="5"/>
        <v/>
      </c>
    </row>
    <row r="47" spans="1:46" ht="22.5" customHeight="1" x14ac:dyDescent="0.25">
      <c r="A47" s="149" t="str">
        <f>DATA_Pauline!A30</f>
        <v>YYY yyy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2" t="str">
        <f t="shared" si="3"/>
        <v/>
      </c>
      <c r="Q47" s="153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3"/>
      <c r="AC47" s="153"/>
      <c r="AD47" s="153"/>
      <c r="AE47" s="152" t="str">
        <f t="shared" si="4"/>
        <v/>
      </c>
      <c r="AF47" s="153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3"/>
      <c r="AR47" s="153"/>
      <c r="AS47" s="153"/>
      <c r="AT47" s="157" t="str">
        <f t="shared" si="5"/>
        <v/>
      </c>
    </row>
    <row r="48" spans="1:46" ht="22.5" customHeight="1" x14ac:dyDescent="0.25">
      <c r="A48" s="149" t="str">
        <f>DATA_Pauline!A31</f>
        <v>ZZZ zzz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2" t="str">
        <f t="shared" si="3"/>
        <v/>
      </c>
      <c r="Q48" s="160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60"/>
      <c r="AC48" s="160"/>
      <c r="AD48" s="160"/>
      <c r="AE48" s="152" t="str">
        <f t="shared" si="4"/>
        <v/>
      </c>
      <c r="AF48" s="323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60"/>
      <c r="AR48" s="160"/>
      <c r="AS48" s="160"/>
      <c r="AT48" s="157" t="str">
        <f t="shared" si="5"/>
        <v/>
      </c>
    </row>
    <row r="49" spans="1:46" ht="22.5" customHeight="1" x14ac:dyDescent="0.25">
      <c r="A49" s="149" t="str">
        <f>DATA_Pauline!A32</f>
        <v>ABA aba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2" t="str">
        <f t="shared" si="3"/>
        <v/>
      </c>
      <c r="Q49" s="153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3"/>
      <c r="AC49" s="153"/>
      <c r="AD49" s="153"/>
      <c r="AE49" s="152" t="str">
        <f t="shared" si="4"/>
        <v/>
      </c>
      <c r="AF49" s="153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3"/>
      <c r="AR49" s="153"/>
      <c r="AS49" s="153"/>
      <c r="AT49" s="157" t="str">
        <f t="shared" si="5"/>
        <v/>
      </c>
    </row>
    <row r="50" spans="1:46" ht="22.5" customHeight="1" x14ac:dyDescent="0.25">
      <c r="A50" s="149" t="str">
        <f>DATA_Pauline!A33</f>
        <v>ACA aca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2" t="str">
        <f t="shared" si="3"/>
        <v/>
      </c>
      <c r="Q50" s="160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60"/>
      <c r="AC50" s="160"/>
      <c r="AD50" s="160"/>
      <c r="AE50" s="152" t="str">
        <f t="shared" si="4"/>
        <v/>
      </c>
      <c r="AF50" s="323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60"/>
      <c r="AR50" s="160"/>
      <c r="AS50" s="160"/>
      <c r="AT50" s="157" t="str">
        <f t="shared" si="5"/>
        <v/>
      </c>
    </row>
    <row r="51" spans="1:46" ht="22.5" customHeight="1" x14ac:dyDescent="0.25">
      <c r="A51" s="149" t="str">
        <f>DATA_Pauline!A34</f>
        <v>ADA ada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2" t="str">
        <f t="shared" si="3"/>
        <v/>
      </c>
      <c r="Q51" s="153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3"/>
      <c r="AC51" s="153"/>
      <c r="AD51" s="153"/>
      <c r="AE51" s="152" t="str">
        <f t="shared" si="4"/>
        <v/>
      </c>
      <c r="AF51" s="153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3"/>
      <c r="AR51" s="153"/>
      <c r="AS51" s="153"/>
      <c r="AT51" s="157" t="str">
        <f t="shared" si="5"/>
        <v/>
      </c>
    </row>
    <row r="52" spans="1:46" ht="22.5" customHeight="1" x14ac:dyDescent="0.25">
      <c r="A52" s="149" t="str">
        <f>DATA_Pauline!A35</f>
        <v>AEA aea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2" t="str">
        <f t="shared" si="3"/>
        <v/>
      </c>
      <c r="Q52" s="160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60"/>
      <c r="AC52" s="160"/>
      <c r="AD52" s="160"/>
      <c r="AE52" s="152" t="str">
        <f t="shared" si="4"/>
        <v/>
      </c>
      <c r="AF52" s="323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60"/>
      <c r="AR52" s="160"/>
      <c r="AS52" s="160"/>
      <c r="AT52" s="157" t="str">
        <f t="shared" si="5"/>
        <v/>
      </c>
    </row>
  </sheetData>
  <mergeCells count="31">
    <mergeCell ref="E7:R7"/>
    <mergeCell ref="E4:R4"/>
    <mergeCell ref="E5:R5"/>
    <mergeCell ref="E6:R6"/>
    <mergeCell ref="A16:A17"/>
    <mergeCell ref="A4:A15"/>
    <mergeCell ref="E9:R9"/>
    <mergeCell ref="E10:R10"/>
    <mergeCell ref="E11:R11"/>
    <mergeCell ref="E12:R12"/>
    <mergeCell ref="E13:R13"/>
    <mergeCell ref="B4:C9"/>
    <mergeCell ref="B10:C13"/>
    <mergeCell ref="E14:R14"/>
    <mergeCell ref="E15:R15"/>
    <mergeCell ref="E16:R16"/>
    <mergeCell ref="B20:O20"/>
    <mergeCell ref="Q20:AD20"/>
    <mergeCell ref="AF20:AS20"/>
    <mergeCell ref="U8:Z9"/>
    <mergeCell ref="AA8:AB9"/>
    <mergeCell ref="E8:R8"/>
    <mergeCell ref="AH9:AI10"/>
    <mergeCell ref="E17:R17"/>
    <mergeCell ref="B14:C15"/>
    <mergeCell ref="A1:B1"/>
    <mergeCell ref="C1:AT1"/>
    <mergeCell ref="Q2:R2"/>
    <mergeCell ref="S2:T2"/>
    <mergeCell ref="AD2:AH3"/>
    <mergeCell ref="A3:D3"/>
  </mergeCells>
  <phoneticPr fontId="18" type="noConversion"/>
  <conditionalFormatting sqref="P23:P52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">
    <cfRule type="expression" dxfId="363" priority="83">
      <formula>AND(B$22&gt;=50%,B$22&lt;=79%)</formula>
    </cfRule>
    <cfRule type="expression" dxfId="362" priority="84">
      <formula>AND(B$22&gt;79%)</formula>
    </cfRule>
    <cfRule type="expression" dxfId="361" priority="85">
      <formula>AND(B$22&lt;50%)</formula>
    </cfRule>
  </conditionalFormatting>
  <conditionalFormatting sqref="AE23:AE52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T23:AT52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:Q52">
    <cfRule type="expression" dxfId="360" priority="82">
      <formula>AND($B$22&gt;0%)</formula>
    </cfRule>
  </conditionalFormatting>
  <conditionalFormatting sqref="C21:O21">
    <cfRule type="expression" dxfId="359" priority="76">
      <formula>AND(C$22&gt;=50%,C$22&lt;=79%)</formula>
    </cfRule>
    <cfRule type="expression" dxfId="358" priority="77">
      <formula>AND(C$22&gt;79%)</formula>
    </cfRule>
    <cfRule type="expression" dxfId="357" priority="78">
      <formula>AND(C$22&lt;50%)</formula>
    </cfRule>
  </conditionalFormatting>
  <conditionalFormatting sqref="Q21:AD21">
    <cfRule type="expression" dxfId="356" priority="73">
      <formula>AND(Q$22&gt;=50%,Q$22&lt;=79%)</formula>
    </cfRule>
    <cfRule type="expression" dxfId="355" priority="74">
      <formula>AND(Q$22&gt;79%)</formula>
    </cfRule>
    <cfRule type="expression" dxfId="354" priority="75">
      <formula>AND(Q$22&lt;50%)</formula>
    </cfRule>
  </conditionalFormatting>
  <conditionalFormatting sqref="AH21:AK21">
    <cfRule type="expression" dxfId="353" priority="70">
      <formula>AND(AH$22&gt;=50%,AH$22&lt;=79%)</formula>
    </cfRule>
    <cfRule type="expression" dxfId="352" priority="71">
      <formula>AND(AH$22&gt;79%)</formula>
    </cfRule>
    <cfRule type="expression" dxfId="351" priority="72">
      <formula>AND(AH$22&lt;50%)</formula>
    </cfRule>
  </conditionalFormatting>
  <conditionalFormatting sqref="W22:W52">
    <cfRule type="expression" dxfId="350" priority="69">
      <formula>AND(H$22&gt;0%)</formula>
    </cfRule>
  </conditionalFormatting>
  <conditionalFormatting sqref="R22:R52">
    <cfRule type="expression" dxfId="349" priority="68">
      <formula>AND(C$22&gt;0%)</formula>
    </cfRule>
  </conditionalFormatting>
  <conditionalFormatting sqref="S22:S52">
    <cfRule type="expression" dxfId="348" priority="67">
      <formula>AND(D$22&gt;0%)</formula>
    </cfRule>
  </conditionalFormatting>
  <conditionalFormatting sqref="T22:T52">
    <cfRule type="expression" dxfId="347" priority="66">
      <formula>AND(E$22&gt;0%)</formula>
    </cfRule>
  </conditionalFormatting>
  <conditionalFormatting sqref="U22:U52">
    <cfRule type="expression" dxfId="346" priority="65">
      <formula>AND(F$22&gt;0%)</formula>
    </cfRule>
  </conditionalFormatting>
  <conditionalFormatting sqref="AF21">
    <cfRule type="expression" dxfId="345" priority="57">
      <formula>AND(AF$22&gt;=50%,AF$22&lt;=79%)</formula>
    </cfRule>
    <cfRule type="expression" dxfId="344" priority="58">
      <formula>AND(AF$22&gt;79%)</formula>
    </cfRule>
    <cfRule type="expression" dxfId="343" priority="59">
      <formula>AND(AF$22&lt;50%)</formula>
    </cfRule>
  </conditionalFormatting>
  <conditionalFormatting sqref="AF21:AF52">
    <cfRule type="expression" dxfId="342" priority="55">
      <formula>AND($B$22&gt;0%)</formula>
    </cfRule>
    <cfRule type="expression" dxfId="341" priority="56">
      <formula>AND(Q$22&gt;0%)</formula>
    </cfRule>
  </conditionalFormatting>
  <conditionalFormatting sqref="AG21">
    <cfRule type="expression" dxfId="340" priority="52">
      <formula>AND(AG$22&gt;=50%,AG$22&lt;=79%)</formula>
    </cfRule>
    <cfRule type="expression" dxfId="339" priority="53">
      <formula>AND(AG$22&gt;79%)</formula>
    </cfRule>
    <cfRule type="expression" dxfId="338" priority="54">
      <formula>AND(AG$22&lt;50%)</formula>
    </cfRule>
  </conditionalFormatting>
  <conditionalFormatting sqref="AG21 AK21:AK52">
    <cfRule type="expression" dxfId="337" priority="50">
      <formula>AND(C$22&gt;0%)</formula>
    </cfRule>
    <cfRule type="expression" dxfId="336" priority="51">
      <formula>AND(R$22&gt;0%)</formula>
    </cfRule>
  </conditionalFormatting>
  <conditionalFormatting sqref="AG22:AG52">
    <cfRule type="expression" dxfId="335" priority="48">
      <formula>AND(C$22&gt;0%)</formula>
    </cfRule>
    <cfRule type="expression" dxfId="334" priority="49">
      <formula>AND(R$22&gt;0%)</formula>
    </cfRule>
  </conditionalFormatting>
  <conditionalFormatting sqref="AJ21:AJ52">
    <cfRule type="expression" dxfId="333" priority="42">
      <formula>AND(F$22&gt;0%)</formula>
    </cfRule>
    <cfRule type="expression" dxfId="332" priority="43">
      <formula>AND(U$22&gt;0%)</formula>
    </cfRule>
  </conditionalFormatting>
  <conditionalFormatting sqref="AI21:AI52">
    <cfRule type="expression" dxfId="331" priority="44">
      <formula>AND(E$22&gt;0%)</formula>
    </cfRule>
    <cfRule type="expression" dxfId="330" priority="45">
      <formula>AND(T$22&gt;0%)</formula>
    </cfRule>
  </conditionalFormatting>
  <conditionalFormatting sqref="AH21:AH52">
    <cfRule type="expression" dxfId="329" priority="46">
      <formula>AND(D$22&gt;0%)</formula>
    </cfRule>
    <cfRule type="expression" dxfId="328" priority="47">
      <formula>AND(S$22&gt;0%)</formula>
    </cfRule>
  </conditionalFormatting>
  <conditionalFormatting sqref="AQ22 AQ24:AQ52">
    <cfRule type="expression" dxfId="327" priority="38">
      <formula>AND(M$22&gt;0%)</formula>
    </cfRule>
    <cfRule type="expression" dxfId="326" priority="39">
      <formula>AND(AB$22&gt;0%)</formula>
    </cfRule>
  </conditionalFormatting>
  <conditionalFormatting sqref="V22:V52">
    <cfRule type="expression" dxfId="325" priority="37">
      <formula>AND(G$22&gt;0%)</formula>
    </cfRule>
  </conditionalFormatting>
  <conditionalFormatting sqref="X22:X52">
    <cfRule type="expression" dxfId="324" priority="36">
      <formula>AND(I$22&gt;0%)</formula>
    </cfRule>
  </conditionalFormatting>
  <conditionalFormatting sqref="Y22:Y52">
    <cfRule type="expression" dxfId="323" priority="34">
      <formula>AND(J$22&gt;0%)</formula>
    </cfRule>
  </conditionalFormatting>
  <conditionalFormatting sqref="Z22:Z52">
    <cfRule type="expression" dxfId="322" priority="33">
      <formula>AND(K$22&gt;0%)</formula>
    </cfRule>
  </conditionalFormatting>
  <conditionalFormatting sqref="AA22:AA52">
    <cfRule type="expression" dxfId="321" priority="32">
      <formula>AND(L$22&gt;0%)</formula>
    </cfRule>
  </conditionalFormatting>
  <conditionalFormatting sqref="AB22:AB52">
    <cfRule type="expression" dxfId="320" priority="31">
      <formula>AND(M$22&gt;0%)</formula>
    </cfRule>
  </conditionalFormatting>
  <conditionalFormatting sqref="AC22:AC52">
    <cfRule type="expression" dxfId="319" priority="30">
      <formula>AND(N$22&gt;0%)</formula>
    </cfRule>
  </conditionalFormatting>
  <conditionalFormatting sqref="AD22:AD52">
    <cfRule type="expression" dxfId="318" priority="29">
      <formula>AND(O$22&gt;0%)</formula>
    </cfRule>
  </conditionalFormatting>
  <conditionalFormatting sqref="AL21:AS21">
    <cfRule type="expression" dxfId="317" priority="26">
      <formula>AND(AL$22&gt;=50%,AL$22&lt;=79%)</formula>
    </cfRule>
    <cfRule type="expression" dxfId="316" priority="27">
      <formula>AND(AL$22&gt;79%)</formula>
    </cfRule>
    <cfRule type="expression" dxfId="315" priority="28">
      <formula>AND(AL$22&lt;50%)</formula>
    </cfRule>
  </conditionalFormatting>
  <conditionalFormatting sqref="AL21:AL52">
    <cfRule type="expression" dxfId="314" priority="17">
      <formula>AND(H$22&gt;0%)</formula>
    </cfRule>
    <cfRule type="expression" dxfId="313" priority="18">
      <formula>AND(W$22&gt;0%)</formula>
    </cfRule>
  </conditionalFormatting>
  <conditionalFormatting sqref="AM21:AM52">
    <cfRule type="expression" dxfId="312" priority="15">
      <formula>AND(I$22&gt;0%)</formula>
    </cfRule>
    <cfRule type="expression" dxfId="311" priority="16">
      <formula>AND(X$22&gt;0%)</formula>
    </cfRule>
  </conditionalFormatting>
  <conditionalFormatting sqref="AN21:AN52">
    <cfRule type="expression" dxfId="310" priority="13">
      <formula>AND(J$22&gt;0%)</formula>
    </cfRule>
    <cfRule type="expression" dxfId="309" priority="14">
      <formula>AND(Y$22&gt;0%)</formula>
    </cfRule>
  </conditionalFormatting>
  <conditionalFormatting sqref="AO21:AO52">
    <cfRule type="expression" dxfId="308" priority="11">
      <formula>AND(K$22&gt;0%)</formula>
    </cfRule>
    <cfRule type="expression" dxfId="307" priority="12">
      <formula>AND(Z$22&gt;0%)</formula>
    </cfRule>
  </conditionalFormatting>
  <conditionalFormatting sqref="AP21:AP52">
    <cfRule type="expression" dxfId="306" priority="9">
      <formula>AND(L$22&gt;0%)</formula>
    </cfRule>
    <cfRule type="expression" dxfId="305" priority="10">
      <formula>AND(AA$22&gt;0%)</formula>
    </cfRule>
  </conditionalFormatting>
  <conditionalFormatting sqref="AQ21:AQ22 AQ24:AQ52">
    <cfRule type="expression" dxfId="304" priority="7">
      <formula>AND(M$22&gt;0%)</formula>
    </cfRule>
    <cfRule type="expression" dxfId="303" priority="8">
      <formula>AND(AB$22&gt;0%)</formula>
    </cfRule>
  </conditionalFormatting>
  <conditionalFormatting sqref="AQ21:AQ52">
    <cfRule type="expression" dxfId="302" priority="5">
      <formula>AND(M$22&gt;0%)</formula>
    </cfRule>
    <cfRule type="expression" dxfId="301" priority="6">
      <formula>AND(AB$22&gt;0%)</formula>
    </cfRule>
  </conditionalFormatting>
  <conditionalFormatting sqref="AR21:AR52">
    <cfRule type="expression" dxfId="300" priority="3">
      <formula>AND(N$22&gt;0%)</formula>
    </cfRule>
    <cfRule type="expression" dxfId="299" priority="4">
      <formula>AND(AC$22&gt;0%)</formula>
    </cfRule>
  </conditionalFormatting>
  <conditionalFormatting sqref="AS21:AS52">
    <cfRule type="expression" dxfId="298" priority="1">
      <formula>AND(O$22&gt;0%)</formula>
    </cfRule>
    <cfRule type="expression" dxfId="297" priority="2">
      <formula>AND(AD$22&gt;0%)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31A97-A82C-4DDD-AAC4-8DF26F28AAD4}">
  <sheetPr codeName="Feuil10">
    <tabColor rgb="FFFFFF00"/>
  </sheetPr>
  <dimension ref="A1:AH39"/>
  <sheetViews>
    <sheetView showGridLines="0" workbookViewId="0">
      <selection sqref="A1:B1"/>
    </sheetView>
  </sheetViews>
  <sheetFormatPr baseColWidth="10" defaultRowHeight="15" x14ac:dyDescent="0.25"/>
  <cols>
    <col min="1" max="1" width="24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15</v>
      </c>
      <c r="B1" s="432"/>
      <c r="C1" s="434" t="s">
        <v>401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Y2" s="42"/>
      <c r="AA2" s="42"/>
      <c r="AB2" s="45"/>
      <c r="AC2" s="45"/>
      <c r="AD2" s="42"/>
    </row>
    <row r="3" spans="1:34" s="32" customFormat="1" ht="40.5" customHeight="1" thickBot="1" x14ac:dyDescent="0.45">
      <c r="A3" s="550" t="s">
        <v>94</v>
      </c>
      <c r="B3" s="550"/>
      <c r="C3" s="550"/>
      <c r="D3" s="550"/>
      <c r="E3" s="550"/>
      <c r="F3" s="26"/>
      <c r="G3" s="26"/>
      <c r="H3" s="26"/>
      <c r="K3" s="48"/>
      <c r="L3" s="45"/>
      <c r="M3" s="45"/>
      <c r="N3" s="45"/>
      <c r="O3" s="45"/>
      <c r="S3" s="42"/>
      <c r="T3" s="447"/>
      <c r="U3" s="447"/>
      <c r="V3" s="447"/>
      <c r="W3" s="447"/>
      <c r="X3" s="447"/>
      <c r="Y3" s="42"/>
      <c r="AA3" s="42"/>
      <c r="AB3" s="45"/>
      <c r="AC3" s="45"/>
      <c r="AD3" s="42"/>
    </row>
    <row r="4" spans="1:34" ht="102" customHeight="1" x14ac:dyDescent="0.25">
      <c r="A4" s="574" t="s">
        <v>266</v>
      </c>
      <c r="B4" s="579"/>
      <c r="C4" s="580"/>
      <c r="D4" s="214" t="s">
        <v>88</v>
      </c>
      <c r="E4" s="575" t="s">
        <v>365</v>
      </c>
      <c r="F4" s="575"/>
      <c r="G4" s="575"/>
      <c r="H4" s="575"/>
      <c r="I4" s="575"/>
      <c r="J4" s="575"/>
      <c r="K4" s="575"/>
      <c r="L4" s="575"/>
      <c r="M4" s="576"/>
      <c r="N4" s="54"/>
      <c r="O4" s="54"/>
      <c r="P4" s="49"/>
      <c r="Q4" s="49"/>
      <c r="R4" s="450" t="s">
        <v>186</v>
      </c>
      <c r="S4" s="450"/>
      <c r="T4" s="450"/>
      <c r="U4" s="450"/>
      <c r="V4" s="450"/>
      <c r="W4" s="450"/>
      <c r="X4" s="431" t="e">
        <f>AVERAGE(B10:J39,V10:AC39,L10:T39)</f>
        <v>#DIV/0!</v>
      </c>
      <c r="Y4" s="431"/>
      <c r="Z4" s="52"/>
      <c r="AA4" s="52"/>
      <c r="AB4" s="52"/>
      <c r="AC4" s="52"/>
      <c r="AD4" s="42"/>
      <c r="AH4" s="50"/>
    </row>
    <row r="5" spans="1:34" ht="102" customHeight="1" x14ac:dyDescent="0.25">
      <c r="A5" s="574"/>
      <c r="B5" s="546"/>
      <c r="C5" s="547"/>
      <c r="D5" s="215" t="s">
        <v>89</v>
      </c>
      <c r="E5" s="577" t="s">
        <v>366</v>
      </c>
      <c r="F5" s="577"/>
      <c r="G5" s="577"/>
      <c r="H5" s="577"/>
      <c r="I5" s="577"/>
      <c r="J5" s="577"/>
      <c r="K5" s="577"/>
      <c r="L5" s="577"/>
      <c r="M5" s="578"/>
      <c r="N5" s="54"/>
      <c r="O5" s="54"/>
      <c r="P5" s="49"/>
      <c r="Q5" s="49"/>
      <c r="R5" s="450"/>
      <c r="S5" s="450"/>
      <c r="T5" s="450"/>
      <c r="U5" s="450"/>
      <c r="V5" s="450"/>
      <c r="W5" s="450"/>
      <c r="X5" s="431"/>
      <c r="Y5" s="431"/>
      <c r="Z5" s="53"/>
      <c r="AA5" s="53"/>
      <c r="AB5" s="53"/>
      <c r="AC5" s="53"/>
      <c r="AD5" s="42"/>
    </row>
    <row r="6" spans="1:34" ht="14.25" customHeight="1" x14ac:dyDescent="0.3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34" ht="35.25" customHeight="1" x14ac:dyDescent="0.35">
      <c r="A7" s="25"/>
      <c r="B7" s="452" t="s">
        <v>153</v>
      </c>
      <c r="C7" s="452"/>
      <c r="D7" s="452"/>
      <c r="E7" s="452"/>
      <c r="F7" s="452"/>
      <c r="G7" s="452"/>
      <c r="H7" s="452"/>
      <c r="I7" s="452"/>
      <c r="J7" s="452"/>
      <c r="K7" s="107"/>
      <c r="L7" s="452" t="s">
        <v>154</v>
      </c>
      <c r="M7" s="452"/>
      <c r="N7" s="452"/>
      <c r="O7" s="452"/>
      <c r="P7" s="452"/>
      <c r="Q7" s="452"/>
      <c r="R7" s="452"/>
      <c r="S7" s="452"/>
      <c r="T7" s="452"/>
      <c r="U7" s="107"/>
      <c r="V7" s="452" t="s">
        <v>155</v>
      </c>
      <c r="W7" s="452"/>
      <c r="X7" s="452"/>
      <c r="Y7" s="452"/>
      <c r="Z7" s="452"/>
      <c r="AA7" s="452"/>
      <c r="AB7" s="452"/>
      <c r="AC7" s="452"/>
      <c r="AD7" s="452"/>
      <c r="AE7" s="89"/>
    </row>
    <row r="8" spans="1:34" s="74" customFormat="1" ht="21.75" customHeight="1" x14ac:dyDescent="0.25">
      <c r="A8" s="186" t="s">
        <v>175</v>
      </c>
      <c r="B8" s="165" t="s">
        <v>88</v>
      </c>
      <c r="C8" s="165" t="s">
        <v>89</v>
      </c>
      <c r="D8" s="165"/>
      <c r="E8" s="165"/>
      <c r="F8" s="187"/>
      <c r="G8" s="187"/>
      <c r="H8" s="187"/>
      <c r="I8" s="187"/>
      <c r="J8" s="175"/>
      <c r="K8" s="166" t="s">
        <v>156</v>
      </c>
      <c r="L8" s="165" t="s">
        <v>88</v>
      </c>
      <c r="M8" s="165" t="s">
        <v>89</v>
      </c>
      <c r="N8" s="165"/>
      <c r="O8" s="165"/>
      <c r="P8" s="187"/>
      <c r="Q8" s="187"/>
      <c r="R8" s="187"/>
      <c r="S8" s="187"/>
      <c r="T8" s="175"/>
      <c r="U8" s="166" t="s">
        <v>156</v>
      </c>
      <c r="V8" s="165" t="s">
        <v>88</v>
      </c>
      <c r="W8" s="165" t="s">
        <v>89</v>
      </c>
      <c r="X8" s="165"/>
      <c r="Y8" s="165"/>
      <c r="Z8" s="187"/>
      <c r="AA8" s="187"/>
      <c r="AB8" s="187"/>
      <c r="AC8" s="187"/>
      <c r="AD8" s="175"/>
      <c r="AE8" s="176" t="s">
        <v>156</v>
      </c>
    </row>
    <row r="9" spans="1:34" s="24" customFormat="1" ht="23.25" customHeight="1" x14ac:dyDescent="0.25">
      <c r="A9" s="168" t="s">
        <v>185</v>
      </c>
      <c r="B9" s="183" t="e">
        <f>AVERAGE(B10:B37)</f>
        <v>#DIV/0!</v>
      </c>
      <c r="C9" s="183" t="e">
        <f t="shared" ref="C9:J9" si="0">AVERAGE(C10:C37)</f>
        <v>#DIV/0!</v>
      </c>
      <c r="D9" s="183" t="e">
        <f t="shared" si="0"/>
        <v>#DIV/0!</v>
      </c>
      <c r="E9" s="183" t="e">
        <f t="shared" si="0"/>
        <v>#DIV/0!</v>
      </c>
      <c r="F9" s="183" t="e">
        <f t="shared" si="0"/>
        <v>#DIV/0!</v>
      </c>
      <c r="G9" s="183" t="e">
        <f t="shared" si="0"/>
        <v>#DIV/0!</v>
      </c>
      <c r="H9" s="183" t="e">
        <f t="shared" si="0"/>
        <v>#DIV/0!</v>
      </c>
      <c r="I9" s="183" t="e">
        <f t="shared" si="0"/>
        <v>#DIV/0!</v>
      </c>
      <c r="J9" s="183" t="e">
        <f t="shared" si="0"/>
        <v>#DIV/0!</v>
      </c>
      <c r="K9" s="167"/>
      <c r="L9" s="183" t="e">
        <f>(AVERAGE(L10:L37))</f>
        <v>#DIV/0!</v>
      </c>
      <c r="M9" s="183" t="e">
        <f t="shared" ref="M9:T9" si="1">AVERAGE(M10:M37)</f>
        <v>#DIV/0!</v>
      </c>
      <c r="N9" s="183" t="e">
        <f>AVERAGE(N10:N37)</f>
        <v>#DIV/0!</v>
      </c>
      <c r="O9" s="183" t="e">
        <f t="shared" si="1"/>
        <v>#DIV/0!</v>
      </c>
      <c r="P9" s="183" t="e">
        <f t="shared" si="1"/>
        <v>#DIV/0!</v>
      </c>
      <c r="Q9" s="183" t="e">
        <f t="shared" si="1"/>
        <v>#DIV/0!</v>
      </c>
      <c r="R9" s="183" t="e">
        <f t="shared" si="1"/>
        <v>#DIV/0!</v>
      </c>
      <c r="S9" s="183" t="e">
        <f t="shared" si="1"/>
        <v>#DIV/0!</v>
      </c>
      <c r="T9" s="183" t="e">
        <f t="shared" si="1"/>
        <v>#DIV/0!</v>
      </c>
      <c r="U9" s="184"/>
      <c r="V9" s="183" t="e">
        <f>AVERAGE(V10:V37)</f>
        <v>#DIV/0!</v>
      </c>
      <c r="W9" s="183" t="e">
        <f t="shared" ref="W9:AD9" si="2">AVERAGE(W10:W37)</f>
        <v>#DIV/0!</v>
      </c>
      <c r="X9" s="181" t="e">
        <f t="shared" si="2"/>
        <v>#DIV/0!</v>
      </c>
      <c r="Y9" s="181" t="e">
        <f t="shared" si="2"/>
        <v>#DIV/0!</v>
      </c>
      <c r="Z9" s="181" t="e">
        <f t="shared" si="2"/>
        <v>#DIV/0!</v>
      </c>
      <c r="AA9" s="183" t="e">
        <f t="shared" si="2"/>
        <v>#DIV/0!</v>
      </c>
      <c r="AB9" s="183" t="e">
        <f t="shared" si="2"/>
        <v>#DIV/0!</v>
      </c>
      <c r="AC9" s="183" t="e">
        <f>AVERAGE(AC10:AC37)</f>
        <v>#DIV/0!</v>
      </c>
      <c r="AD9" s="183" t="e">
        <f t="shared" si="2"/>
        <v>#DIV/0!</v>
      </c>
      <c r="AE9" s="185"/>
    </row>
    <row r="10" spans="1:34" ht="22.5" customHeight="1" x14ac:dyDescent="0.25">
      <c r="A10" s="149" t="str">
        <f>DATA_Pauline!A6</f>
        <v>AAAAA aaaa</v>
      </c>
      <c r="B10" s="150"/>
      <c r="C10" s="150"/>
      <c r="D10" s="150"/>
      <c r="E10" s="150"/>
      <c r="F10" s="150"/>
      <c r="G10" s="150"/>
      <c r="H10" s="150"/>
      <c r="I10" s="150"/>
      <c r="J10" s="150"/>
      <c r="K10" s="152" t="str">
        <f>IF(AND(ISBLANK(B10),ISBLANK(C10),ISBLANK(D10),ISBLANK(E10),ISBLANK(F10),ISBLANK(G10),ISBLANK(H10),ISBLANK(I10),ISBLANK(J10)),"",AVERAGE(B10:J10))</f>
        <v/>
      </c>
      <c r="L10" s="153"/>
      <c r="M10" s="154"/>
      <c r="N10" s="154"/>
      <c r="O10" s="154"/>
      <c r="P10" s="154"/>
      <c r="Q10" s="154"/>
      <c r="R10" s="154"/>
      <c r="S10" s="153"/>
      <c r="T10" s="153"/>
      <c r="U10" s="152" t="str">
        <f>IF(AND(ISBLANK(L10),ISBLANK(M10),ISBLANK(N10),ISBLANK(O10),ISBLANK(P10),ISBLANK(Q10),ISBLANK(R10),ISBLANK(S10),ISBLANK(T10)),"",AVERAGE(L10:T10))</f>
        <v/>
      </c>
      <c r="V10" s="153"/>
      <c r="W10" s="154"/>
      <c r="X10" s="154"/>
      <c r="Y10" s="154"/>
      <c r="Z10" s="154"/>
      <c r="AA10" s="154"/>
      <c r="AB10" s="154"/>
      <c r="AC10" s="153"/>
      <c r="AD10" s="153"/>
      <c r="AE10" s="157" t="str">
        <f>IF(AND(ISBLANK(V10),ISBLANK(W10),ISBLANK(X10),ISBLANK(Y10),ISBLANK(Z10),ISBLANK(AA10),ISBLANK(AB10),ISBLANK(AC10),ISBLANK(AD10)),"",AVERAGE(V10:AD10))</f>
        <v/>
      </c>
    </row>
    <row r="11" spans="1:34" ht="22.5" customHeight="1" x14ac:dyDescent="0.25">
      <c r="A11" s="149" t="str">
        <f>DATA_Pauline!A7</f>
        <v>BBBB bbbb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2" t="str">
        <f t="shared" ref="K11:K39" si="3">IF(AND(ISBLANK(B11),ISBLANK(C11),ISBLANK(D11),ISBLANK(E11),ISBLANK(F11),ISBLANK(G11),ISBLANK(H11),ISBLANK(I11),ISBLANK(J11)),"",AVERAGE(B11:J11))</f>
        <v/>
      </c>
      <c r="L11" s="158"/>
      <c r="M11" s="159"/>
      <c r="N11" s="159"/>
      <c r="O11" s="159"/>
      <c r="P11" s="159"/>
      <c r="Q11" s="159"/>
      <c r="R11" s="160"/>
      <c r="S11" s="160"/>
      <c r="T11" s="160"/>
      <c r="U11" s="152" t="str">
        <f t="shared" ref="U11:U39" si="4">IF(AND(ISBLANK(L11),ISBLANK(M11),ISBLANK(N11),ISBLANK(O11),ISBLANK(P11),ISBLANK(Q11),ISBLANK(R11),ISBLANK(S11),ISBLANK(T11)),"",AVERAGE(L11:T11))</f>
        <v/>
      </c>
      <c r="V11" s="323"/>
      <c r="W11" s="159"/>
      <c r="X11" s="159"/>
      <c r="Y11" s="159"/>
      <c r="Z11" s="159"/>
      <c r="AA11" s="159"/>
      <c r="AB11" s="160"/>
      <c r="AC11" s="160"/>
      <c r="AD11" s="160"/>
      <c r="AE11" s="157" t="str">
        <f t="shared" ref="AE11:AE39" si="5">IF(AND(ISBLANK(V11),ISBLANK(W11),ISBLANK(X11),ISBLANK(Y11),ISBLANK(Z11),ISBLANK(AA11),ISBLANK(AB11),ISBLANK(AC11),ISBLANK(AD11)),"",AVERAGE(V11:AD11))</f>
        <v/>
      </c>
    </row>
    <row r="12" spans="1:34" ht="22.5" customHeight="1" x14ac:dyDescent="0.25">
      <c r="A12" s="149" t="str">
        <f>DATA_Pauline!A8</f>
        <v>CCCC cccc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2" t="str">
        <f t="shared" si="3"/>
        <v/>
      </c>
      <c r="L12" s="153"/>
      <c r="M12" s="154"/>
      <c r="N12" s="154"/>
      <c r="O12" s="154"/>
      <c r="P12" s="154"/>
      <c r="Q12" s="154"/>
      <c r="R12" s="153"/>
      <c r="S12" s="153"/>
      <c r="T12" s="153"/>
      <c r="U12" s="152" t="str">
        <f t="shared" si="4"/>
        <v/>
      </c>
      <c r="V12" s="153"/>
      <c r="W12" s="154"/>
      <c r="X12" s="154"/>
      <c r="Y12" s="154"/>
      <c r="Z12" s="154"/>
      <c r="AA12" s="154"/>
      <c r="AB12" s="153"/>
      <c r="AC12" s="153"/>
      <c r="AD12" s="153"/>
      <c r="AE12" s="157" t="str">
        <f t="shared" si="5"/>
        <v/>
      </c>
    </row>
    <row r="13" spans="1:34" ht="22.5" customHeight="1" x14ac:dyDescent="0.25">
      <c r="A13" s="149" t="str">
        <f>DATA_Pauline!A9</f>
        <v>DDD ddd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2" t="str">
        <f t="shared" si="3"/>
        <v/>
      </c>
      <c r="L13" s="160"/>
      <c r="M13" s="159"/>
      <c r="N13" s="159"/>
      <c r="O13" s="159"/>
      <c r="P13" s="159"/>
      <c r="Q13" s="159"/>
      <c r="R13" s="160"/>
      <c r="S13" s="160"/>
      <c r="T13" s="160"/>
      <c r="U13" s="152" t="str">
        <f t="shared" si="4"/>
        <v/>
      </c>
      <c r="V13" s="323"/>
      <c r="W13" s="159"/>
      <c r="X13" s="159"/>
      <c r="Y13" s="159"/>
      <c r="Z13" s="159"/>
      <c r="AA13" s="159"/>
      <c r="AB13" s="160"/>
      <c r="AC13" s="160"/>
      <c r="AD13" s="160"/>
      <c r="AE13" s="157" t="str">
        <f t="shared" si="5"/>
        <v/>
      </c>
    </row>
    <row r="14" spans="1:34" ht="22.5" customHeight="1" x14ac:dyDescent="0.25">
      <c r="A14" s="149" t="str">
        <f>DATA_Pauline!A10</f>
        <v>EEE eee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 t="shared" si="3"/>
        <v/>
      </c>
      <c r="L14" s="153"/>
      <c r="M14" s="154"/>
      <c r="N14" s="154"/>
      <c r="O14" s="154"/>
      <c r="P14" s="154"/>
      <c r="Q14" s="154"/>
      <c r="R14" s="153"/>
      <c r="S14" s="153"/>
      <c r="T14" s="153"/>
      <c r="U14" s="152" t="str">
        <f t="shared" si="4"/>
        <v/>
      </c>
      <c r="V14" s="153"/>
      <c r="W14" s="154"/>
      <c r="X14" s="154"/>
      <c r="Y14" s="154"/>
      <c r="Z14" s="154"/>
      <c r="AA14" s="154"/>
      <c r="AB14" s="153"/>
      <c r="AC14" s="153"/>
      <c r="AD14" s="153"/>
      <c r="AE14" s="157" t="str">
        <f t="shared" si="5"/>
        <v/>
      </c>
    </row>
    <row r="15" spans="1:34" ht="22.5" customHeight="1" x14ac:dyDescent="0.25">
      <c r="A15" s="149" t="str">
        <f>DATA_Pauline!A11</f>
        <v>FFF fff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si="3"/>
        <v/>
      </c>
      <c r="L15" s="160"/>
      <c r="M15" s="159"/>
      <c r="N15" s="159"/>
      <c r="O15" s="159"/>
      <c r="P15" s="159"/>
      <c r="Q15" s="159"/>
      <c r="R15" s="160"/>
      <c r="S15" s="160"/>
      <c r="T15" s="160"/>
      <c r="U15" s="152" t="str">
        <f t="shared" si="4"/>
        <v/>
      </c>
      <c r="V15" s="323"/>
      <c r="W15" s="159"/>
      <c r="X15" s="159"/>
      <c r="Y15" s="159"/>
      <c r="Z15" s="159"/>
      <c r="AA15" s="159"/>
      <c r="AB15" s="160"/>
      <c r="AC15" s="160"/>
      <c r="AD15" s="160"/>
      <c r="AE15" s="157" t="str">
        <f t="shared" si="5"/>
        <v/>
      </c>
    </row>
    <row r="16" spans="1:34" ht="22.5" customHeight="1" x14ac:dyDescent="0.25">
      <c r="A16" s="149" t="str">
        <f>DATA_Pauline!A12</f>
        <v>GGG ggg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3"/>
      <c r="W16" s="154"/>
      <c r="X16" s="154"/>
      <c r="Y16" s="154"/>
      <c r="Z16" s="154"/>
      <c r="AA16" s="154"/>
      <c r="AB16" s="153"/>
      <c r="AC16" s="153"/>
      <c r="AD16" s="153"/>
      <c r="AE16" s="157" t="str">
        <f t="shared" si="5"/>
        <v/>
      </c>
    </row>
    <row r="17" spans="1:31" ht="22.5" customHeight="1" x14ac:dyDescent="0.25">
      <c r="A17" s="149" t="str">
        <f>DATA_Pauline!A13</f>
        <v>HHH hhh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323"/>
      <c r="W17" s="159"/>
      <c r="X17" s="159"/>
      <c r="Y17" s="159"/>
      <c r="Z17" s="159"/>
      <c r="AA17" s="159"/>
      <c r="AB17" s="160"/>
      <c r="AC17" s="160"/>
      <c r="AD17" s="160"/>
      <c r="AE17" s="157" t="str">
        <f t="shared" si="5"/>
        <v/>
      </c>
    </row>
    <row r="18" spans="1:31" ht="22.5" customHeight="1" x14ac:dyDescent="0.25">
      <c r="A18" s="149" t="str">
        <f>DATA_Pauline!A14</f>
        <v>III iii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3"/>
      <c r="W18" s="154"/>
      <c r="X18" s="154"/>
      <c r="Y18" s="154"/>
      <c r="Z18" s="154"/>
      <c r="AA18" s="154"/>
      <c r="AB18" s="153"/>
      <c r="AC18" s="153"/>
      <c r="AD18" s="153"/>
      <c r="AE18" s="157" t="str">
        <f t="shared" si="5"/>
        <v/>
      </c>
    </row>
    <row r="19" spans="1:31" ht="22.5" customHeight="1" x14ac:dyDescent="0.25">
      <c r="A19" s="149" t="str">
        <f>DATA_Pauline!A15</f>
        <v>JJJ jjj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323"/>
      <c r="W19" s="159"/>
      <c r="X19" s="159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DATA_Pauline!A16</f>
        <v>KKK kkk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3"/>
      <c r="W20" s="154"/>
      <c r="X20" s="154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DATA_Pauline!A17</f>
        <v>LLL lll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323"/>
      <c r="W21" s="159"/>
      <c r="X21" s="159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DATA_Pauline!A18</f>
        <v>MMM mmm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3"/>
      <c r="W22" s="154"/>
      <c r="X22" s="154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DATA_Pauline!A19</f>
        <v>NNN nnn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DATA_Pauline!A20</f>
        <v>OOO ooo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DATA_Pauline!A21</f>
        <v>PPP ppp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DATA_Pauline!A22</f>
        <v>QQQ qqq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DATA_Pauline!A23</f>
        <v>RRR rrr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DATA_Pauline!A24</f>
        <v>SSS sss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DATA_Pauline!A25</f>
        <v>TTT ttt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DATA_Pauline!A26</f>
        <v>UUU uuu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DATA_Pauline!A27</f>
        <v>VVV vvv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DATA_Pauline!A28</f>
        <v>WWW www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DATA_Pauline!A29</f>
        <v>XXX xxx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DATA_Pauline!A30</f>
        <v>YYY yyy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DATA_Pauline!A31</f>
        <v>ZZZ zzz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DATA_Pauline!A32</f>
        <v>ABA aba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DATA_Pauline!A33</f>
        <v>ACA aca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DATA_Pauline!A34</f>
        <v>ADA ada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DATA_Pauline!A35</f>
        <v>AEA aea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</sheetData>
  <mergeCells count="15">
    <mergeCell ref="B7:J7"/>
    <mergeCell ref="L7:T7"/>
    <mergeCell ref="V7:AD7"/>
    <mergeCell ref="A4:A5"/>
    <mergeCell ref="R4:W5"/>
    <mergeCell ref="X4:Y5"/>
    <mergeCell ref="E4:M4"/>
    <mergeCell ref="E5:M5"/>
    <mergeCell ref="B4:C5"/>
    <mergeCell ref="A1:B1"/>
    <mergeCell ref="C1:AE1"/>
    <mergeCell ref="L2:M2"/>
    <mergeCell ref="N2:O2"/>
    <mergeCell ref="T2:X3"/>
    <mergeCell ref="A3:E3"/>
  </mergeCells>
  <conditionalFormatting sqref="K10:K3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 R8:T8">
    <cfRule type="expression" dxfId="296" priority="50">
      <formula>AND(B$9&gt;=50%,B$9&lt;=79%)</formula>
    </cfRule>
    <cfRule type="expression" dxfId="295" priority="51">
      <formula>AND(B$9&gt;=80%)</formula>
    </cfRule>
    <cfRule type="expression" dxfId="294" priority="52">
      <formula>AND(B$9&lt;50%)</formula>
    </cfRule>
  </conditionalFormatting>
  <conditionalFormatting sqref="U10:U39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0:AE39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9:L39">
    <cfRule type="expression" dxfId="293" priority="49">
      <formula>AND($B$9&gt;0%)</formula>
    </cfRule>
  </conditionalFormatting>
  <conditionalFormatting sqref="C8:J8">
    <cfRule type="expression" dxfId="292" priority="43">
      <formula>AND(C$9&gt;=50%,C$9&lt;=79%)</formula>
    </cfRule>
    <cfRule type="expression" dxfId="291" priority="44">
      <formula>AND(C$9&gt;=80%)</formula>
    </cfRule>
    <cfRule type="expression" dxfId="290" priority="45">
      <formula>AND(C$9&lt;50%)</formula>
    </cfRule>
  </conditionalFormatting>
  <conditionalFormatting sqref="L8">
    <cfRule type="expression" dxfId="289" priority="40">
      <formula>AND(L$9&gt;=50%,L$9&lt;=79%)</formula>
    </cfRule>
    <cfRule type="expression" dxfId="288" priority="41">
      <formula>AND(L$9&gt;=80%)</formula>
    </cfRule>
    <cfRule type="expression" dxfId="287" priority="42">
      <formula>AND(L$9&lt;50%)</formula>
    </cfRule>
  </conditionalFormatting>
  <conditionalFormatting sqref="X8:AD8">
    <cfRule type="expression" dxfId="286" priority="37">
      <formula>AND(X$9&gt;=50%,X$9&lt;=79%)</formula>
    </cfRule>
    <cfRule type="expression" dxfId="285" priority="38">
      <formula>AND(X$9&gt;=80%)</formula>
    </cfRule>
    <cfRule type="expression" dxfId="284" priority="39">
      <formula>AND(X$9&lt;50%)</formula>
    </cfRule>
  </conditionalFormatting>
  <conditionalFormatting sqref="L8:L39">
    <cfRule type="expression" dxfId="283" priority="36">
      <formula>AND(B$9&gt;0%)</formula>
    </cfRule>
  </conditionalFormatting>
  <conditionalFormatting sqref="M9:M39">
    <cfRule type="expression" dxfId="282" priority="35">
      <formula>AND(C$9&gt;0%)</formula>
    </cfRule>
  </conditionalFormatting>
  <conditionalFormatting sqref="N9:N39">
    <cfRule type="expression" dxfId="281" priority="34">
      <formula>AND(D$9&gt;0%)</formula>
    </cfRule>
  </conditionalFormatting>
  <conditionalFormatting sqref="O9:O39">
    <cfRule type="expression" dxfId="280" priority="33">
      <formula>AND(E$9&gt;0%)</formula>
    </cfRule>
  </conditionalFormatting>
  <conditionalFormatting sqref="P9:P39">
    <cfRule type="expression" dxfId="279" priority="32">
      <formula>AND(F$9&gt;0%)</formula>
    </cfRule>
  </conditionalFormatting>
  <conditionalFormatting sqref="Q9:Q39">
    <cfRule type="expression" dxfId="278" priority="31">
      <formula>AND(G$9&gt;0%)</formula>
    </cfRule>
  </conditionalFormatting>
  <conditionalFormatting sqref="M8:Q8">
    <cfRule type="expression" dxfId="277" priority="27">
      <formula>AND(C$9&gt;0%)</formula>
    </cfRule>
  </conditionalFormatting>
  <conditionalFormatting sqref="M8:Q8">
    <cfRule type="expression" dxfId="276" priority="28">
      <formula>AND(M$9&gt;=50%,M$9&lt;=79%)</formula>
    </cfRule>
    <cfRule type="expression" dxfId="275" priority="29">
      <formula>AND(M$9&gt;=80%)</formula>
    </cfRule>
    <cfRule type="expression" dxfId="274" priority="30">
      <formula>AND(M$9&lt;50%)</formula>
    </cfRule>
  </conditionalFormatting>
  <conditionalFormatting sqref="V8">
    <cfRule type="expression" dxfId="273" priority="24">
      <formula>AND(V$9&gt;=50%,V$9&lt;=79%)</formula>
    </cfRule>
    <cfRule type="expression" dxfId="272" priority="25">
      <formula>AND(V$9&gt;=80%)</formula>
    </cfRule>
    <cfRule type="expression" dxfId="271" priority="26">
      <formula>AND(V$9&lt;50%)</formula>
    </cfRule>
  </conditionalFormatting>
  <conditionalFormatting sqref="V8:V39">
    <cfRule type="expression" dxfId="270" priority="22">
      <formula>AND($B$9&gt;0%)</formula>
    </cfRule>
    <cfRule type="expression" dxfId="269" priority="23">
      <formula>AND(L$9&gt;0%)</formula>
    </cfRule>
  </conditionalFormatting>
  <conditionalFormatting sqref="W8">
    <cfRule type="expression" dxfId="268" priority="19">
      <formula>AND(W$9&gt;=50%,W$9&lt;=79%)</formula>
    </cfRule>
    <cfRule type="expression" dxfId="267" priority="20">
      <formula>AND(W$9&gt;=80%)</formula>
    </cfRule>
    <cfRule type="expression" dxfId="266" priority="21">
      <formula>AND(W$9&lt;50%)</formula>
    </cfRule>
  </conditionalFormatting>
  <conditionalFormatting sqref="W8">
    <cfRule type="expression" dxfId="265" priority="17">
      <formula>AND(C$9&gt;0%)</formula>
    </cfRule>
    <cfRule type="expression" dxfId="264" priority="18">
      <formula>AND(M$9&gt;0%)</formula>
    </cfRule>
  </conditionalFormatting>
  <conditionalFormatting sqref="W9:W39">
    <cfRule type="expression" dxfId="263" priority="15">
      <formula>AND(C$9&gt;0%)</formula>
    </cfRule>
    <cfRule type="expression" dxfId="262" priority="16">
      <formula>AND(M$9&gt;0%)</formula>
    </cfRule>
  </conditionalFormatting>
  <conditionalFormatting sqref="Z8:Z39">
    <cfRule type="expression" dxfId="261" priority="9">
      <formula>AND(F$9&gt;0%)</formula>
    </cfRule>
    <cfRule type="expression" dxfId="260" priority="10">
      <formula>AND(P$9&gt;0%)</formula>
    </cfRule>
  </conditionalFormatting>
  <conditionalFormatting sqref="AA8:AA39">
    <cfRule type="expression" dxfId="259" priority="7">
      <formula>AND(G$9&gt;0%)</formula>
    </cfRule>
    <cfRule type="expression" dxfId="258" priority="8">
      <formula>AND(Q$9&gt;0%)</formula>
    </cfRule>
  </conditionalFormatting>
  <conditionalFormatting sqref="Y8:Y39">
    <cfRule type="expression" dxfId="257" priority="11">
      <formula>AND(E$9&gt;0%)</formula>
    </cfRule>
    <cfRule type="expression" dxfId="256" priority="12">
      <formula>AND(O$9&gt;0%)</formula>
    </cfRule>
  </conditionalFormatting>
  <conditionalFormatting sqref="X8:X39">
    <cfRule type="expression" dxfId="255" priority="13">
      <formula>AND(D$9&gt;0%)</formula>
    </cfRule>
    <cfRule type="expression" dxfId="254" priority="14">
      <formula>AND(N$9&gt;0%)</formula>
    </cfRule>
  </conditionalFormatting>
  <conditionalFormatting sqref="AB8:AB39">
    <cfRule type="expression" dxfId="253" priority="5">
      <formula>AND(H$9&gt;0%)</formula>
    </cfRule>
    <cfRule type="expression" dxfId="252" priority="6">
      <formula>AND(R$9&gt;0%)</formula>
    </cfRule>
  </conditionalFormatting>
  <conditionalFormatting sqref="R8:R39">
    <cfRule type="expression" dxfId="251" priority="4">
      <formula>AND(H$9&gt;0%)</formula>
    </cfRule>
  </conditionalFormatting>
  <conditionalFormatting sqref="S8:S39">
    <cfRule type="expression" dxfId="250" priority="3">
      <formula>AND(I$9&gt;0%)</formula>
    </cfRule>
  </conditionalFormatting>
  <conditionalFormatting sqref="AC8:AC39">
    <cfRule type="expression" dxfId="249" priority="1">
      <formula>AND(S$9&gt;0%)</formula>
    </cfRule>
    <cfRule type="expression" dxfId="248" priority="2">
      <formula>AND(I$9&gt;0%)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FFE6-782E-4B74-9BDA-E3C14AF54BD2}">
  <sheetPr codeName="Feuil18">
    <tabColor rgb="FFFFFF00"/>
  </sheetPr>
  <dimension ref="A1:AN49"/>
  <sheetViews>
    <sheetView showGridLines="0" workbookViewId="0">
      <selection sqref="A1:B1"/>
    </sheetView>
  </sheetViews>
  <sheetFormatPr baseColWidth="10" defaultRowHeight="15" x14ac:dyDescent="0.25"/>
  <cols>
    <col min="1" max="1" width="25.85546875" style="23" customWidth="1"/>
    <col min="2" max="12" width="6.28515625" style="23" customWidth="1"/>
    <col min="13" max="13" width="7.85546875" style="23" customWidth="1"/>
    <col min="14" max="15" width="6.28515625" style="23" customWidth="1"/>
    <col min="16" max="16" width="6.5703125" style="23" customWidth="1"/>
    <col min="17" max="24" width="6.28515625" style="23" customWidth="1"/>
    <col min="25" max="25" width="7.7109375" style="23" customWidth="1"/>
    <col min="26" max="36" width="6.28515625" style="23" customWidth="1"/>
    <col min="37" max="37" width="7.7109375" style="23" customWidth="1"/>
    <col min="38" max="16384" width="11.42578125" style="23"/>
  </cols>
  <sheetData>
    <row r="1" spans="1:40" ht="56.25" customHeight="1" x14ac:dyDescent="0.25">
      <c r="A1" s="432" t="s">
        <v>71</v>
      </c>
      <c r="B1" s="432"/>
      <c r="C1" s="434" t="s">
        <v>398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</row>
    <row r="2" spans="1:40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M2" s="48"/>
      <c r="N2" s="436"/>
      <c r="O2" s="436"/>
      <c r="P2" s="436"/>
      <c r="Q2" s="436"/>
      <c r="V2" s="42"/>
      <c r="W2" s="42"/>
      <c r="X2" s="447"/>
      <c r="Y2" s="447"/>
      <c r="Z2" s="447"/>
      <c r="AA2" s="447"/>
      <c r="AB2" s="447"/>
      <c r="AC2" s="42"/>
      <c r="AE2" s="42"/>
      <c r="AF2" s="42"/>
      <c r="AG2" s="42"/>
      <c r="AH2" s="45"/>
      <c r="AI2" s="45"/>
      <c r="AJ2" s="42"/>
    </row>
    <row r="3" spans="1:40" s="32" customFormat="1" ht="30" customHeight="1" thickBot="1" x14ac:dyDescent="0.45">
      <c r="A3" s="584" t="s">
        <v>189</v>
      </c>
      <c r="B3" s="584"/>
      <c r="C3" s="584"/>
      <c r="D3" s="584"/>
      <c r="E3" s="584"/>
      <c r="F3" s="584"/>
      <c r="G3" s="26"/>
      <c r="H3" s="26"/>
      <c r="I3" s="26"/>
      <c r="J3" s="26"/>
      <c r="M3" s="48"/>
      <c r="N3" s="45"/>
      <c r="O3" s="45"/>
      <c r="P3" s="45"/>
      <c r="Q3" s="45"/>
      <c r="V3" s="42"/>
      <c r="W3" s="42"/>
      <c r="X3" s="447"/>
      <c r="Y3" s="447"/>
      <c r="Z3" s="447"/>
      <c r="AA3" s="447"/>
      <c r="AB3" s="447"/>
      <c r="AC3" s="42"/>
      <c r="AE3" s="42"/>
      <c r="AF3" s="42"/>
      <c r="AG3" s="42"/>
      <c r="AH3" s="45"/>
      <c r="AI3" s="45"/>
      <c r="AJ3" s="42"/>
    </row>
    <row r="4" spans="1:40" ht="34.5" customHeight="1" x14ac:dyDescent="0.25">
      <c r="A4" s="539" t="s">
        <v>262</v>
      </c>
      <c r="B4" s="585"/>
      <c r="C4" s="586"/>
      <c r="D4" s="71" t="s">
        <v>90</v>
      </c>
      <c r="E4" s="575" t="s">
        <v>367</v>
      </c>
      <c r="F4" s="575"/>
      <c r="G4" s="575"/>
      <c r="H4" s="575"/>
      <c r="I4" s="575"/>
      <c r="J4" s="575"/>
      <c r="K4" s="575"/>
      <c r="L4" s="575"/>
      <c r="M4" s="575"/>
      <c r="N4" s="575"/>
      <c r="O4" s="576"/>
      <c r="P4" s="54"/>
      <c r="Q4" s="54"/>
      <c r="R4" s="450" t="s">
        <v>186</v>
      </c>
      <c r="S4" s="450"/>
      <c r="T4" s="450"/>
      <c r="U4" s="450"/>
      <c r="V4" s="450"/>
      <c r="W4" s="450"/>
      <c r="X4" s="450"/>
      <c r="Y4" s="450"/>
      <c r="Z4" s="431" t="e">
        <f>AVERAGE(B20:L49,N20:X49,Z20:AJ49)</f>
        <v>#DIV/0!</v>
      </c>
      <c r="AA4" s="431"/>
      <c r="AE4" s="52"/>
      <c r="AF4" s="52"/>
      <c r="AG4" s="52"/>
      <c r="AH4" s="52"/>
      <c r="AI4" s="52"/>
      <c r="AJ4" s="42"/>
      <c r="AN4" s="50"/>
    </row>
    <row r="5" spans="1:40" ht="31.5" customHeight="1" x14ac:dyDescent="0.25">
      <c r="A5" s="539"/>
      <c r="B5" s="587"/>
      <c r="C5" s="588"/>
      <c r="D5" s="72" t="s">
        <v>91</v>
      </c>
      <c r="E5" s="577" t="s">
        <v>368</v>
      </c>
      <c r="F5" s="577"/>
      <c r="G5" s="577"/>
      <c r="H5" s="577"/>
      <c r="I5" s="577"/>
      <c r="J5" s="577"/>
      <c r="K5" s="577"/>
      <c r="L5" s="577"/>
      <c r="M5" s="577"/>
      <c r="N5" s="577"/>
      <c r="O5" s="578"/>
      <c r="P5" s="54"/>
      <c r="Q5" s="54"/>
      <c r="R5" s="450"/>
      <c r="S5" s="450"/>
      <c r="T5" s="450"/>
      <c r="U5" s="450"/>
      <c r="V5" s="450"/>
      <c r="W5" s="450"/>
      <c r="X5" s="450"/>
      <c r="Y5" s="450"/>
      <c r="Z5" s="431"/>
      <c r="AA5" s="431"/>
      <c r="AE5" s="53"/>
      <c r="AF5" s="53"/>
      <c r="AG5" s="53"/>
      <c r="AH5" s="53"/>
      <c r="AI5" s="53"/>
      <c r="AJ5" s="42"/>
    </row>
    <row r="6" spans="1:40" ht="21.75" customHeight="1" x14ac:dyDescent="0.25">
      <c r="A6" s="539"/>
      <c r="B6" s="587"/>
      <c r="C6" s="588"/>
      <c r="D6" s="72" t="s">
        <v>235</v>
      </c>
      <c r="E6" s="577" t="s">
        <v>369</v>
      </c>
      <c r="F6" s="577"/>
      <c r="G6" s="577"/>
      <c r="H6" s="577"/>
      <c r="I6" s="577"/>
      <c r="J6" s="577"/>
      <c r="K6" s="577"/>
      <c r="L6" s="577"/>
      <c r="M6" s="577"/>
      <c r="N6" s="577"/>
      <c r="O6" s="578"/>
      <c r="P6" s="54"/>
      <c r="Q6" s="54"/>
      <c r="R6" s="49"/>
      <c r="S6" s="49"/>
      <c r="T6" s="49"/>
      <c r="U6" s="49"/>
      <c r="V6" s="49"/>
      <c r="W6" s="49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42"/>
    </row>
    <row r="7" spans="1:40" ht="30.75" customHeight="1" x14ac:dyDescent="0.25">
      <c r="A7" s="539"/>
      <c r="B7" s="587"/>
      <c r="C7" s="588"/>
      <c r="D7" s="73" t="s">
        <v>234</v>
      </c>
      <c r="E7" s="577" t="s">
        <v>370</v>
      </c>
      <c r="F7" s="577"/>
      <c r="G7" s="577"/>
      <c r="H7" s="577"/>
      <c r="I7" s="577"/>
      <c r="J7" s="577"/>
      <c r="K7" s="577"/>
      <c r="L7" s="577"/>
      <c r="M7" s="577"/>
      <c r="N7" s="577"/>
      <c r="O7" s="578"/>
      <c r="P7" s="51"/>
      <c r="Q7" s="51"/>
      <c r="R7" s="51"/>
      <c r="S7" s="51"/>
      <c r="T7" s="51"/>
      <c r="U7" s="51"/>
      <c r="V7" s="51"/>
      <c r="W7" s="67"/>
      <c r="X7" s="67"/>
      <c r="Y7" s="67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</row>
    <row r="8" spans="1:40" ht="27" customHeight="1" x14ac:dyDescent="0.25">
      <c r="A8" s="539"/>
      <c r="B8" s="587"/>
      <c r="C8" s="588"/>
      <c r="D8" s="73" t="s">
        <v>233</v>
      </c>
      <c r="E8" s="581" t="s">
        <v>371</v>
      </c>
      <c r="F8" s="582"/>
      <c r="G8" s="582"/>
      <c r="H8" s="582"/>
      <c r="I8" s="582"/>
      <c r="J8" s="582"/>
      <c r="K8" s="582"/>
      <c r="L8" s="582"/>
      <c r="M8" s="582"/>
      <c r="N8" s="582"/>
      <c r="O8" s="583"/>
      <c r="P8" s="51"/>
      <c r="Q8" s="51"/>
      <c r="R8" s="51"/>
      <c r="S8" s="51"/>
      <c r="T8" s="51"/>
      <c r="U8" s="51"/>
      <c r="V8" s="51"/>
      <c r="W8" s="67"/>
      <c r="X8" s="67"/>
      <c r="Y8" s="67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</row>
    <row r="9" spans="1:40" ht="22.5" customHeight="1" x14ac:dyDescent="0.25">
      <c r="A9" s="539"/>
      <c r="B9" s="587"/>
      <c r="C9" s="588"/>
      <c r="D9" s="73" t="s">
        <v>232</v>
      </c>
      <c r="E9" s="577" t="s">
        <v>372</v>
      </c>
      <c r="F9" s="577"/>
      <c r="G9" s="577"/>
      <c r="H9" s="577"/>
      <c r="I9" s="577"/>
      <c r="J9" s="577"/>
      <c r="K9" s="577"/>
      <c r="L9" s="577"/>
      <c r="M9" s="577"/>
      <c r="N9" s="577"/>
      <c r="O9" s="578"/>
      <c r="P9" s="51"/>
      <c r="Q9" s="51"/>
      <c r="R9" s="51"/>
      <c r="S9" s="51"/>
      <c r="T9" s="51"/>
      <c r="U9" s="51"/>
      <c r="AD9" s="42"/>
      <c r="AE9" s="42"/>
      <c r="AF9" s="42"/>
      <c r="AG9" s="42"/>
      <c r="AH9" s="42"/>
      <c r="AI9" s="42"/>
      <c r="AJ9" s="42"/>
    </row>
    <row r="10" spans="1:40" ht="22.5" customHeight="1" x14ac:dyDescent="0.25">
      <c r="A10" s="539"/>
      <c r="B10" s="587"/>
      <c r="C10" s="588"/>
      <c r="D10" s="318" t="s">
        <v>231</v>
      </c>
      <c r="E10" s="581" t="s">
        <v>373</v>
      </c>
      <c r="F10" s="582"/>
      <c r="G10" s="582"/>
      <c r="H10" s="582"/>
      <c r="I10" s="582"/>
      <c r="J10" s="582"/>
      <c r="K10" s="582"/>
      <c r="L10" s="582"/>
      <c r="M10" s="582"/>
      <c r="N10" s="582"/>
      <c r="O10" s="583"/>
      <c r="P10" s="51"/>
      <c r="Q10" s="51"/>
      <c r="R10" s="51"/>
      <c r="S10" s="51"/>
      <c r="T10" s="51"/>
      <c r="U10" s="51"/>
      <c r="AD10" s="42"/>
      <c r="AE10" s="42"/>
      <c r="AF10" s="42"/>
      <c r="AG10" s="42"/>
      <c r="AH10" s="42"/>
      <c r="AI10" s="42"/>
      <c r="AJ10" s="42"/>
    </row>
    <row r="11" spans="1:40" ht="22.5" customHeight="1" x14ac:dyDescent="0.25">
      <c r="A11" s="539"/>
      <c r="B11" s="587"/>
      <c r="C11" s="588"/>
      <c r="D11" s="318" t="s">
        <v>230</v>
      </c>
      <c r="E11" s="581" t="s">
        <v>374</v>
      </c>
      <c r="F11" s="582"/>
      <c r="G11" s="582"/>
      <c r="H11" s="582"/>
      <c r="I11" s="582"/>
      <c r="J11" s="582"/>
      <c r="K11" s="582"/>
      <c r="L11" s="582"/>
      <c r="M11" s="582"/>
      <c r="N11" s="582"/>
      <c r="O11" s="583"/>
      <c r="P11" s="51"/>
      <c r="Q11" s="51"/>
      <c r="R11" s="51"/>
      <c r="S11" s="51"/>
      <c r="T11" s="51"/>
      <c r="U11" s="51"/>
      <c r="AD11" s="42"/>
      <c r="AE11" s="42"/>
      <c r="AF11" s="42"/>
      <c r="AG11" s="42"/>
      <c r="AH11" s="42"/>
      <c r="AI11" s="42"/>
      <c r="AJ11" s="42"/>
    </row>
    <row r="12" spans="1:40" ht="22.5" customHeight="1" x14ac:dyDescent="0.25">
      <c r="A12" s="539"/>
      <c r="B12" s="587"/>
      <c r="C12" s="588"/>
      <c r="D12" s="318" t="s">
        <v>229</v>
      </c>
      <c r="E12" s="581" t="s">
        <v>375</v>
      </c>
      <c r="F12" s="582"/>
      <c r="G12" s="582"/>
      <c r="H12" s="582"/>
      <c r="I12" s="582"/>
      <c r="J12" s="582"/>
      <c r="K12" s="582"/>
      <c r="L12" s="582"/>
      <c r="M12" s="582"/>
      <c r="N12" s="582"/>
      <c r="O12" s="583"/>
      <c r="P12" s="51"/>
      <c r="Q12" s="51"/>
      <c r="R12" s="51"/>
      <c r="S12" s="51"/>
      <c r="T12" s="51"/>
      <c r="U12" s="51"/>
      <c r="AD12" s="42"/>
      <c r="AE12" s="42"/>
      <c r="AF12" s="42"/>
      <c r="AG12" s="42"/>
      <c r="AH12" s="42"/>
      <c r="AI12" s="42"/>
      <c r="AJ12" s="42"/>
    </row>
    <row r="13" spans="1:40" ht="22.5" customHeight="1" x14ac:dyDescent="0.25">
      <c r="A13" s="539"/>
      <c r="B13" s="587"/>
      <c r="C13" s="588"/>
      <c r="D13" s="318" t="s">
        <v>228</v>
      </c>
      <c r="E13" s="581" t="s">
        <v>399</v>
      </c>
      <c r="F13" s="582"/>
      <c r="G13" s="582"/>
      <c r="H13" s="582"/>
      <c r="I13" s="582"/>
      <c r="J13" s="582"/>
      <c r="K13" s="582"/>
      <c r="L13" s="582"/>
      <c r="M13" s="582"/>
      <c r="N13" s="582"/>
      <c r="O13" s="583"/>
      <c r="P13" s="51"/>
      <c r="Q13" s="51"/>
      <c r="R13" s="51"/>
      <c r="S13" s="51"/>
      <c r="T13" s="51"/>
      <c r="U13" s="51"/>
      <c r="AD13" s="42"/>
      <c r="AE13" s="42"/>
      <c r="AF13" s="42"/>
      <c r="AG13" s="42"/>
      <c r="AH13" s="42"/>
      <c r="AI13" s="42"/>
      <c r="AJ13" s="42"/>
    </row>
    <row r="14" spans="1:40" ht="29.25" customHeight="1" thickBot="1" x14ac:dyDescent="0.3">
      <c r="A14" s="539"/>
      <c r="B14" s="589"/>
      <c r="C14" s="590"/>
      <c r="D14" s="78" t="s">
        <v>227</v>
      </c>
      <c r="E14" s="591" t="s">
        <v>377</v>
      </c>
      <c r="F14" s="592"/>
      <c r="G14" s="592"/>
      <c r="H14" s="592"/>
      <c r="I14" s="592"/>
      <c r="J14" s="592"/>
      <c r="K14" s="592"/>
      <c r="L14" s="592"/>
      <c r="M14" s="592"/>
      <c r="N14" s="592"/>
      <c r="O14" s="593"/>
      <c r="P14" s="51"/>
      <c r="Q14" s="51"/>
      <c r="R14" s="51"/>
      <c r="S14" s="51"/>
      <c r="T14" s="51"/>
      <c r="U14" s="51"/>
      <c r="AD14" s="55"/>
      <c r="AE14" s="55"/>
      <c r="AF14" s="55"/>
      <c r="AG14" s="55"/>
      <c r="AH14" s="55"/>
      <c r="AI14" s="55"/>
      <c r="AJ14" s="42"/>
    </row>
    <row r="15" spans="1:40" ht="13.5" customHeight="1" x14ac:dyDescent="0.25">
      <c r="A15" s="50"/>
      <c r="M15" s="49"/>
      <c r="N15" s="37"/>
      <c r="O15" s="37"/>
      <c r="P15" s="37"/>
      <c r="Q15" s="37"/>
      <c r="R15" s="37"/>
      <c r="S15" s="49"/>
      <c r="T15" s="49"/>
      <c r="U15" s="49"/>
      <c r="V15" s="49"/>
      <c r="W15" s="49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42"/>
    </row>
    <row r="16" spans="1:40" ht="14.25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37" ht="35.25" customHeight="1" x14ac:dyDescent="0.25">
      <c r="A17" s="25"/>
      <c r="B17" s="435" t="s">
        <v>153</v>
      </c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174"/>
      <c r="N17" s="435" t="s">
        <v>154</v>
      </c>
      <c r="O17" s="435"/>
      <c r="P17" s="435"/>
      <c r="Q17" s="435"/>
      <c r="R17" s="435"/>
      <c r="S17" s="435"/>
      <c r="T17" s="435"/>
      <c r="U17" s="435"/>
      <c r="V17" s="435"/>
      <c r="W17" s="435"/>
      <c r="X17" s="435"/>
      <c r="Y17" s="174"/>
      <c r="Z17" s="435" t="s">
        <v>155</v>
      </c>
      <c r="AA17" s="435"/>
      <c r="AB17" s="435"/>
      <c r="AC17" s="435"/>
      <c r="AD17" s="435"/>
      <c r="AE17" s="435"/>
      <c r="AF17" s="435"/>
      <c r="AG17" s="435"/>
      <c r="AH17" s="435"/>
      <c r="AI17" s="435"/>
      <c r="AJ17" s="435"/>
      <c r="AK17" s="89"/>
    </row>
    <row r="18" spans="1:37" s="24" customFormat="1" ht="21.75" customHeight="1" x14ac:dyDescent="0.25">
      <c r="A18" s="164" t="s">
        <v>175</v>
      </c>
      <c r="B18" s="165" t="s">
        <v>90</v>
      </c>
      <c r="C18" s="165" t="s">
        <v>91</v>
      </c>
      <c r="D18" s="165" t="s">
        <v>235</v>
      </c>
      <c r="E18" s="165" t="s">
        <v>234</v>
      </c>
      <c r="F18" s="165" t="s">
        <v>233</v>
      </c>
      <c r="G18" s="165" t="s">
        <v>232</v>
      </c>
      <c r="H18" s="165" t="s">
        <v>231</v>
      </c>
      <c r="I18" s="165" t="s">
        <v>230</v>
      </c>
      <c r="J18" s="165" t="s">
        <v>229</v>
      </c>
      <c r="K18" s="165" t="s">
        <v>228</v>
      </c>
      <c r="L18" s="165" t="s">
        <v>227</v>
      </c>
      <c r="M18" s="166" t="s">
        <v>156</v>
      </c>
      <c r="N18" s="165" t="s">
        <v>90</v>
      </c>
      <c r="O18" s="165" t="s">
        <v>91</v>
      </c>
      <c r="P18" s="165" t="s">
        <v>235</v>
      </c>
      <c r="Q18" s="165" t="s">
        <v>234</v>
      </c>
      <c r="R18" s="165" t="s">
        <v>233</v>
      </c>
      <c r="S18" s="165" t="s">
        <v>232</v>
      </c>
      <c r="T18" s="165" t="s">
        <v>231</v>
      </c>
      <c r="U18" s="165" t="s">
        <v>230</v>
      </c>
      <c r="V18" s="165" t="s">
        <v>229</v>
      </c>
      <c r="W18" s="165" t="s">
        <v>228</v>
      </c>
      <c r="X18" s="165" t="s">
        <v>227</v>
      </c>
      <c r="Y18" s="166" t="s">
        <v>156</v>
      </c>
      <c r="Z18" s="165" t="s">
        <v>90</v>
      </c>
      <c r="AA18" s="165" t="s">
        <v>91</v>
      </c>
      <c r="AB18" s="165" t="s">
        <v>235</v>
      </c>
      <c r="AC18" s="165" t="s">
        <v>234</v>
      </c>
      <c r="AD18" s="165" t="s">
        <v>233</v>
      </c>
      <c r="AE18" s="165" t="s">
        <v>232</v>
      </c>
      <c r="AF18" s="165" t="s">
        <v>231</v>
      </c>
      <c r="AG18" s="165" t="s">
        <v>230</v>
      </c>
      <c r="AH18" s="165" t="s">
        <v>229</v>
      </c>
      <c r="AI18" s="165" t="s">
        <v>228</v>
      </c>
      <c r="AJ18" s="165" t="s">
        <v>227</v>
      </c>
      <c r="AK18" s="182" t="s">
        <v>156</v>
      </c>
    </row>
    <row r="19" spans="1:37" s="4" customFormat="1" ht="23.25" customHeight="1" x14ac:dyDescent="0.25">
      <c r="A19" s="324" t="s">
        <v>185</v>
      </c>
      <c r="B19" s="177" t="e">
        <f>AVERAGE(B20:B47)</f>
        <v>#DIV/0!</v>
      </c>
      <c r="C19" s="177" t="e">
        <f t="shared" ref="C19:L19" si="0">AVERAGE(C20:C47)</f>
        <v>#DIV/0!</v>
      </c>
      <c r="D19" s="177" t="e">
        <f t="shared" si="0"/>
        <v>#DIV/0!</v>
      </c>
      <c r="E19" s="177" t="e">
        <f t="shared" si="0"/>
        <v>#DIV/0!</v>
      </c>
      <c r="F19" s="177" t="e">
        <f t="shared" si="0"/>
        <v>#DIV/0!</v>
      </c>
      <c r="G19" s="177" t="e">
        <f t="shared" si="0"/>
        <v>#DIV/0!</v>
      </c>
      <c r="H19" s="177" t="e">
        <f t="shared" si="0"/>
        <v>#DIV/0!</v>
      </c>
      <c r="I19" s="177" t="e">
        <f t="shared" si="0"/>
        <v>#DIV/0!</v>
      </c>
      <c r="J19" s="177" t="e">
        <f t="shared" si="0"/>
        <v>#DIV/0!</v>
      </c>
      <c r="K19" s="177" t="e">
        <f t="shared" si="0"/>
        <v>#DIV/0!</v>
      </c>
      <c r="L19" s="177" t="e">
        <f t="shared" si="0"/>
        <v>#DIV/0!</v>
      </c>
      <c r="M19" s="166"/>
      <c r="N19" s="177" t="e">
        <f>(AVERAGE(N20:N47))</f>
        <v>#DIV/0!</v>
      </c>
      <c r="O19" s="177" t="e">
        <f t="shared" ref="O19:X19" si="1">AVERAGE(O20:O47)</f>
        <v>#DIV/0!</v>
      </c>
      <c r="P19" s="177" t="e">
        <f>AVERAGE(P20:P47)</f>
        <v>#DIV/0!</v>
      </c>
      <c r="Q19" s="177" t="e">
        <f t="shared" si="1"/>
        <v>#DIV/0!</v>
      </c>
      <c r="R19" s="177" t="e">
        <f t="shared" si="1"/>
        <v>#DIV/0!</v>
      </c>
      <c r="S19" s="177" t="e">
        <f t="shared" si="1"/>
        <v>#DIV/0!</v>
      </c>
      <c r="T19" s="177" t="e">
        <f t="shared" si="1"/>
        <v>#DIV/0!</v>
      </c>
      <c r="U19" s="177" t="e">
        <f t="shared" si="1"/>
        <v>#DIV/0!</v>
      </c>
      <c r="V19" s="177" t="e">
        <f t="shared" si="1"/>
        <v>#DIV/0!</v>
      </c>
      <c r="W19" s="177" t="e">
        <f t="shared" si="1"/>
        <v>#DIV/0!</v>
      </c>
      <c r="X19" s="177" t="e">
        <f t="shared" si="1"/>
        <v>#DIV/0!</v>
      </c>
      <c r="Y19" s="178"/>
      <c r="Z19" s="177" t="e">
        <f>AVERAGE(Z20:Z47)</f>
        <v>#DIV/0!</v>
      </c>
      <c r="AA19" s="177" t="e">
        <f t="shared" ref="AA19:AJ19" si="2">AVERAGE(AA20:AA47)</f>
        <v>#DIV/0!</v>
      </c>
      <c r="AB19" s="177" t="e">
        <f t="shared" si="2"/>
        <v>#DIV/0!</v>
      </c>
      <c r="AC19" s="177" t="e">
        <f t="shared" si="2"/>
        <v>#DIV/0!</v>
      </c>
      <c r="AD19" s="177" t="e">
        <f t="shared" si="2"/>
        <v>#DIV/0!</v>
      </c>
      <c r="AE19" s="177" t="e">
        <f t="shared" si="2"/>
        <v>#DIV/0!</v>
      </c>
      <c r="AF19" s="177" t="e">
        <f t="shared" si="2"/>
        <v>#DIV/0!</v>
      </c>
      <c r="AG19" s="177" t="e">
        <f t="shared" si="2"/>
        <v>#DIV/0!</v>
      </c>
      <c r="AH19" s="177" t="e">
        <f t="shared" si="2"/>
        <v>#DIV/0!</v>
      </c>
      <c r="AI19" s="177" t="e">
        <f t="shared" si="2"/>
        <v>#DIV/0!</v>
      </c>
      <c r="AJ19" s="177" t="e">
        <f t="shared" si="2"/>
        <v>#DIV/0!</v>
      </c>
      <c r="AK19" s="179"/>
    </row>
    <row r="20" spans="1:37" ht="22.5" customHeight="1" x14ac:dyDescent="0.25">
      <c r="A20" s="149" t="str">
        <f>DATA_Pauline!A6</f>
        <v>AAAAA aaaa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2" t="str">
        <f>IF(AND(ISBLANK(B20),ISBLANK(C20),ISBLANK(D20),ISBLANK(E20),ISBLANK(F20),ISBLANK(G20),ISBLANK(H20),ISBLANK(K20),ISBLANK(L20)),"",AVERAGE(B20:L20))</f>
        <v/>
      </c>
      <c r="N20" s="153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2" t="str">
        <f>IF(AND(ISBLANK(N20),ISBLANK(O20),ISBLANK(P20),ISBLANK(Q20),ISBLANK(R20),ISBLANK(S20),ISBLANK(V20),ISBLANK(W20),ISBLANK(X20)),"",AVERAGE(N20:X20))</f>
        <v/>
      </c>
      <c r="Z20" s="153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7" t="str">
        <f>IF(AND(ISBLANK(Z20),ISBLANK(AA20),ISBLANK(AB20),ISBLANK(AC20),ISBLANK(AD20),ISBLANK(AE20),ISBLANK(AH20),ISBLANK(AI20),ISBLANK(AJ20)),"",AVERAGE(Z20:AJ20))</f>
        <v/>
      </c>
    </row>
    <row r="21" spans="1:37" ht="22.5" customHeight="1" x14ac:dyDescent="0.25">
      <c r="A21" s="149" t="str">
        <f>DATA_Pauline!A7</f>
        <v>BBBB bbbb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2" t="str">
        <f t="shared" ref="M21:M49" si="3">IF(AND(ISBLANK(B21),ISBLANK(C21),ISBLANK(D21),ISBLANK(E21),ISBLANK(F21),ISBLANK(G21),ISBLANK(H21),ISBLANK(K21),ISBLANK(L21)),"",AVERAGE(B21:L21))</f>
        <v/>
      </c>
      <c r="N21" s="158"/>
      <c r="O21" s="159"/>
      <c r="P21" s="159"/>
      <c r="Q21" s="159"/>
      <c r="R21" s="159"/>
      <c r="S21" s="159"/>
      <c r="T21" s="159"/>
      <c r="U21" s="159"/>
      <c r="V21" s="160"/>
      <c r="W21" s="160"/>
      <c r="X21" s="160"/>
      <c r="Y21" s="152" t="str">
        <f t="shared" ref="Y21:Y49" si="4">IF(AND(ISBLANK(N21),ISBLANK(O21),ISBLANK(P21),ISBLANK(Q21),ISBLANK(R21),ISBLANK(S21),ISBLANK(V21),ISBLANK(W21),ISBLANK(X21)),"",AVERAGE(N21:X21))</f>
        <v/>
      </c>
      <c r="Z21" s="323"/>
      <c r="AA21" s="159"/>
      <c r="AB21" s="159"/>
      <c r="AC21" s="159"/>
      <c r="AD21" s="159"/>
      <c r="AE21" s="159"/>
      <c r="AF21" s="159"/>
      <c r="AG21" s="159"/>
      <c r="AH21" s="160"/>
      <c r="AI21" s="160"/>
      <c r="AJ21" s="160"/>
      <c r="AK21" s="157" t="str">
        <f t="shared" ref="AK21:AK49" si="5">IF(AND(ISBLANK(Z21),ISBLANK(AA21),ISBLANK(AB21),ISBLANK(AC21),ISBLANK(AD21),ISBLANK(AE21),ISBLANK(AH21),ISBLANK(AI21),ISBLANK(AJ21)),"",AVERAGE(Z21:AJ21))</f>
        <v/>
      </c>
    </row>
    <row r="22" spans="1:37" ht="22.5" customHeight="1" x14ac:dyDescent="0.25">
      <c r="A22" s="149" t="str">
        <f>DATA_Pauline!A8</f>
        <v>CCCC cccc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2" t="str">
        <f t="shared" si="3"/>
        <v/>
      </c>
      <c r="N22" s="153"/>
      <c r="O22" s="154"/>
      <c r="P22" s="154"/>
      <c r="Q22" s="154"/>
      <c r="R22" s="154"/>
      <c r="S22" s="154"/>
      <c r="T22" s="154"/>
      <c r="U22" s="154"/>
      <c r="V22" s="153"/>
      <c r="W22" s="153"/>
      <c r="X22" s="153"/>
      <c r="Y22" s="152" t="str">
        <f t="shared" si="4"/>
        <v/>
      </c>
      <c r="Z22" s="153"/>
      <c r="AA22" s="154"/>
      <c r="AB22" s="154"/>
      <c r="AC22" s="154"/>
      <c r="AD22" s="154"/>
      <c r="AE22" s="154"/>
      <c r="AF22" s="154"/>
      <c r="AG22" s="154"/>
      <c r="AH22" s="153"/>
      <c r="AI22" s="153"/>
      <c r="AJ22" s="153"/>
      <c r="AK22" s="157" t="str">
        <f t="shared" si="5"/>
        <v/>
      </c>
    </row>
    <row r="23" spans="1:37" ht="22.5" customHeight="1" x14ac:dyDescent="0.25">
      <c r="A23" s="149" t="str">
        <f>DATA_Pauline!A9</f>
        <v>DDD ddd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2" t="str">
        <f t="shared" si="3"/>
        <v/>
      </c>
      <c r="N23" s="160"/>
      <c r="O23" s="159"/>
      <c r="P23" s="159"/>
      <c r="Q23" s="159"/>
      <c r="R23" s="159"/>
      <c r="S23" s="159"/>
      <c r="T23" s="159"/>
      <c r="U23" s="159"/>
      <c r="V23" s="160"/>
      <c r="W23" s="160"/>
      <c r="X23" s="160"/>
      <c r="Y23" s="152" t="str">
        <f t="shared" si="4"/>
        <v/>
      </c>
      <c r="Z23" s="323"/>
      <c r="AA23" s="159"/>
      <c r="AB23" s="159"/>
      <c r="AC23" s="159"/>
      <c r="AD23" s="159"/>
      <c r="AE23" s="159"/>
      <c r="AF23" s="159"/>
      <c r="AG23" s="159"/>
      <c r="AH23" s="160"/>
      <c r="AI23" s="160"/>
      <c r="AJ23" s="160"/>
      <c r="AK23" s="157" t="str">
        <f t="shared" si="5"/>
        <v/>
      </c>
    </row>
    <row r="24" spans="1:37" ht="22.5" customHeight="1" x14ac:dyDescent="0.25">
      <c r="A24" s="149" t="str">
        <f>DATA_Pauline!A10</f>
        <v>EEE eee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2" t="str">
        <f t="shared" si="3"/>
        <v/>
      </c>
      <c r="N24" s="153"/>
      <c r="O24" s="154"/>
      <c r="P24" s="154"/>
      <c r="Q24" s="154"/>
      <c r="R24" s="154"/>
      <c r="S24" s="154"/>
      <c r="T24" s="154"/>
      <c r="U24" s="154"/>
      <c r="V24" s="153"/>
      <c r="W24" s="153"/>
      <c r="X24" s="153"/>
      <c r="Y24" s="152" t="str">
        <f t="shared" si="4"/>
        <v/>
      </c>
      <c r="Z24" s="153"/>
      <c r="AA24" s="154"/>
      <c r="AB24" s="154"/>
      <c r="AC24" s="154"/>
      <c r="AD24" s="154"/>
      <c r="AE24" s="154"/>
      <c r="AF24" s="154"/>
      <c r="AG24" s="154"/>
      <c r="AH24" s="153"/>
      <c r="AI24" s="153"/>
      <c r="AJ24" s="153"/>
      <c r="AK24" s="157" t="str">
        <f t="shared" si="5"/>
        <v/>
      </c>
    </row>
    <row r="25" spans="1:37" ht="22.5" customHeight="1" x14ac:dyDescent="0.25">
      <c r="A25" s="149" t="str">
        <f>DATA_Pauline!A11</f>
        <v>FFF fff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2" t="str">
        <f t="shared" si="3"/>
        <v/>
      </c>
      <c r="N25" s="160"/>
      <c r="O25" s="159"/>
      <c r="P25" s="159"/>
      <c r="Q25" s="159"/>
      <c r="R25" s="159"/>
      <c r="S25" s="159"/>
      <c r="T25" s="159"/>
      <c r="U25" s="159"/>
      <c r="V25" s="160"/>
      <c r="W25" s="160"/>
      <c r="X25" s="160"/>
      <c r="Y25" s="152" t="str">
        <f t="shared" si="4"/>
        <v/>
      </c>
      <c r="Z25" s="323"/>
      <c r="AA25" s="159"/>
      <c r="AB25" s="159"/>
      <c r="AC25" s="159"/>
      <c r="AD25" s="159"/>
      <c r="AE25" s="159"/>
      <c r="AF25" s="159"/>
      <c r="AG25" s="159"/>
      <c r="AH25" s="160"/>
      <c r="AI25" s="160"/>
      <c r="AJ25" s="160"/>
      <c r="AK25" s="157" t="str">
        <f t="shared" si="5"/>
        <v/>
      </c>
    </row>
    <row r="26" spans="1:37" ht="22.5" customHeight="1" x14ac:dyDescent="0.25">
      <c r="A26" s="149" t="str">
        <f>DATA_Pauline!A12</f>
        <v>GGG ggg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2" t="str">
        <f t="shared" si="3"/>
        <v/>
      </c>
      <c r="N26" s="153"/>
      <c r="O26" s="154"/>
      <c r="P26" s="154"/>
      <c r="Q26" s="154"/>
      <c r="R26" s="154"/>
      <c r="S26" s="154"/>
      <c r="T26" s="154"/>
      <c r="U26" s="154"/>
      <c r="V26" s="153"/>
      <c r="W26" s="153"/>
      <c r="X26" s="153"/>
      <c r="Y26" s="152" t="str">
        <f t="shared" si="4"/>
        <v/>
      </c>
      <c r="Z26" s="153"/>
      <c r="AA26" s="154"/>
      <c r="AB26" s="154"/>
      <c r="AC26" s="154"/>
      <c r="AD26" s="154"/>
      <c r="AE26" s="154"/>
      <c r="AF26" s="154"/>
      <c r="AG26" s="154"/>
      <c r="AH26" s="153"/>
      <c r="AI26" s="153"/>
      <c r="AJ26" s="153"/>
      <c r="AK26" s="157" t="str">
        <f t="shared" si="5"/>
        <v/>
      </c>
    </row>
    <row r="27" spans="1:37" ht="22.5" customHeight="1" x14ac:dyDescent="0.25">
      <c r="A27" s="149" t="str">
        <f>DATA_Pauline!A13</f>
        <v>HHH hhh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1"/>
      <c r="M27" s="152" t="str">
        <f t="shared" si="3"/>
        <v/>
      </c>
      <c r="N27" s="160"/>
      <c r="O27" s="159"/>
      <c r="P27" s="159"/>
      <c r="Q27" s="159"/>
      <c r="R27" s="159"/>
      <c r="S27" s="159"/>
      <c r="T27" s="159"/>
      <c r="U27" s="159"/>
      <c r="V27" s="160"/>
      <c r="W27" s="160"/>
      <c r="X27" s="160"/>
      <c r="Y27" s="152" t="str">
        <f t="shared" si="4"/>
        <v/>
      </c>
      <c r="Z27" s="323"/>
      <c r="AA27" s="159"/>
      <c r="AB27" s="159"/>
      <c r="AC27" s="159"/>
      <c r="AD27" s="159"/>
      <c r="AE27" s="159"/>
      <c r="AF27" s="159"/>
      <c r="AG27" s="159"/>
      <c r="AH27" s="160"/>
      <c r="AI27" s="160"/>
      <c r="AJ27" s="160"/>
      <c r="AK27" s="157" t="str">
        <f t="shared" si="5"/>
        <v/>
      </c>
    </row>
    <row r="28" spans="1:37" ht="22.5" customHeight="1" x14ac:dyDescent="0.25">
      <c r="A28" s="149" t="str">
        <f>DATA_Pauline!A14</f>
        <v>III iii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2" t="str">
        <f t="shared" si="3"/>
        <v/>
      </c>
      <c r="N28" s="153"/>
      <c r="O28" s="154"/>
      <c r="P28" s="154"/>
      <c r="Q28" s="154"/>
      <c r="R28" s="154"/>
      <c r="S28" s="154"/>
      <c r="T28" s="154"/>
      <c r="U28" s="154"/>
      <c r="V28" s="153"/>
      <c r="W28" s="153"/>
      <c r="X28" s="153"/>
      <c r="Y28" s="152" t="str">
        <f t="shared" si="4"/>
        <v/>
      </c>
      <c r="Z28" s="153"/>
      <c r="AA28" s="154"/>
      <c r="AB28" s="154"/>
      <c r="AC28" s="154"/>
      <c r="AD28" s="154"/>
      <c r="AE28" s="154"/>
      <c r="AF28" s="154"/>
      <c r="AG28" s="154"/>
      <c r="AH28" s="153"/>
      <c r="AI28" s="153"/>
      <c r="AJ28" s="153"/>
      <c r="AK28" s="157" t="str">
        <f t="shared" si="5"/>
        <v/>
      </c>
    </row>
    <row r="29" spans="1:37" ht="22.5" customHeight="1" x14ac:dyDescent="0.25">
      <c r="A29" s="149" t="str">
        <f>DATA_Pauline!A15</f>
        <v>JJJ jjj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2" t="str">
        <f t="shared" si="3"/>
        <v/>
      </c>
      <c r="N29" s="160"/>
      <c r="O29" s="159"/>
      <c r="P29" s="159"/>
      <c r="Q29" s="159"/>
      <c r="R29" s="159"/>
      <c r="S29" s="159"/>
      <c r="T29" s="159"/>
      <c r="U29" s="159"/>
      <c r="V29" s="160"/>
      <c r="W29" s="160"/>
      <c r="X29" s="160"/>
      <c r="Y29" s="152" t="str">
        <f t="shared" si="4"/>
        <v/>
      </c>
      <c r="Z29" s="323"/>
      <c r="AA29" s="159"/>
      <c r="AB29" s="159"/>
      <c r="AC29" s="159"/>
      <c r="AD29" s="159"/>
      <c r="AE29" s="159"/>
      <c r="AF29" s="159"/>
      <c r="AG29" s="159"/>
      <c r="AH29" s="160"/>
      <c r="AI29" s="160"/>
      <c r="AJ29" s="160"/>
      <c r="AK29" s="157" t="str">
        <f t="shared" si="5"/>
        <v/>
      </c>
    </row>
    <row r="30" spans="1:37" ht="22.5" customHeight="1" x14ac:dyDescent="0.25">
      <c r="A30" s="149" t="str">
        <f>DATA_Pauline!A16</f>
        <v>KKK kkk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2" t="str">
        <f t="shared" si="3"/>
        <v/>
      </c>
      <c r="N30" s="153"/>
      <c r="O30" s="154"/>
      <c r="P30" s="154"/>
      <c r="Q30" s="154"/>
      <c r="R30" s="154"/>
      <c r="S30" s="154"/>
      <c r="T30" s="154"/>
      <c r="U30" s="154"/>
      <c r="V30" s="153"/>
      <c r="W30" s="153"/>
      <c r="X30" s="153"/>
      <c r="Y30" s="152" t="str">
        <f t="shared" si="4"/>
        <v/>
      </c>
      <c r="Z30" s="153"/>
      <c r="AA30" s="154"/>
      <c r="AB30" s="154"/>
      <c r="AC30" s="154"/>
      <c r="AD30" s="154"/>
      <c r="AE30" s="154"/>
      <c r="AF30" s="154"/>
      <c r="AG30" s="154"/>
      <c r="AH30" s="153"/>
      <c r="AI30" s="153"/>
      <c r="AJ30" s="153"/>
      <c r="AK30" s="157" t="str">
        <f t="shared" si="5"/>
        <v/>
      </c>
    </row>
    <row r="31" spans="1:37" ht="22.5" customHeight="1" x14ac:dyDescent="0.25">
      <c r="A31" s="149" t="str">
        <f>DATA_Pauline!A17</f>
        <v>LLL lll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2" t="str">
        <f t="shared" si="3"/>
        <v/>
      </c>
      <c r="N31" s="160"/>
      <c r="O31" s="159"/>
      <c r="P31" s="159"/>
      <c r="Q31" s="159"/>
      <c r="R31" s="159"/>
      <c r="S31" s="159"/>
      <c r="T31" s="159"/>
      <c r="U31" s="159"/>
      <c r="V31" s="160"/>
      <c r="W31" s="160"/>
      <c r="X31" s="160"/>
      <c r="Y31" s="152" t="str">
        <f t="shared" si="4"/>
        <v/>
      </c>
      <c r="Z31" s="323"/>
      <c r="AA31" s="159"/>
      <c r="AB31" s="159"/>
      <c r="AC31" s="159"/>
      <c r="AD31" s="159"/>
      <c r="AE31" s="159"/>
      <c r="AF31" s="159"/>
      <c r="AG31" s="159"/>
      <c r="AH31" s="160"/>
      <c r="AI31" s="160"/>
      <c r="AJ31" s="160"/>
      <c r="AK31" s="157" t="str">
        <f t="shared" si="5"/>
        <v/>
      </c>
    </row>
    <row r="32" spans="1:37" ht="22.5" customHeight="1" x14ac:dyDescent="0.25">
      <c r="A32" s="149" t="str">
        <f>DATA_Pauline!A18</f>
        <v>MMM mmm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52" t="str">
        <f t="shared" si="3"/>
        <v/>
      </c>
      <c r="N32" s="153"/>
      <c r="O32" s="154"/>
      <c r="P32" s="154"/>
      <c r="Q32" s="154"/>
      <c r="R32" s="154"/>
      <c r="S32" s="154"/>
      <c r="T32" s="154"/>
      <c r="U32" s="154"/>
      <c r="V32" s="153"/>
      <c r="W32" s="153"/>
      <c r="X32" s="153"/>
      <c r="Y32" s="152" t="str">
        <f t="shared" si="4"/>
        <v/>
      </c>
      <c r="Z32" s="153"/>
      <c r="AA32" s="154"/>
      <c r="AB32" s="154"/>
      <c r="AC32" s="154"/>
      <c r="AD32" s="154"/>
      <c r="AE32" s="154"/>
      <c r="AF32" s="154"/>
      <c r="AG32" s="154"/>
      <c r="AH32" s="153"/>
      <c r="AI32" s="153"/>
      <c r="AJ32" s="153"/>
      <c r="AK32" s="157" t="str">
        <f t="shared" si="5"/>
        <v/>
      </c>
    </row>
    <row r="33" spans="1:37" ht="22.5" customHeight="1" x14ac:dyDescent="0.25">
      <c r="A33" s="149" t="str">
        <f>DATA_Pauline!A19</f>
        <v>NNN nnn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2" t="str">
        <f t="shared" si="3"/>
        <v/>
      </c>
      <c r="N33" s="160"/>
      <c r="O33" s="159"/>
      <c r="P33" s="159"/>
      <c r="Q33" s="159"/>
      <c r="R33" s="159"/>
      <c r="S33" s="159"/>
      <c r="T33" s="159"/>
      <c r="U33" s="159"/>
      <c r="V33" s="160"/>
      <c r="W33" s="160"/>
      <c r="X33" s="160"/>
      <c r="Y33" s="152" t="str">
        <f t="shared" si="4"/>
        <v/>
      </c>
      <c r="Z33" s="323"/>
      <c r="AA33" s="159"/>
      <c r="AB33" s="159"/>
      <c r="AC33" s="159"/>
      <c r="AD33" s="159"/>
      <c r="AE33" s="159"/>
      <c r="AF33" s="159"/>
      <c r="AG33" s="159"/>
      <c r="AH33" s="160"/>
      <c r="AI33" s="160"/>
      <c r="AJ33" s="160"/>
      <c r="AK33" s="157" t="str">
        <f t="shared" si="5"/>
        <v/>
      </c>
    </row>
    <row r="34" spans="1:37" ht="22.5" customHeight="1" x14ac:dyDescent="0.25">
      <c r="A34" s="149" t="str">
        <f>DATA_Pauline!A20</f>
        <v>OOO ooo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2" t="str">
        <f t="shared" si="3"/>
        <v/>
      </c>
      <c r="N34" s="153"/>
      <c r="O34" s="154"/>
      <c r="P34" s="154"/>
      <c r="Q34" s="154"/>
      <c r="R34" s="154"/>
      <c r="S34" s="154"/>
      <c r="T34" s="154"/>
      <c r="U34" s="154"/>
      <c r="V34" s="153"/>
      <c r="W34" s="153"/>
      <c r="X34" s="153"/>
      <c r="Y34" s="152" t="str">
        <f t="shared" si="4"/>
        <v/>
      </c>
      <c r="Z34" s="153"/>
      <c r="AA34" s="154"/>
      <c r="AB34" s="154"/>
      <c r="AC34" s="154"/>
      <c r="AD34" s="154"/>
      <c r="AE34" s="154"/>
      <c r="AF34" s="154"/>
      <c r="AG34" s="154"/>
      <c r="AH34" s="153"/>
      <c r="AI34" s="153"/>
      <c r="AJ34" s="153"/>
      <c r="AK34" s="157" t="str">
        <f t="shared" si="5"/>
        <v/>
      </c>
    </row>
    <row r="35" spans="1:37" ht="22.5" customHeight="1" x14ac:dyDescent="0.25">
      <c r="A35" s="149" t="str">
        <f>DATA_Pauline!A21</f>
        <v>PPP ppp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2" t="str">
        <f t="shared" si="3"/>
        <v/>
      </c>
      <c r="N35" s="160"/>
      <c r="O35" s="159"/>
      <c r="P35" s="159"/>
      <c r="Q35" s="159"/>
      <c r="R35" s="159"/>
      <c r="S35" s="159"/>
      <c r="T35" s="159"/>
      <c r="U35" s="159"/>
      <c r="V35" s="160"/>
      <c r="W35" s="160"/>
      <c r="X35" s="160"/>
      <c r="Y35" s="152" t="str">
        <f t="shared" si="4"/>
        <v/>
      </c>
      <c r="Z35" s="323"/>
      <c r="AA35" s="159"/>
      <c r="AB35" s="159"/>
      <c r="AC35" s="159"/>
      <c r="AD35" s="159"/>
      <c r="AE35" s="159"/>
      <c r="AF35" s="159"/>
      <c r="AG35" s="159"/>
      <c r="AH35" s="160"/>
      <c r="AI35" s="160"/>
      <c r="AJ35" s="160"/>
      <c r="AK35" s="157" t="str">
        <f t="shared" si="5"/>
        <v/>
      </c>
    </row>
    <row r="36" spans="1:37" ht="22.5" customHeight="1" x14ac:dyDescent="0.25">
      <c r="A36" s="149" t="str">
        <f>DATA_Pauline!A22</f>
        <v>QQQ qqq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2" t="str">
        <f t="shared" si="3"/>
        <v/>
      </c>
      <c r="N36" s="153"/>
      <c r="O36" s="154"/>
      <c r="P36" s="154"/>
      <c r="Q36" s="154"/>
      <c r="R36" s="154"/>
      <c r="S36" s="154"/>
      <c r="T36" s="154"/>
      <c r="U36" s="154"/>
      <c r="V36" s="153"/>
      <c r="W36" s="153"/>
      <c r="X36" s="153"/>
      <c r="Y36" s="152" t="str">
        <f t="shared" si="4"/>
        <v/>
      </c>
      <c r="Z36" s="153"/>
      <c r="AA36" s="154"/>
      <c r="AB36" s="154"/>
      <c r="AC36" s="154"/>
      <c r="AD36" s="154"/>
      <c r="AE36" s="154"/>
      <c r="AF36" s="154"/>
      <c r="AG36" s="154"/>
      <c r="AH36" s="153"/>
      <c r="AI36" s="153"/>
      <c r="AJ36" s="153"/>
      <c r="AK36" s="157" t="str">
        <f t="shared" si="5"/>
        <v/>
      </c>
    </row>
    <row r="37" spans="1:37" ht="22.5" customHeight="1" x14ac:dyDescent="0.25">
      <c r="A37" s="149" t="str">
        <f>DATA_Pauline!A23</f>
        <v>RRR rrr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2" t="str">
        <f t="shared" si="3"/>
        <v/>
      </c>
      <c r="N37" s="160"/>
      <c r="O37" s="159"/>
      <c r="P37" s="159"/>
      <c r="Q37" s="159"/>
      <c r="R37" s="159"/>
      <c r="S37" s="159"/>
      <c r="T37" s="159"/>
      <c r="U37" s="159"/>
      <c r="V37" s="160"/>
      <c r="W37" s="160"/>
      <c r="X37" s="160"/>
      <c r="Y37" s="152" t="str">
        <f t="shared" si="4"/>
        <v/>
      </c>
      <c r="Z37" s="323"/>
      <c r="AA37" s="159"/>
      <c r="AB37" s="159"/>
      <c r="AC37" s="159"/>
      <c r="AD37" s="159"/>
      <c r="AE37" s="159"/>
      <c r="AF37" s="159"/>
      <c r="AG37" s="159"/>
      <c r="AH37" s="160"/>
      <c r="AI37" s="160"/>
      <c r="AJ37" s="160"/>
      <c r="AK37" s="157" t="str">
        <f t="shared" si="5"/>
        <v/>
      </c>
    </row>
    <row r="38" spans="1:37" ht="22.5" customHeight="1" x14ac:dyDescent="0.25">
      <c r="A38" s="149" t="str">
        <f>DATA_Pauline!A24</f>
        <v>SSS sss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2" t="str">
        <f t="shared" si="3"/>
        <v/>
      </c>
      <c r="N38" s="153"/>
      <c r="O38" s="154"/>
      <c r="P38" s="154"/>
      <c r="Q38" s="154"/>
      <c r="R38" s="154"/>
      <c r="S38" s="154"/>
      <c r="T38" s="154"/>
      <c r="U38" s="154"/>
      <c r="V38" s="153"/>
      <c r="W38" s="153"/>
      <c r="X38" s="153"/>
      <c r="Y38" s="152" t="str">
        <f t="shared" si="4"/>
        <v/>
      </c>
      <c r="Z38" s="153"/>
      <c r="AA38" s="154"/>
      <c r="AB38" s="154"/>
      <c r="AC38" s="154"/>
      <c r="AD38" s="154"/>
      <c r="AE38" s="154"/>
      <c r="AF38" s="154"/>
      <c r="AG38" s="154"/>
      <c r="AH38" s="153"/>
      <c r="AI38" s="153"/>
      <c r="AJ38" s="153"/>
      <c r="AK38" s="157" t="str">
        <f t="shared" si="5"/>
        <v/>
      </c>
    </row>
    <row r="39" spans="1:37" ht="22.5" customHeight="1" x14ac:dyDescent="0.25">
      <c r="A39" s="149" t="str">
        <f>DATA_Pauline!A25</f>
        <v>TTT ttt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2" t="str">
        <f t="shared" si="3"/>
        <v/>
      </c>
      <c r="N39" s="160"/>
      <c r="O39" s="159"/>
      <c r="P39" s="159"/>
      <c r="Q39" s="159"/>
      <c r="R39" s="159"/>
      <c r="S39" s="159"/>
      <c r="T39" s="159"/>
      <c r="U39" s="159"/>
      <c r="V39" s="160"/>
      <c r="W39" s="160"/>
      <c r="X39" s="160"/>
      <c r="Y39" s="152" t="str">
        <f t="shared" si="4"/>
        <v/>
      </c>
      <c r="Z39" s="323"/>
      <c r="AA39" s="159"/>
      <c r="AB39" s="159"/>
      <c r="AC39" s="159"/>
      <c r="AD39" s="159"/>
      <c r="AE39" s="159"/>
      <c r="AF39" s="159"/>
      <c r="AG39" s="159"/>
      <c r="AH39" s="160"/>
      <c r="AI39" s="160"/>
      <c r="AJ39" s="160"/>
      <c r="AK39" s="157" t="str">
        <f t="shared" si="5"/>
        <v/>
      </c>
    </row>
    <row r="40" spans="1:37" ht="22.5" customHeight="1" x14ac:dyDescent="0.25">
      <c r="A40" s="149" t="str">
        <f>DATA_Pauline!A26</f>
        <v>UUU uuu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2" t="str">
        <f t="shared" si="3"/>
        <v/>
      </c>
      <c r="N40" s="153"/>
      <c r="O40" s="154"/>
      <c r="P40" s="154"/>
      <c r="Q40" s="154"/>
      <c r="R40" s="154"/>
      <c r="S40" s="154"/>
      <c r="T40" s="154"/>
      <c r="U40" s="154"/>
      <c r="V40" s="153"/>
      <c r="W40" s="153"/>
      <c r="X40" s="153"/>
      <c r="Y40" s="152" t="str">
        <f t="shared" si="4"/>
        <v/>
      </c>
      <c r="Z40" s="153"/>
      <c r="AA40" s="154"/>
      <c r="AB40" s="154"/>
      <c r="AC40" s="154"/>
      <c r="AD40" s="154"/>
      <c r="AE40" s="154"/>
      <c r="AF40" s="154"/>
      <c r="AG40" s="154"/>
      <c r="AH40" s="153"/>
      <c r="AI40" s="153"/>
      <c r="AJ40" s="153"/>
      <c r="AK40" s="157" t="str">
        <f t="shared" si="5"/>
        <v/>
      </c>
    </row>
    <row r="41" spans="1:37" ht="22.5" customHeight="1" x14ac:dyDescent="0.25">
      <c r="A41" s="149" t="str">
        <f>DATA_Pauline!A27</f>
        <v>VVV vvv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2" t="str">
        <f t="shared" si="3"/>
        <v/>
      </c>
      <c r="N41" s="160"/>
      <c r="O41" s="159"/>
      <c r="P41" s="159"/>
      <c r="Q41" s="159"/>
      <c r="R41" s="159"/>
      <c r="S41" s="159"/>
      <c r="T41" s="159"/>
      <c r="U41" s="159"/>
      <c r="V41" s="160"/>
      <c r="W41" s="160"/>
      <c r="X41" s="160"/>
      <c r="Y41" s="152" t="str">
        <f t="shared" si="4"/>
        <v/>
      </c>
      <c r="Z41" s="323"/>
      <c r="AA41" s="159"/>
      <c r="AB41" s="159"/>
      <c r="AC41" s="159"/>
      <c r="AD41" s="159"/>
      <c r="AE41" s="159"/>
      <c r="AF41" s="159"/>
      <c r="AG41" s="159"/>
      <c r="AH41" s="160"/>
      <c r="AI41" s="160"/>
      <c r="AJ41" s="160"/>
      <c r="AK41" s="157" t="str">
        <f t="shared" si="5"/>
        <v/>
      </c>
    </row>
    <row r="42" spans="1:37" ht="22.5" customHeight="1" x14ac:dyDescent="0.25">
      <c r="A42" s="149" t="str">
        <f>DATA_Pauline!A28</f>
        <v>WWW www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2" t="str">
        <f t="shared" si="3"/>
        <v/>
      </c>
      <c r="N42" s="153"/>
      <c r="O42" s="154"/>
      <c r="P42" s="154"/>
      <c r="Q42" s="154"/>
      <c r="R42" s="154"/>
      <c r="S42" s="154"/>
      <c r="T42" s="154"/>
      <c r="U42" s="154"/>
      <c r="V42" s="153"/>
      <c r="W42" s="153"/>
      <c r="X42" s="153"/>
      <c r="Y42" s="152" t="str">
        <f t="shared" si="4"/>
        <v/>
      </c>
      <c r="Z42" s="153"/>
      <c r="AA42" s="154"/>
      <c r="AB42" s="154"/>
      <c r="AC42" s="154"/>
      <c r="AD42" s="154"/>
      <c r="AE42" s="154"/>
      <c r="AF42" s="154"/>
      <c r="AG42" s="154"/>
      <c r="AH42" s="153"/>
      <c r="AI42" s="153"/>
      <c r="AJ42" s="153"/>
      <c r="AK42" s="157" t="str">
        <f t="shared" si="5"/>
        <v/>
      </c>
    </row>
    <row r="43" spans="1:37" ht="22.5" customHeight="1" x14ac:dyDescent="0.25">
      <c r="A43" s="149" t="str">
        <f>DATA_Pauline!A29</f>
        <v>XXX xxx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2" t="str">
        <f t="shared" si="3"/>
        <v/>
      </c>
      <c r="N43" s="160"/>
      <c r="O43" s="159"/>
      <c r="P43" s="159"/>
      <c r="Q43" s="159"/>
      <c r="R43" s="159"/>
      <c r="S43" s="159"/>
      <c r="T43" s="159"/>
      <c r="U43" s="159"/>
      <c r="V43" s="160"/>
      <c r="W43" s="160"/>
      <c r="X43" s="160"/>
      <c r="Y43" s="152" t="str">
        <f t="shared" si="4"/>
        <v/>
      </c>
      <c r="Z43" s="323"/>
      <c r="AA43" s="159"/>
      <c r="AB43" s="159"/>
      <c r="AC43" s="159"/>
      <c r="AD43" s="159"/>
      <c r="AE43" s="159"/>
      <c r="AF43" s="159"/>
      <c r="AG43" s="159"/>
      <c r="AH43" s="160"/>
      <c r="AI43" s="160"/>
      <c r="AJ43" s="160"/>
      <c r="AK43" s="157" t="str">
        <f t="shared" si="5"/>
        <v/>
      </c>
    </row>
    <row r="44" spans="1:37" ht="22.5" customHeight="1" x14ac:dyDescent="0.25">
      <c r="A44" s="149" t="str">
        <f>DATA_Pauline!A30</f>
        <v>YYY yyy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2" t="str">
        <f t="shared" si="3"/>
        <v/>
      </c>
      <c r="N44" s="153"/>
      <c r="O44" s="154"/>
      <c r="P44" s="154"/>
      <c r="Q44" s="154"/>
      <c r="R44" s="154"/>
      <c r="S44" s="154"/>
      <c r="T44" s="154"/>
      <c r="U44" s="154"/>
      <c r="V44" s="153"/>
      <c r="W44" s="153"/>
      <c r="X44" s="153"/>
      <c r="Y44" s="152" t="str">
        <f t="shared" si="4"/>
        <v/>
      </c>
      <c r="Z44" s="153"/>
      <c r="AA44" s="154"/>
      <c r="AB44" s="154"/>
      <c r="AC44" s="154"/>
      <c r="AD44" s="154"/>
      <c r="AE44" s="154"/>
      <c r="AF44" s="154"/>
      <c r="AG44" s="154"/>
      <c r="AH44" s="153"/>
      <c r="AI44" s="153"/>
      <c r="AJ44" s="153"/>
      <c r="AK44" s="157" t="str">
        <f t="shared" si="5"/>
        <v/>
      </c>
    </row>
    <row r="45" spans="1:37" ht="22.5" customHeight="1" x14ac:dyDescent="0.25">
      <c r="A45" s="149" t="str">
        <f>DATA_Pauline!A31</f>
        <v>ZZZ zzz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2" t="str">
        <f t="shared" si="3"/>
        <v/>
      </c>
      <c r="N45" s="160"/>
      <c r="O45" s="159"/>
      <c r="P45" s="159"/>
      <c r="Q45" s="159"/>
      <c r="R45" s="159"/>
      <c r="S45" s="159"/>
      <c r="T45" s="159"/>
      <c r="U45" s="159"/>
      <c r="V45" s="160"/>
      <c r="W45" s="160"/>
      <c r="X45" s="160"/>
      <c r="Y45" s="152" t="str">
        <f t="shared" si="4"/>
        <v/>
      </c>
      <c r="Z45" s="323"/>
      <c r="AA45" s="159"/>
      <c r="AB45" s="159"/>
      <c r="AC45" s="159"/>
      <c r="AD45" s="159"/>
      <c r="AE45" s="159"/>
      <c r="AF45" s="159"/>
      <c r="AG45" s="159"/>
      <c r="AH45" s="160"/>
      <c r="AI45" s="160"/>
      <c r="AJ45" s="160"/>
      <c r="AK45" s="157" t="str">
        <f t="shared" si="5"/>
        <v/>
      </c>
    </row>
    <row r="46" spans="1:37" ht="22.5" customHeight="1" x14ac:dyDescent="0.25">
      <c r="A46" s="149" t="str">
        <f>DATA_Pauline!A32</f>
        <v>ABA aba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2" t="str">
        <f t="shared" si="3"/>
        <v/>
      </c>
      <c r="N46" s="153"/>
      <c r="O46" s="154"/>
      <c r="P46" s="154"/>
      <c r="Q46" s="154"/>
      <c r="R46" s="154"/>
      <c r="S46" s="154"/>
      <c r="T46" s="154"/>
      <c r="U46" s="154"/>
      <c r="V46" s="153"/>
      <c r="W46" s="153"/>
      <c r="X46" s="153"/>
      <c r="Y46" s="152" t="str">
        <f t="shared" si="4"/>
        <v/>
      </c>
      <c r="Z46" s="153"/>
      <c r="AA46" s="154"/>
      <c r="AB46" s="154"/>
      <c r="AC46" s="154"/>
      <c r="AD46" s="154"/>
      <c r="AE46" s="154"/>
      <c r="AF46" s="154"/>
      <c r="AG46" s="154"/>
      <c r="AH46" s="153"/>
      <c r="AI46" s="153"/>
      <c r="AJ46" s="153"/>
      <c r="AK46" s="157" t="str">
        <f t="shared" si="5"/>
        <v/>
      </c>
    </row>
    <row r="47" spans="1:37" ht="22.5" customHeight="1" x14ac:dyDescent="0.25">
      <c r="A47" s="149" t="str">
        <f>DATA_Pauline!A33</f>
        <v>ACA aca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2" t="str">
        <f t="shared" si="3"/>
        <v/>
      </c>
      <c r="N47" s="160"/>
      <c r="O47" s="159"/>
      <c r="P47" s="159"/>
      <c r="Q47" s="159"/>
      <c r="R47" s="159"/>
      <c r="S47" s="159"/>
      <c r="T47" s="159"/>
      <c r="U47" s="159"/>
      <c r="V47" s="160"/>
      <c r="W47" s="160"/>
      <c r="X47" s="160"/>
      <c r="Y47" s="152" t="str">
        <f t="shared" si="4"/>
        <v/>
      </c>
      <c r="Z47" s="323"/>
      <c r="AA47" s="159"/>
      <c r="AB47" s="159"/>
      <c r="AC47" s="159"/>
      <c r="AD47" s="159"/>
      <c r="AE47" s="159"/>
      <c r="AF47" s="159"/>
      <c r="AG47" s="159"/>
      <c r="AH47" s="160"/>
      <c r="AI47" s="160"/>
      <c r="AJ47" s="160"/>
      <c r="AK47" s="157" t="str">
        <f t="shared" si="5"/>
        <v/>
      </c>
    </row>
    <row r="48" spans="1:37" ht="22.5" customHeight="1" x14ac:dyDescent="0.25">
      <c r="A48" s="149" t="str">
        <f>DATA_Pauline!A34</f>
        <v>ADA ada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2" t="str">
        <f t="shared" si="3"/>
        <v/>
      </c>
      <c r="N48" s="153"/>
      <c r="O48" s="154"/>
      <c r="P48" s="154"/>
      <c r="Q48" s="154"/>
      <c r="R48" s="154"/>
      <c r="S48" s="154"/>
      <c r="T48" s="154"/>
      <c r="U48" s="154"/>
      <c r="V48" s="153"/>
      <c r="W48" s="153"/>
      <c r="X48" s="153"/>
      <c r="Y48" s="152" t="str">
        <f t="shared" si="4"/>
        <v/>
      </c>
      <c r="Z48" s="153"/>
      <c r="AA48" s="154"/>
      <c r="AB48" s="154"/>
      <c r="AC48" s="154"/>
      <c r="AD48" s="154"/>
      <c r="AE48" s="154"/>
      <c r="AF48" s="154"/>
      <c r="AG48" s="154"/>
      <c r="AH48" s="153"/>
      <c r="AI48" s="153"/>
      <c r="AJ48" s="153"/>
      <c r="AK48" s="157" t="str">
        <f t="shared" si="5"/>
        <v/>
      </c>
    </row>
    <row r="49" spans="1:37" ht="22.5" customHeight="1" x14ac:dyDescent="0.25">
      <c r="A49" s="149" t="str">
        <f>DATA_Pauline!A35</f>
        <v>AEA aea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2" t="str">
        <f t="shared" si="3"/>
        <v/>
      </c>
      <c r="N49" s="160"/>
      <c r="O49" s="159"/>
      <c r="P49" s="159"/>
      <c r="Q49" s="159"/>
      <c r="R49" s="159"/>
      <c r="S49" s="159"/>
      <c r="T49" s="159"/>
      <c r="U49" s="159"/>
      <c r="V49" s="160"/>
      <c r="W49" s="160"/>
      <c r="X49" s="160"/>
      <c r="Y49" s="152" t="str">
        <f t="shared" si="4"/>
        <v/>
      </c>
      <c r="Z49" s="323"/>
      <c r="AA49" s="159"/>
      <c r="AB49" s="159"/>
      <c r="AC49" s="159"/>
      <c r="AD49" s="159"/>
      <c r="AE49" s="159"/>
      <c r="AF49" s="159"/>
      <c r="AG49" s="159"/>
      <c r="AH49" s="160"/>
      <c r="AI49" s="160"/>
      <c r="AJ49" s="160"/>
      <c r="AK49" s="157" t="str">
        <f t="shared" si="5"/>
        <v/>
      </c>
    </row>
  </sheetData>
  <mergeCells count="24">
    <mergeCell ref="B17:L17"/>
    <mergeCell ref="N17:X17"/>
    <mergeCell ref="Z17:AJ17"/>
    <mergeCell ref="E9:O9"/>
    <mergeCell ref="E4:O4"/>
    <mergeCell ref="E5:O5"/>
    <mergeCell ref="E6:O6"/>
    <mergeCell ref="E7:O7"/>
    <mergeCell ref="E8:O8"/>
    <mergeCell ref="R4:Y5"/>
    <mergeCell ref="E10:O10"/>
    <mergeCell ref="E11:O11"/>
    <mergeCell ref="E12:O12"/>
    <mergeCell ref="E13:O13"/>
    <mergeCell ref="A1:B1"/>
    <mergeCell ref="C1:AK1"/>
    <mergeCell ref="N2:O2"/>
    <mergeCell ref="P2:Q2"/>
    <mergeCell ref="X2:AB3"/>
    <mergeCell ref="A3:F3"/>
    <mergeCell ref="A4:A14"/>
    <mergeCell ref="B4:C14"/>
    <mergeCell ref="Z4:AA5"/>
    <mergeCell ref="E14:O14"/>
  </mergeCells>
  <conditionalFormatting sqref="M20:M4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 V18:X18">
    <cfRule type="expression" dxfId="247" priority="62">
      <formula>AND(B$19&gt;=50%,B$19&lt;=79%)</formula>
    </cfRule>
    <cfRule type="expression" dxfId="246" priority="63">
      <formula>AND(B$19&gt;79%)</formula>
    </cfRule>
    <cfRule type="expression" dxfId="245" priority="64">
      <formula>AND(B$19&lt;50%)</formula>
    </cfRule>
  </conditionalFormatting>
  <conditionalFormatting sqref="Y20:Y49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K20:AK49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:N49">
    <cfRule type="expression" dxfId="244" priority="61">
      <formula>AND($B$19&gt;0%)</formula>
    </cfRule>
  </conditionalFormatting>
  <conditionalFormatting sqref="C18:L18">
    <cfRule type="expression" dxfId="243" priority="55">
      <formula>AND(C$19&gt;=50%,C$19&lt;=79%)</formula>
    </cfRule>
    <cfRule type="expression" dxfId="242" priority="56">
      <formula>AND(C$19&gt;79%)</formula>
    </cfRule>
    <cfRule type="expression" dxfId="241" priority="57">
      <formula>AND(C$19&lt;50%)</formula>
    </cfRule>
  </conditionalFormatting>
  <conditionalFormatting sqref="N18">
    <cfRule type="expression" dxfId="240" priority="52">
      <formula>AND(N$19&gt;=50%,N$19&lt;=79%)</formula>
    </cfRule>
    <cfRule type="expression" dxfId="239" priority="53">
      <formula>AND(N$19&gt;79%)</formula>
    </cfRule>
    <cfRule type="expression" dxfId="238" priority="54">
      <formula>AND(N$19&lt;50%)</formula>
    </cfRule>
  </conditionalFormatting>
  <conditionalFormatting sqref="AB18:AJ18">
    <cfRule type="expression" dxfId="237" priority="49">
      <formula>AND(AB$19&gt;=50%,AB$19&lt;=79%)</formula>
    </cfRule>
    <cfRule type="expression" dxfId="236" priority="50">
      <formula>AND(AB$19&gt;79%)</formula>
    </cfRule>
    <cfRule type="expression" dxfId="235" priority="51">
      <formula>AND(AB$19&lt;50%)</formula>
    </cfRule>
  </conditionalFormatting>
  <conditionalFormatting sqref="O18:O49">
    <cfRule type="expression" dxfId="234" priority="47">
      <formula>AND(C$19&gt;0%)</formula>
    </cfRule>
  </conditionalFormatting>
  <conditionalFormatting sqref="P18:P49">
    <cfRule type="expression" dxfId="233" priority="46">
      <formula>AND(D$19&gt;0%)</formula>
    </cfRule>
  </conditionalFormatting>
  <conditionalFormatting sqref="Q18:Q49">
    <cfRule type="expression" dxfId="232" priority="45">
      <formula>AND(E$19&gt;0%)</formula>
    </cfRule>
  </conditionalFormatting>
  <conditionalFormatting sqref="R18:R49">
    <cfRule type="expression" dxfId="231" priority="44">
      <formula>AND(F$19&gt;0%)</formula>
    </cfRule>
  </conditionalFormatting>
  <conditionalFormatting sqref="O18:U18">
    <cfRule type="expression" dxfId="230" priority="40">
      <formula>AND(O$19&gt;=50%,O$19&lt;=79%)</formula>
    </cfRule>
    <cfRule type="expression" dxfId="229" priority="41">
      <formula>AND(O$19&gt;79%)</formula>
    </cfRule>
    <cfRule type="expression" dxfId="228" priority="42">
      <formula>AND(O$19&lt;50%)</formula>
    </cfRule>
  </conditionalFormatting>
  <conditionalFormatting sqref="Z18">
    <cfRule type="expression" dxfId="227" priority="36">
      <formula>AND(Z$19&gt;=50%,Z$19&lt;=79%)</formula>
    </cfRule>
    <cfRule type="expression" dxfId="226" priority="37">
      <formula>AND(Z$19&gt;79%)</formula>
    </cfRule>
    <cfRule type="expression" dxfId="225" priority="38">
      <formula>AND(Z$19&lt;50%)</formula>
    </cfRule>
  </conditionalFormatting>
  <conditionalFormatting sqref="Z18:Z49">
    <cfRule type="expression" dxfId="224" priority="34">
      <formula>AND($B$19&gt;0%)</formula>
    </cfRule>
    <cfRule type="expression" dxfId="223" priority="35">
      <formula>AND(N$19&gt;0%)</formula>
    </cfRule>
  </conditionalFormatting>
  <conditionalFormatting sqref="AA18">
    <cfRule type="expression" dxfId="222" priority="31">
      <formula>AND(AA$19&gt;=50%,AA$19&lt;=79%)</formula>
    </cfRule>
    <cfRule type="expression" dxfId="221" priority="32">
      <formula>AND(AA$19&gt;79%)</formula>
    </cfRule>
    <cfRule type="expression" dxfId="220" priority="33">
      <formula>AND(AA$19&lt;50%)</formula>
    </cfRule>
  </conditionalFormatting>
  <conditionalFormatting sqref="AD18:AD49">
    <cfRule type="expression" dxfId="219" priority="21">
      <formula>AND(F$19&gt;0%)</formula>
    </cfRule>
    <cfRule type="expression" dxfId="218" priority="22">
      <formula>AND(R$19&gt;0%)</formula>
    </cfRule>
  </conditionalFormatting>
  <conditionalFormatting sqref="AC18:AC49">
    <cfRule type="expression" dxfId="217" priority="23">
      <formula>AND(E$19&gt;0%)</formula>
    </cfRule>
    <cfRule type="expression" dxfId="216" priority="24">
      <formula>AND(Q$19&gt;0%)</formula>
    </cfRule>
  </conditionalFormatting>
  <conditionalFormatting sqref="AB18:AB49">
    <cfRule type="expression" dxfId="215" priority="25">
      <formula>AND(D$19&gt;0%)</formula>
    </cfRule>
    <cfRule type="expression" dxfId="214" priority="26">
      <formula>AND(P$19&gt;0%)</formula>
    </cfRule>
  </conditionalFormatting>
  <conditionalFormatting sqref="AA18:AA49">
    <cfRule type="expression" dxfId="213" priority="27">
      <formula>AND(C$19&gt;0%)</formula>
    </cfRule>
    <cfRule type="expression" dxfId="212" priority="28">
      <formula>AND(O$19&gt;0%)</formula>
    </cfRule>
  </conditionalFormatting>
  <conditionalFormatting sqref="S18:S49">
    <cfRule type="expression" dxfId="211" priority="18">
      <formula>AND(G$19&gt;0%)</formula>
    </cfRule>
  </conditionalFormatting>
  <conditionalFormatting sqref="T18:T49">
    <cfRule type="expression" dxfId="210" priority="17">
      <formula>AND(H$19&gt;0%)</formula>
    </cfRule>
  </conditionalFormatting>
  <conditionalFormatting sqref="U18:U49">
    <cfRule type="expression" dxfId="209" priority="16">
      <formula>AND(I$19&gt;0%)</formula>
    </cfRule>
  </conditionalFormatting>
  <conditionalFormatting sqref="V18:V49">
    <cfRule type="expression" dxfId="208" priority="15">
      <formula>AND(J$19&gt;0%)</formula>
    </cfRule>
  </conditionalFormatting>
  <conditionalFormatting sqref="W18:W49">
    <cfRule type="expression" dxfId="207" priority="14">
      <formula>AND(K$19&gt;0%)</formula>
    </cfRule>
  </conditionalFormatting>
  <conditionalFormatting sqref="X18:X49">
    <cfRule type="expression" dxfId="206" priority="13">
      <formula>AND(L$19&gt;0%)</formula>
    </cfRule>
  </conditionalFormatting>
  <conditionalFormatting sqref="AE18:AE49">
    <cfRule type="expression" dxfId="205" priority="11">
      <formula>AND(G$19&gt;0%)</formula>
    </cfRule>
    <cfRule type="expression" dxfId="204" priority="12">
      <formula>AND(S$19&gt;0%)</formula>
    </cfRule>
  </conditionalFormatting>
  <conditionalFormatting sqref="AF18:AF49">
    <cfRule type="expression" dxfId="203" priority="9">
      <formula>AND(H$19&gt;0%)</formula>
    </cfRule>
    <cfRule type="expression" dxfId="202" priority="10">
      <formula>AND(T$19&gt;0%)</formula>
    </cfRule>
  </conditionalFormatting>
  <conditionalFormatting sqref="AG18:AG49">
    <cfRule type="expression" dxfId="201" priority="7">
      <formula>AND(I$19&gt;0%)</formula>
    </cfRule>
    <cfRule type="expression" dxfId="200" priority="8">
      <formula>AND(U$19&gt;0%)</formula>
    </cfRule>
  </conditionalFormatting>
  <conditionalFormatting sqref="AH18:AH49">
    <cfRule type="expression" dxfId="199" priority="5">
      <formula>AND(J$19&gt;0%)</formula>
    </cfRule>
    <cfRule type="expression" dxfId="198" priority="6">
      <formula>AND(V$19&gt;0%)</formula>
    </cfRule>
  </conditionalFormatting>
  <conditionalFormatting sqref="AI18:AI49">
    <cfRule type="expression" dxfId="197" priority="3">
      <formula>AND(K$19&gt;0%)</formula>
    </cfRule>
    <cfRule type="expression" dxfId="196" priority="4">
      <formula>AND(W$19&gt;0%)</formula>
    </cfRule>
  </conditionalFormatting>
  <conditionalFormatting sqref="AJ18:AJ49">
    <cfRule type="expression" dxfId="195" priority="1">
      <formula>AND(L$19&gt;0%)</formula>
    </cfRule>
    <cfRule type="expression" dxfId="194" priority="2">
      <formula>AND(X$19&gt;0%)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112A2-BB74-46E3-917F-8CF3C1A4B63E}">
  <sheetPr>
    <tabColor rgb="FFFFFF00"/>
  </sheetPr>
  <dimension ref="A1:AH41"/>
  <sheetViews>
    <sheetView showGridLines="0" workbookViewId="0">
      <selection sqref="A1:B1"/>
    </sheetView>
  </sheetViews>
  <sheetFormatPr baseColWidth="10" defaultRowHeight="15" x14ac:dyDescent="0.25"/>
  <cols>
    <col min="1" max="1" width="25.8554687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6.570312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34</v>
      </c>
      <c r="B1" s="432"/>
      <c r="C1" s="434" t="s">
        <v>400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R2" s="42"/>
      <c r="S2" s="42"/>
      <c r="T2" s="447"/>
      <c r="U2" s="447"/>
      <c r="V2" s="447"/>
      <c r="W2" s="447"/>
      <c r="X2" s="447"/>
      <c r="Y2" s="42"/>
      <c r="AA2" s="42"/>
      <c r="AB2" s="237"/>
      <c r="AC2" s="237"/>
      <c r="AD2" s="42"/>
    </row>
    <row r="3" spans="1:34" s="32" customFormat="1" ht="30" customHeight="1" thickBot="1" x14ac:dyDescent="0.45">
      <c r="A3" s="584" t="s">
        <v>189</v>
      </c>
      <c r="B3" s="584"/>
      <c r="C3" s="584"/>
      <c r="D3" s="584"/>
      <c r="E3" s="584"/>
      <c r="F3" s="584"/>
      <c r="G3" s="26"/>
      <c r="H3" s="26"/>
      <c r="K3" s="48"/>
      <c r="L3" s="237"/>
      <c r="M3" s="237"/>
      <c r="N3" s="237"/>
      <c r="O3" s="237"/>
      <c r="R3" s="42"/>
      <c r="S3" s="42"/>
      <c r="T3" s="447"/>
      <c r="U3" s="447"/>
      <c r="V3" s="447"/>
      <c r="W3" s="447"/>
      <c r="X3" s="447"/>
      <c r="Y3" s="42"/>
      <c r="AA3" s="42"/>
      <c r="AB3" s="237"/>
      <c r="AC3" s="237"/>
      <c r="AD3" s="42"/>
    </row>
    <row r="4" spans="1:34" ht="34.5" customHeight="1" x14ac:dyDescent="0.25">
      <c r="A4" s="539" t="s">
        <v>217</v>
      </c>
      <c r="B4" s="585"/>
      <c r="C4" s="586"/>
      <c r="D4" s="71" t="s">
        <v>83</v>
      </c>
      <c r="E4" s="575" t="s">
        <v>362</v>
      </c>
      <c r="F4" s="575"/>
      <c r="G4" s="575"/>
      <c r="H4" s="575"/>
      <c r="I4" s="575"/>
      <c r="J4" s="575"/>
      <c r="K4" s="575"/>
      <c r="L4" s="575"/>
      <c r="M4" s="576"/>
      <c r="N4" s="54"/>
      <c r="O4" s="54"/>
      <c r="P4" s="450" t="s">
        <v>186</v>
      </c>
      <c r="Q4" s="450"/>
      <c r="R4" s="450"/>
      <c r="S4" s="450"/>
      <c r="T4" s="450"/>
      <c r="U4" s="450"/>
      <c r="V4" s="431" t="e">
        <f>AVERAGE(B12:J41,L12:T41,V12:AD41)</f>
        <v>#DIV/0!</v>
      </c>
      <c r="W4" s="431"/>
      <c r="AA4" s="52"/>
      <c r="AB4" s="52"/>
      <c r="AC4" s="52"/>
      <c r="AD4" s="42"/>
      <c r="AH4" s="50"/>
    </row>
    <row r="5" spans="1:34" ht="31.5" customHeight="1" x14ac:dyDescent="0.25">
      <c r="A5" s="539"/>
      <c r="B5" s="587"/>
      <c r="C5" s="588"/>
      <c r="D5" s="72" t="s">
        <v>85</v>
      </c>
      <c r="E5" s="577" t="s">
        <v>363</v>
      </c>
      <c r="F5" s="577"/>
      <c r="G5" s="577"/>
      <c r="H5" s="577"/>
      <c r="I5" s="577"/>
      <c r="J5" s="577"/>
      <c r="K5" s="577"/>
      <c r="L5" s="577"/>
      <c r="M5" s="578"/>
      <c r="N5" s="54"/>
      <c r="O5" s="54"/>
      <c r="P5" s="450"/>
      <c r="Q5" s="450"/>
      <c r="R5" s="450"/>
      <c r="S5" s="450"/>
      <c r="T5" s="450"/>
      <c r="U5" s="450"/>
      <c r="V5" s="431"/>
      <c r="W5" s="431"/>
      <c r="AA5" s="53"/>
      <c r="AB5" s="53"/>
      <c r="AC5" s="53"/>
      <c r="AD5" s="42"/>
    </row>
    <row r="6" spans="1:34" ht="30.75" customHeight="1" thickBot="1" x14ac:dyDescent="0.3">
      <c r="A6" s="539"/>
      <c r="B6" s="589"/>
      <c r="C6" s="590"/>
      <c r="D6" s="319" t="s">
        <v>87</v>
      </c>
      <c r="E6" s="594" t="s">
        <v>364</v>
      </c>
      <c r="F6" s="594"/>
      <c r="G6" s="594"/>
      <c r="H6" s="594"/>
      <c r="I6" s="594"/>
      <c r="J6" s="594"/>
      <c r="K6" s="594"/>
      <c r="L6" s="594"/>
      <c r="M6" s="595"/>
      <c r="N6" s="54"/>
      <c r="O6" s="54"/>
      <c r="P6" s="49"/>
      <c r="Q6" s="49"/>
      <c r="R6" s="49"/>
      <c r="S6" s="49"/>
      <c r="T6" s="53"/>
      <c r="U6" s="53"/>
      <c r="V6" s="53"/>
      <c r="W6" s="53"/>
      <c r="X6" s="53"/>
      <c r="Y6" s="53"/>
      <c r="Z6" s="53"/>
      <c r="AA6" s="53"/>
      <c r="AB6" s="53"/>
      <c r="AC6" s="53"/>
      <c r="AD6" s="42"/>
    </row>
    <row r="7" spans="1:34" ht="13.5" customHeight="1" x14ac:dyDescent="0.25">
      <c r="A7" s="50"/>
      <c r="K7" s="49"/>
      <c r="L7" s="37"/>
      <c r="M7" s="37"/>
      <c r="N7" s="37"/>
      <c r="O7" s="37"/>
      <c r="P7" s="37"/>
      <c r="Q7" s="49"/>
      <c r="R7" s="49"/>
      <c r="S7" s="49"/>
      <c r="T7" s="55"/>
      <c r="U7" s="55"/>
      <c r="V7" s="55"/>
      <c r="W7" s="55"/>
      <c r="X7" s="55"/>
      <c r="Y7" s="55"/>
      <c r="Z7" s="55"/>
      <c r="AA7" s="55"/>
      <c r="AB7" s="55"/>
      <c r="AC7" s="55"/>
      <c r="AD7" s="42"/>
    </row>
    <row r="8" spans="1:34" ht="14.2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34" ht="35.25" customHeight="1" x14ac:dyDescent="0.25">
      <c r="A9" s="25"/>
      <c r="B9" s="435" t="s">
        <v>153</v>
      </c>
      <c r="C9" s="435"/>
      <c r="D9" s="435"/>
      <c r="E9" s="435"/>
      <c r="F9" s="435"/>
      <c r="G9" s="435"/>
      <c r="H9" s="435"/>
      <c r="I9" s="435"/>
      <c r="J9" s="435"/>
      <c r="K9" s="174"/>
      <c r="L9" s="435" t="s">
        <v>154</v>
      </c>
      <c r="M9" s="435"/>
      <c r="N9" s="435"/>
      <c r="O9" s="435"/>
      <c r="P9" s="435"/>
      <c r="Q9" s="435"/>
      <c r="R9" s="435"/>
      <c r="S9" s="435"/>
      <c r="T9" s="435"/>
      <c r="U9" s="174"/>
      <c r="V9" s="435" t="s">
        <v>155</v>
      </c>
      <c r="W9" s="435"/>
      <c r="X9" s="435"/>
      <c r="Y9" s="435"/>
      <c r="Z9" s="435"/>
      <c r="AA9" s="435"/>
      <c r="AB9" s="435"/>
      <c r="AC9" s="435"/>
      <c r="AD9" s="435"/>
      <c r="AE9" s="245"/>
    </row>
    <row r="10" spans="1:34" s="24" customFormat="1" ht="21.75" customHeight="1" x14ac:dyDescent="0.25">
      <c r="A10" s="164" t="s">
        <v>175</v>
      </c>
      <c r="B10" s="165" t="s">
        <v>83</v>
      </c>
      <c r="C10" s="165" t="s">
        <v>85</v>
      </c>
      <c r="D10" s="165" t="s">
        <v>87</v>
      </c>
      <c r="E10" s="165"/>
      <c r="F10" s="165"/>
      <c r="G10" s="165"/>
      <c r="H10" s="165"/>
      <c r="I10" s="165"/>
      <c r="J10" s="165"/>
      <c r="K10" s="166" t="s">
        <v>156</v>
      </c>
      <c r="L10" s="165" t="s">
        <v>83</v>
      </c>
      <c r="M10" s="165" t="s">
        <v>85</v>
      </c>
      <c r="N10" s="165" t="s">
        <v>87</v>
      </c>
      <c r="O10" s="165"/>
      <c r="P10" s="165"/>
      <c r="Q10" s="165"/>
      <c r="R10" s="165"/>
      <c r="S10" s="165"/>
      <c r="T10" s="165"/>
      <c r="U10" s="166" t="s">
        <v>156</v>
      </c>
      <c r="V10" s="165" t="s">
        <v>83</v>
      </c>
      <c r="W10" s="165" t="s">
        <v>85</v>
      </c>
      <c r="X10" s="165" t="s">
        <v>87</v>
      </c>
      <c r="Y10" s="165"/>
      <c r="Z10" s="165"/>
      <c r="AA10" s="165"/>
      <c r="AB10" s="165"/>
      <c r="AC10" s="165"/>
      <c r="AD10" s="165"/>
      <c r="AE10" s="182" t="s">
        <v>156</v>
      </c>
    </row>
    <row r="11" spans="1:34" s="24" customFormat="1" ht="23.25" customHeight="1" x14ac:dyDescent="0.25">
      <c r="A11" s="168" t="s">
        <v>185</v>
      </c>
      <c r="B11" s="183" t="e">
        <f>AVERAGE(B12:B39)</f>
        <v>#DIV/0!</v>
      </c>
      <c r="C11" s="183" t="e">
        <f t="shared" ref="C11:J11" si="0">AVERAGE(C12:C39)</f>
        <v>#DIV/0!</v>
      </c>
      <c r="D11" s="183" t="e">
        <f t="shared" si="0"/>
        <v>#DIV/0!</v>
      </c>
      <c r="E11" s="183" t="e">
        <f t="shared" si="0"/>
        <v>#DIV/0!</v>
      </c>
      <c r="F11" s="183" t="e">
        <f t="shared" si="0"/>
        <v>#DIV/0!</v>
      </c>
      <c r="G11" s="183" t="e">
        <f t="shared" si="0"/>
        <v>#DIV/0!</v>
      </c>
      <c r="H11" s="183" t="e">
        <f t="shared" si="0"/>
        <v>#DIV/0!</v>
      </c>
      <c r="I11" s="183" t="e">
        <f t="shared" si="0"/>
        <v>#DIV/0!</v>
      </c>
      <c r="J11" s="183" t="e">
        <f t="shared" si="0"/>
        <v>#DIV/0!</v>
      </c>
      <c r="K11" s="167"/>
      <c r="L11" s="183" t="e">
        <f>(AVERAGE(L12:L39))</f>
        <v>#DIV/0!</v>
      </c>
      <c r="M11" s="183" t="e">
        <f t="shared" ref="M11:T11" si="1">AVERAGE(M12:M39)</f>
        <v>#DIV/0!</v>
      </c>
      <c r="N11" s="183" t="e">
        <f>AVERAGE(N12:N39)</f>
        <v>#DIV/0!</v>
      </c>
      <c r="O11" s="183" t="e">
        <f t="shared" si="1"/>
        <v>#DIV/0!</v>
      </c>
      <c r="P11" s="183" t="e">
        <f t="shared" si="1"/>
        <v>#DIV/0!</v>
      </c>
      <c r="Q11" s="183" t="e">
        <f t="shared" si="1"/>
        <v>#DIV/0!</v>
      </c>
      <c r="R11" s="183" t="e">
        <f t="shared" si="1"/>
        <v>#DIV/0!</v>
      </c>
      <c r="S11" s="183" t="e">
        <f t="shared" si="1"/>
        <v>#DIV/0!</v>
      </c>
      <c r="T11" s="183" t="e">
        <f t="shared" si="1"/>
        <v>#DIV/0!</v>
      </c>
      <c r="U11" s="184"/>
      <c r="V11" s="177" t="e">
        <f>AVERAGE(V12:V39)</f>
        <v>#DIV/0!</v>
      </c>
      <c r="W11" s="177" t="e">
        <f t="shared" ref="W11:AD11" si="2">AVERAGE(W12:W39)</f>
        <v>#DIV/0!</v>
      </c>
      <c r="X11" s="177" t="e">
        <f t="shared" si="2"/>
        <v>#DIV/0!</v>
      </c>
      <c r="Y11" s="177" t="e">
        <f t="shared" si="2"/>
        <v>#DIV/0!</v>
      </c>
      <c r="Z11" s="177" t="e">
        <f t="shared" si="2"/>
        <v>#DIV/0!</v>
      </c>
      <c r="AA11" s="177" t="e">
        <f t="shared" si="2"/>
        <v>#DIV/0!</v>
      </c>
      <c r="AB11" s="177" t="e">
        <f t="shared" si="2"/>
        <v>#DIV/0!</v>
      </c>
      <c r="AC11" s="177" t="e">
        <f t="shared" si="2"/>
        <v>#DIV/0!</v>
      </c>
      <c r="AD11" s="177" t="e">
        <f t="shared" si="2"/>
        <v>#DIV/0!</v>
      </c>
      <c r="AE11" s="185"/>
    </row>
    <row r="12" spans="1:34" ht="22.5" customHeight="1" x14ac:dyDescent="0.25">
      <c r="A12" s="149" t="str">
        <f>DATA_Pauline!A6</f>
        <v>AAAAA aaaa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2" t="str">
        <f t="shared" ref="K12:K41" si="3">IF(AND(ISBLANK(B12),ISBLANK(C12),ISBLANK(D12),ISBLANK(E12),ISBLANK(F12),ISBLANK(G12),ISBLANK(H12),ISBLANK(I12),ISBLANK(J12)),"",AVERAGE(B12:J12))</f>
        <v/>
      </c>
      <c r="L12" s="153"/>
      <c r="M12" s="154"/>
      <c r="N12" s="154"/>
      <c r="O12" s="154"/>
      <c r="P12" s="154"/>
      <c r="Q12" s="154"/>
      <c r="R12" s="153"/>
      <c r="S12" s="153"/>
      <c r="T12" s="153"/>
      <c r="U12" s="152" t="str">
        <f t="shared" ref="U12:U41" si="4">IF(AND(ISBLANK(L12),ISBLANK(M12),ISBLANK(N12),ISBLANK(O12),ISBLANK(P12),ISBLANK(Q12),ISBLANK(R12),ISBLANK(S12),ISBLANK(T12)),"",AVERAGE(L12:T12))</f>
        <v/>
      </c>
      <c r="V12" s="153"/>
      <c r="W12" s="154"/>
      <c r="X12" s="154"/>
      <c r="Y12" s="154"/>
      <c r="Z12" s="154"/>
      <c r="AA12" s="154"/>
      <c r="AB12" s="153"/>
      <c r="AC12" s="153"/>
      <c r="AD12" s="153"/>
      <c r="AE12" s="157" t="str">
        <f t="shared" ref="AE12:AE41" si="5"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49" t="str">
        <f>DATA_Pauline!A7</f>
        <v>BBBB bbbb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2" t="str">
        <f t="shared" si="3"/>
        <v/>
      </c>
      <c r="L13" s="158"/>
      <c r="M13" s="159"/>
      <c r="N13" s="159"/>
      <c r="O13" s="159"/>
      <c r="P13" s="159"/>
      <c r="Q13" s="159"/>
      <c r="R13" s="160"/>
      <c r="S13" s="160"/>
      <c r="T13" s="160"/>
      <c r="U13" s="152" t="str">
        <f t="shared" si="4"/>
        <v/>
      </c>
      <c r="V13" s="323"/>
      <c r="W13" s="159"/>
      <c r="X13" s="159"/>
      <c r="Y13" s="159"/>
      <c r="Z13" s="159"/>
      <c r="AA13" s="159"/>
      <c r="AB13" s="160"/>
      <c r="AC13" s="160"/>
      <c r="AD13" s="160"/>
      <c r="AE13" s="157" t="str">
        <f t="shared" si="5"/>
        <v/>
      </c>
    </row>
    <row r="14" spans="1:34" ht="22.5" customHeight="1" x14ac:dyDescent="0.25">
      <c r="A14" s="149" t="str">
        <f>DATA_Pauline!A8</f>
        <v>CCCC cccc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 t="shared" si="3"/>
        <v/>
      </c>
      <c r="L14" s="153"/>
      <c r="M14" s="154"/>
      <c r="N14" s="154"/>
      <c r="O14" s="154"/>
      <c r="P14" s="154"/>
      <c r="Q14" s="154"/>
      <c r="R14" s="153"/>
      <c r="S14" s="153"/>
      <c r="T14" s="153"/>
      <c r="U14" s="152" t="str">
        <f t="shared" si="4"/>
        <v/>
      </c>
      <c r="V14" s="153"/>
      <c r="W14" s="154"/>
      <c r="X14" s="154"/>
      <c r="Y14" s="154"/>
      <c r="Z14" s="154"/>
      <c r="AA14" s="154"/>
      <c r="AB14" s="153"/>
      <c r="AC14" s="153"/>
      <c r="AD14" s="153"/>
      <c r="AE14" s="157" t="str">
        <f t="shared" si="5"/>
        <v/>
      </c>
    </row>
    <row r="15" spans="1:34" ht="22.5" customHeight="1" x14ac:dyDescent="0.25">
      <c r="A15" s="149" t="str">
        <f>DATA_Pauline!A9</f>
        <v>DDD ddd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si="3"/>
        <v/>
      </c>
      <c r="L15" s="160"/>
      <c r="M15" s="159"/>
      <c r="N15" s="159"/>
      <c r="O15" s="159"/>
      <c r="P15" s="159"/>
      <c r="Q15" s="159"/>
      <c r="R15" s="160"/>
      <c r="S15" s="160"/>
      <c r="T15" s="160"/>
      <c r="U15" s="152" t="str">
        <f t="shared" si="4"/>
        <v/>
      </c>
      <c r="V15" s="323"/>
      <c r="W15" s="159"/>
      <c r="X15" s="159"/>
      <c r="Y15" s="159"/>
      <c r="Z15" s="159"/>
      <c r="AA15" s="159"/>
      <c r="AB15" s="160"/>
      <c r="AC15" s="160"/>
      <c r="AD15" s="160"/>
      <c r="AE15" s="157" t="str">
        <f t="shared" si="5"/>
        <v/>
      </c>
    </row>
    <row r="16" spans="1:34" ht="22.5" customHeight="1" x14ac:dyDescent="0.25">
      <c r="A16" s="149" t="str">
        <f>DATA_Pauline!A10</f>
        <v>EEE eee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3"/>
      <c r="W16" s="154"/>
      <c r="X16" s="154"/>
      <c r="Y16" s="154"/>
      <c r="Z16" s="154"/>
      <c r="AA16" s="154"/>
      <c r="AB16" s="153"/>
      <c r="AC16" s="153"/>
      <c r="AD16" s="153"/>
      <c r="AE16" s="157" t="str">
        <f t="shared" si="5"/>
        <v/>
      </c>
    </row>
    <row r="17" spans="1:31" ht="22.5" customHeight="1" x14ac:dyDescent="0.25">
      <c r="A17" s="149" t="str">
        <f>DATA_Pauline!A11</f>
        <v>FFF fff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323"/>
      <c r="W17" s="159"/>
      <c r="X17" s="159"/>
      <c r="Y17" s="159"/>
      <c r="Z17" s="159"/>
      <c r="AA17" s="159"/>
      <c r="AB17" s="160"/>
      <c r="AC17" s="160"/>
      <c r="AD17" s="160"/>
      <c r="AE17" s="157" t="str">
        <f t="shared" si="5"/>
        <v/>
      </c>
    </row>
    <row r="18" spans="1:31" ht="22.5" customHeight="1" x14ac:dyDescent="0.25">
      <c r="A18" s="149" t="str">
        <f>DATA_Pauline!A12</f>
        <v>GGG ggg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3"/>
      <c r="W18" s="154"/>
      <c r="X18" s="154"/>
      <c r="Y18" s="154"/>
      <c r="Z18" s="154"/>
      <c r="AA18" s="154"/>
      <c r="AB18" s="153"/>
      <c r="AC18" s="153"/>
      <c r="AD18" s="153"/>
      <c r="AE18" s="157" t="str">
        <f t="shared" si="5"/>
        <v/>
      </c>
    </row>
    <row r="19" spans="1:31" ht="22.5" customHeight="1" x14ac:dyDescent="0.25">
      <c r="A19" s="149" t="str">
        <f>DATA_Pauline!A13</f>
        <v>HHH hhh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323"/>
      <c r="W19" s="159"/>
      <c r="X19" s="159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DATA_Pauline!A14</f>
        <v>III iii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3"/>
      <c r="W20" s="154"/>
      <c r="X20" s="154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DATA_Pauline!A15</f>
        <v>JJJ jjj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323"/>
      <c r="W21" s="159"/>
      <c r="X21" s="159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DATA_Pauline!A16</f>
        <v>KKK kkk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3"/>
      <c r="W22" s="154"/>
      <c r="X22" s="154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DATA_Pauline!A17</f>
        <v>LLL lll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DATA_Pauline!A18</f>
        <v>MMM mmm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DATA_Pauline!A19</f>
        <v>NNN nnn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DATA_Pauline!A20</f>
        <v>OOO ooo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DATA_Pauline!A21</f>
        <v>PPP ppp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DATA_Pauline!A22</f>
        <v>QQQ qqq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DATA_Pauline!A23</f>
        <v>RRR rrr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DATA_Pauline!A24</f>
        <v>SSS sss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DATA_Pauline!A25</f>
        <v>TTT ttt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DATA_Pauline!A26</f>
        <v>UUU uuu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DATA_Pauline!A27</f>
        <v>VVV vvv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DATA_Pauline!A28</f>
        <v>WWW www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DATA_Pauline!A29</f>
        <v>XXX xxx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DATA_Pauline!A30</f>
        <v>YYY yyy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DATA_Pauline!A31</f>
        <v>ZZZ zzz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DATA_Pauline!A32</f>
        <v>ABA aba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DATA_Pauline!A33</f>
        <v>ACA aca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  <row r="40" spans="1:31" ht="22.5" customHeight="1" x14ac:dyDescent="0.25">
      <c r="A40" s="149" t="str">
        <f>DATA_Pauline!A34</f>
        <v>ADA ada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3"/>
      <c r="W40" s="154"/>
      <c r="X40" s="154"/>
      <c r="Y40" s="154"/>
      <c r="Z40" s="154"/>
      <c r="AA40" s="154"/>
      <c r="AB40" s="153"/>
      <c r="AC40" s="153"/>
      <c r="AD40" s="153"/>
      <c r="AE40" s="157" t="str">
        <f t="shared" si="5"/>
        <v/>
      </c>
    </row>
    <row r="41" spans="1:31" ht="22.5" customHeight="1" x14ac:dyDescent="0.25">
      <c r="A41" s="149" t="str">
        <f>DATA_Pauline!A35</f>
        <v>AEA aea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323"/>
      <c r="W41" s="159"/>
      <c r="X41" s="159"/>
      <c r="Y41" s="159"/>
      <c r="Z41" s="159"/>
      <c r="AA41" s="159"/>
      <c r="AB41" s="160"/>
      <c r="AC41" s="160"/>
      <c r="AD41" s="160"/>
      <c r="AE41" s="157" t="str">
        <f t="shared" si="5"/>
        <v/>
      </c>
    </row>
  </sheetData>
  <mergeCells count="16">
    <mergeCell ref="V9:AD9"/>
    <mergeCell ref="B9:J9"/>
    <mergeCell ref="L9:T9"/>
    <mergeCell ref="A4:A6"/>
    <mergeCell ref="B4:C6"/>
    <mergeCell ref="E4:M4"/>
    <mergeCell ref="P4:U5"/>
    <mergeCell ref="V4:W5"/>
    <mergeCell ref="E5:M5"/>
    <mergeCell ref="E6:M6"/>
    <mergeCell ref="A1:B1"/>
    <mergeCell ref="C1:AE1"/>
    <mergeCell ref="L2:M2"/>
    <mergeCell ref="N2:O2"/>
    <mergeCell ref="T2:X3"/>
    <mergeCell ref="A3:F3"/>
  </mergeCells>
  <conditionalFormatting sqref="K12:K41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J10 M10:T10 X10:AD10">
    <cfRule type="expression" dxfId="193" priority="40">
      <formula>AND(B$11&gt;=50%,B$11&lt;=79%)</formula>
    </cfRule>
    <cfRule type="expression" dxfId="192" priority="41">
      <formula>AND(B$11&gt;79%)</formula>
    </cfRule>
    <cfRule type="expression" dxfId="191" priority="42">
      <formula>AND(B$11&lt;50%)</formula>
    </cfRule>
  </conditionalFormatting>
  <conditionalFormatting sqref="U12:U4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2:AE41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41">
    <cfRule type="expression" dxfId="190" priority="39">
      <formula>AND($B$11&gt;0%)</formula>
    </cfRule>
  </conditionalFormatting>
  <conditionalFormatting sqref="L10">
    <cfRule type="expression" dxfId="189" priority="30">
      <formula>AND(L$11&gt;=50%,L$11&lt;=79%)</formula>
    </cfRule>
    <cfRule type="expression" dxfId="188" priority="31">
      <formula>AND(L$11&gt;79%)</formula>
    </cfRule>
    <cfRule type="expression" dxfId="187" priority="32">
      <formula>AND(L$11&lt;50%)</formula>
    </cfRule>
  </conditionalFormatting>
  <conditionalFormatting sqref="L10:L41 M10:Q10 Q11:Q41">
    <cfRule type="expression" dxfId="186" priority="26">
      <formula>AND(B$11&gt;0%)</formula>
    </cfRule>
  </conditionalFormatting>
  <conditionalFormatting sqref="M11:M41">
    <cfRule type="expression" dxfId="185" priority="25">
      <formula>AND(C$11&gt;0%)</formula>
    </cfRule>
  </conditionalFormatting>
  <conditionalFormatting sqref="N11:N41">
    <cfRule type="expression" dxfId="184" priority="24">
      <formula>AND(D$11&gt;0%)</formula>
    </cfRule>
  </conditionalFormatting>
  <conditionalFormatting sqref="O11:O41">
    <cfRule type="expression" dxfId="183" priority="23">
      <formula>AND(E$11&gt;0%)</formula>
    </cfRule>
  </conditionalFormatting>
  <conditionalFormatting sqref="P11:P41">
    <cfRule type="expression" dxfId="182" priority="22">
      <formula>AND(F$11&gt;0%)</formula>
    </cfRule>
  </conditionalFormatting>
  <conditionalFormatting sqref="V10">
    <cfRule type="expression" dxfId="181" priority="16">
      <formula>AND(V$11&gt;=50%,V$11&lt;=79%)</formula>
    </cfRule>
    <cfRule type="expression" dxfId="180" priority="17">
      <formula>AND(V$11&gt;79%)</formula>
    </cfRule>
    <cfRule type="expression" dxfId="179" priority="18">
      <formula>AND(V$11&lt;50%)</formula>
    </cfRule>
  </conditionalFormatting>
  <conditionalFormatting sqref="V10:V41">
    <cfRule type="expression" dxfId="178" priority="14">
      <formula>AND($B$11&gt;0%)</formula>
    </cfRule>
    <cfRule type="expression" dxfId="177" priority="15">
      <formula>AND(L$11&gt;0%)</formula>
    </cfRule>
  </conditionalFormatting>
  <conditionalFormatting sqref="W10">
    <cfRule type="expression" dxfId="176" priority="11">
      <formula>AND(W$11&gt;=50%,W$11&lt;=79%)</formula>
    </cfRule>
    <cfRule type="expression" dxfId="175" priority="12">
      <formula>AND(W$11&gt;79%)</formula>
    </cfRule>
    <cfRule type="expression" dxfId="174" priority="13">
      <formula>AND(W$11&lt;50%)</formula>
    </cfRule>
  </conditionalFormatting>
  <conditionalFormatting sqref="W10:AA41">
    <cfRule type="expression" dxfId="173" priority="236">
      <formula>AND(C$11&gt;0%)</formula>
    </cfRule>
    <cfRule type="expression" dxfId="172" priority="237">
      <formula>AND(M$11&gt;0%)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FE2D7-8CED-4F33-BF7B-27869CDB0BC6}">
  <sheetPr>
    <tabColor rgb="FFFFFF00"/>
  </sheetPr>
  <dimension ref="A1:AH40"/>
  <sheetViews>
    <sheetView showGridLines="0" workbookViewId="0">
      <selection sqref="A1:B1"/>
    </sheetView>
  </sheetViews>
  <sheetFormatPr baseColWidth="10" defaultRowHeight="15" x14ac:dyDescent="0.25"/>
  <cols>
    <col min="1" max="1" width="25.8554687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6.570312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81</v>
      </c>
      <c r="B1" s="432"/>
      <c r="C1" s="434" t="s">
        <v>402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R2" s="42"/>
      <c r="S2" s="42"/>
      <c r="T2" s="447"/>
      <c r="U2" s="447"/>
      <c r="V2" s="447"/>
      <c r="W2" s="447"/>
      <c r="X2" s="447"/>
      <c r="Y2" s="42"/>
      <c r="AA2" s="42"/>
      <c r="AB2" s="237"/>
      <c r="AC2" s="237"/>
      <c r="AD2" s="42"/>
    </row>
    <row r="3" spans="1:34" s="32" customFormat="1" ht="30" customHeight="1" thickBot="1" x14ac:dyDescent="0.45">
      <c r="A3" s="584" t="s">
        <v>189</v>
      </c>
      <c r="B3" s="584"/>
      <c r="C3" s="584"/>
      <c r="D3" s="584"/>
      <c r="E3" s="584"/>
      <c r="F3" s="584"/>
      <c r="G3" s="26"/>
      <c r="H3" s="26"/>
      <c r="K3" s="48"/>
      <c r="L3" s="237"/>
      <c r="M3" s="237"/>
      <c r="N3" s="237"/>
      <c r="O3" s="237"/>
      <c r="R3" s="42"/>
      <c r="S3" s="42"/>
      <c r="T3" s="447"/>
      <c r="U3" s="447"/>
      <c r="V3" s="447"/>
      <c r="W3" s="447"/>
      <c r="X3" s="447"/>
      <c r="Y3" s="42"/>
      <c r="AA3" s="42"/>
      <c r="AB3" s="237"/>
      <c r="AC3" s="237"/>
      <c r="AD3" s="42"/>
    </row>
    <row r="4" spans="1:34" ht="84.75" customHeight="1" x14ac:dyDescent="0.25">
      <c r="A4" s="539" t="s">
        <v>266</v>
      </c>
      <c r="B4" s="585"/>
      <c r="C4" s="586"/>
      <c r="D4" s="71" t="s">
        <v>378</v>
      </c>
      <c r="E4" s="575" t="s">
        <v>362</v>
      </c>
      <c r="F4" s="575"/>
      <c r="G4" s="575"/>
      <c r="H4" s="575"/>
      <c r="I4" s="575"/>
      <c r="J4" s="575"/>
      <c r="K4" s="575"/>
      <c r="L4" s="575"/>
      <c r="M4" s="576"/>
      <c r="N4" s="54"/>
      <c r="O4" s="54"/>
      <c r="P4" s="450" t="s">
        <v>186</v>
      </c>
      <c r="Q4" s="450"/>
      <c r="R4" s="450"/>
      <c r="S4" s="450"/>
      <c r="T4" s="450"/>
      <c r="U4" s="450"/>
      <c r="V4" s="431" t="e">
        <f>AVERAGE(B11:J40,L11:T40,V11:AD40)</f>
        <v>#DIV/0!</v>
      </c>
      <c r="W4" s="431"/>
      <c r="AA4" s="52"/>
      <c r="AB4" s="52"/>
      <c r="AC4" s="52"/>
      <c r="AD4" s="42"/>
      <c r="AH4" s="50"/>
    </row>
    <row r="5" spans="1:34" ht="84.75" customHeight="1" x14ac:dyDescent="0.25">
      <c r="A5" s="539"/>
      <c r="B5" s="587"/>
      <c r="C5" s="588"/>
      <c r="D5" s="72" t="s">
        <v>380</v>
      </c>
      <c r="E5" s="577" t="s">
        <v>363</v>
      </c>
      <c r="F5" s="577"/>
      <c r="G5" s="577"/>
      <c r="H5" s="577"/>
      <c r="I5" s="577"/>
      <c r="J5" s="577"/>
      <c r="K5" s="577"/>
      <c r="L5" s="577"/>
      <c r="M5" s="578"/>
      <c r="N5" s="54"/>
      <c r="O5" s="54"/>
      <c r="P5" s="450"/>
      <c r="Q5" s="450"/>
      <c r="R5" s="450"/>
      <c r="S5" s="450"/>
      <c r="T5" s="450"/>
      <c r="U5" s="450"/>
      <c r="V5" s="431"/>
      <c r="W5" s="431"/>
      <c r="AA5" s="53"/>
      <c r="AB5" s="53"/>
      <c r="AC5" s="53"/>
      <c r="AD5" s="42"/>
    </row>
    <row r="6" spans="1:34" ht="13.5" customHeight="1" x14ac:dyDescent="0.25">
      <c r="A6" s="50"/>
      <c r="K6" s="49"/>
      <c r="L6" s="37"/>
      <c r="M6" s="37"/>
      <c r="N6" s="37"/>
      <c r="O6" s="37"/>
      <c r="P6" s="37"/>
      <c r="Q6" s="49"/>
      <c r="R6" s="49"/>
      <c r="S6" s="49"/>
      <c r="T6" s="55"/>
      <c r="U6" s="55"/>
      <c r="V6" s="55"/>
      <c r="W6" s="55"/>
      <c r="X6" s="55"/>
      <c r="Y6" s="55"/>
      <c r="Z6" s="55"/>
      <c r="AA6" s="55"/>
      <c r="AB6" s="55"/>
      <c r="AC6" s="55"/>
      <c r="AD6" s="42"/>
    </row>
    <row r="7" spans="1:34" ht="14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34" ht="35.25" customHeight="1" x14ac:dyDescent="0.25">
      <c r="A8" s="25"/>
      <c r="B8" s="435" t="s">
        <v>153</v>
      </c>
      <c r="C8" s="435"/>
      <c r="D8" s="435"/>
      <c r="E8" s="435"/>
      <c r="F8" s="435"/>
      <c r="G8" s="435"/>
      <c r="H8" s="435"/>
      <c r="I8" s="435"/>
      <c r="J8" s="435"/>
      <c r="K8" s="174"/>
      <c r="L8" s="435" t="s">
        <v>154</v>
      </c>
      <c r="M8" s="435"/>
      <c r="N8" s="435"/>
      <c r="O8" s="435"/>
      <c r="P8" s="435"/>
      <c r="Q8" s="435"/>
      <c r="R8" s="435"/>
      <c r="S8" s="435"/>
      <c r="T8" s="435"/>
      <c r="U8" s="174"/>
      <c r="V8" s="435" t="s">
        <v>155</v>
      </c>
      <c r="W8" s="435"/>
      <c r="X8" s="435"/>
      <c r="Y8" s="435"/>
      <c r="Z8" s="435"/>
      <c r="AA8" s="435"/>
      <c r="AB8" s="435"/>
      <c r="AC8" s="435"/>
      <c r="AD8" s="435"/>
      <c r="AE8" s="245"/>
    </row>
    <row r="9" spans="1:34" s="24" customFormat="1" ht="21.75" customHeight="1" x14ac:dyDescent="0.25">
      <c r="A9" s="164" t="s">
        <v>175</v>
      </c>
      <c r="B9" s="165" t="s">
        <v>378</v>
      </c>
      <c r="C9" s="165" t="s">
        <v>380</v>
      </c>
      <c r="D9" s="165"/>
      <c r="E9" s="165"/>
      <c r="F9" s="165"/>
      <c r="G9" s="165"/>
      <c r="H9" s="165"/>
      <c r="I9" s="165"/>
      <c r="J9" s="165"/>
      <c r="K9" s="166" t="s">
        <v>156</v>
      </c>
      <c r="L9" s="165" t="s">
        <v>378</v>
      </c>
      <c r="M9" s="165" t="s">
        <v>380</v>
      </c>
      <c r="N9" s="165"/>
      <c r="O9" s="165"/>
      <c r="P9" s="165"/>
      <c r="Q9" s="165"/>
      <c r="R9" s="165"/>
      <c r="S9" s="165"/>
      <c r="T9" s="165"/>
      <c r="U9" s="166" t="s">
        <v>156</v>
      </c>
      <c r="V9" s="165" t="s">
        <v>378</v>
      </c>
      <c r="W9" s="165" t="s">
        <v>380</v>
      </c>
      <c r="X9" s="165"/>
      <c r="Y9" s="165"/>
      <c r="Z9" s="165"/>
      <c r="AA9" s="165"/>
      <c r="AB9" s="165"/>
      <c r="AC9" s="165"/>
      <c r="AD9" s="165"/>
      <c r="AE9" s="182" t="s">
        <v>156</v>
      </c>
    </row>
    <row r="10" spans="1:34" s="4" customFormat="1" ht="23.25" customHeight="1" x14ac:dyDescent="0.25">
      <c r="A10" s="324" t="s">
        <v>185</v>
      </c>
      <c r="B10" s="177" t="e">
        <f>AVERAGE(B11:B38)</f>
        <v>#DIV/0!</v>
      </c>
      <c r="C10" s="177" t="e">
        <f t="shared" ref="C10:J10" si="0">AVERAGE(C11:C38)</f>
        <v>#DIV/0!</v>
      </c>
      <c r="D10" s="177" t="e">
        <f t="shared" si="0"/>
        <v>#DIV/0!</v>
      </c>
      <c r="E10" s="177" t="e">
        <f t="shared" si="0"/>
        <v>#DIV/0!</v>
      </c>
      <c r="F10" s="177" t="e">
        <f t="shared" si="0"/>
        <v>#DIV/0!</v>
      </c>
      <c r="G10" s="177" t="e">
        <f t="shared" si="0"/>
        <v>#DIV/0!</v>
      </c>
      <c r="H10" s="177" t="e">
        <f t="shared" si="0"/>
        <v>#DIV/0!</v>
      </c>
      <c r="I10" s="177" t="e">
        <f t="shared" si="0"/>
        <v>#DIV/0!</v>
      </c>
      <c r="J10" s="177" t="e">
        <f t="shared" si="0"/>
        <v>#DIV/0!</v>
      </c>
      <c r="K10" s="166"/>
      <c r="L10" s="177" t="e">
        <f>(AVERAGE(L11:L38))</f>
        <v>#DIV/0!</v>
      </c>
      <c r="M10" s="177" t="e">
        <f t="shared" ref="M10:T10" si="1">AVERAGE(M11:M38)</f>
        <v>#DIV/0!</v>
      </c>
      <c r="N10" s="177" t="e">
        <f>AVERAGE(N11:N38)</f>
        <v>#DIV/0!</v>
      </c>
      <c r="O10" s="177" t="e">
        <f t="shared" si="1"/>
        <v>#DIV/0!</v>
      </c>
      <c r="P10" s="177" t="e">
        <f t="shared" si="1"/>
        <v>#DIV/0!</v>
      </c>
      <c r="Q10" s="177" t="e">
        <f t="shared" si="1"/>
        <v>#DIV/0!</v>
      </c>
      <c r="R10" s="177" t="e">
        <f t="shared" si="1"/>
        <v>#DIV/0!</v>
      </c>
      <c r="S10" s="177" t="e">
        <f t="shared" si="1"/>
        <v>#DIV/0!</v>
      </c>
      <c r="T10" s="177" t="e">
        <f t="shared" si="1"/>
        <v>#DIV/0!</v>
      </c>
      <c r="U10" s="178"/>
      <c r="V10" s="177" t="e">
        <f>AVERAGE(V11:V38)</f>
        <v>#DIV/0!</v>
      </c>
      <c r="W10" s="177" t="e">
        <f t="shared" ref="W10:AD10" si="2">AVERAGE(W11:W38)</f>
        <v>#DIV/0!</v>
      </c>
      <c r="X10" s="175" t="e">
        <f t="shared" si="2"/>
        <v>#DIV/0!</v>
      </c>
      <c r="Y10" s="175" t="e">
        <f t="shared" si="2"/>
        <v>#DIV/0!</v>
      </c>
      <c r="Z10" s="175" t="e">
        <f t="shared" si="2"/>
        <v>#DIV/0!</v>
      </c>
      <c r="AA10" s="177" t="e">
        <f t="shared" si="2"/>
        <v>#DIV/0!</v>
      </c>
      <c r="AB10" s="177" t="e">
        <f t="shared" si="2"/>
        <v>#DIV/0!</v>
      </c>
      <c r="AC10" s="177" t="e">
        <f t="shared" si="2"/>
        <v>#DIV/0!</v>
      </c>
      <c r="AD10" s="177" t="e">
        <f t="shared" si="2"/>
        <v>#DIV/0!</v>
      </c>
      <c r="AE10" s="179"/>
    </row>
    <row r="11" spans="1:34" ht="22.5" customHeight="1" x14ac:dyDescent="0.25">
      <c r="A11" s="149" t="str">
        <f>DATA_Pauline!A6</f>
        <v>AAAAA aaaa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2" t="str">
        <f t="shared" ref="K11:K40" si="3">IF(AND(ISBLANK(B11),ISBLANK(C11),ISBLANK(D11),ISBLANK(E11),ISBLANK(F11),ISBLANK(G11),ISBLANK(H11),ISBLANK(I11),ISBLANK(J11)),"",AVERAGE(B11:J11))</f>
        <v/>
      </c>
      <c r="L11" s="153"/>
      <c r="M11" s="154"/>
      <c r="N11" s="154"/>
      <c r="O11" s="154"/>
      <c r="P11" s="154"/>
      <c r="Q11" s="154"/>
      <c r="R11" s="153"/>
      <c r="S11" s="153"/>
      <c r="T11" s="153"/>
      <c r="U11" s="152" t="str">
        <f t="shared" ref="U11:U40" si="4">IF(AND(ISBLANK(L11),ISBLANK(M11),ISBLANK(N11),ISBLANK(O11),ISBLANK(P11),ISBLANK(Q11),ISBLANK(R11),ISBLANK(S11),ISBLANK(T11)),"",AVERAGE(L11:T11))</f>
        <v/>
      </c>
      <c r="V11" s="153"/>
      <c r="W11" s="154"/>
      <c r="X11" s="156"/>
      <c r="Y11" s="156"/>
      <c r="Z11" s="156"/>
      <c r="AA11" s="156"/>
      <c r="AB11" s="155"/>
      <c r="AC11" s="155"/>
      <c r="AD11" s="155"/>
      <c r="AE11" s="157" t="str">
        <f t="shared" ref="AE11:AE40" si="5">IF(AND(ISBLANK(V11),ISBLANK(W11),ISBLANK(X11),ISBLANK(Y11),ISBLANK(Z11),ISBLANK(AA11),ISBLANK(AB11),ISBLANK(AC11),ISBLANK(AD11)),"",AVERAGE(V11:AD11))</f>
        <v/>
      </c>
    </row>
    <row r="12" spans="1:34" ht="22.5" customHeight="1" x14ac:dyDescent="0.25">
      <c r="A12" s="149" t="str">
        <f>DATA_Pauline!A7</f>
        <v>BBBB bbbb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2" t="str">
        <f t="shared" si="3"/>
        <v/>
      </c>
      <c r="L12" s="158"/>
      <c r="M12" s="159"/>
      <c r="N12" s="159"/>
      <c r="O12" s="159"/>
      <c r="P12" s="159"/>
      <c r="Q12" s="159"/>
      <c r="R12" s="160"/>
      <c r="S12" s="160"/>
      <c r="T12" s="160"/>
      <c r="U12" s="152" t="str">
        <f t="shared" si="4"/>
        <v/>
      </c>
      <c r="V12" s="323"/>
      <c r="W12" s="159"/>
      <c r="X12" s="162"/>
      <c r="Y12" s="162"/>
      <c r="Z12" s="162"/>
      <c r="AA12" s="162"/>
      <c r="AB12" s="163"/>
      <c r="AC12" s="163"/>
      <c r="AD12" s="163"/>
      <c r="AE12" s="157" t="str">
        <f t="shared" si="5"/>
        <v/>
      </c>
    </row>
    <row r="13" spans="1:34" ht="22.5" customHeight="1" x14ac:dyDescent="0.25">
      <c r="A13" s="149" t="str">
        <f>DATA_Pauline!A8</f>
        <v>CCCC cccc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2" t="str">
        <f t="shared" si="3"/>
        <v/>
      </c>
      <c r="L13" s="153"/>
      <c r="M13" s="154"/>
      <c r="N13" s="154"/>
      <c r="O13" s="154"/>
      <c r="P13" s="154"/>
      <c r="Q13" s="154"/>
      <c r="R13" s="153"/>
      <c r="S13" s="153"/>
      <c r="T13" s="153"/>
      <c r="U13" s="152" t="str">
        <f t="shared" si="4"/>
        <v/>
      </c>
      <c r="V13" s="153"/>
      <c r="W13" s="154"/>
      <c r="X13" s="156"/>
      <c r="Y13" s="156"/>
      <c r="Z13" s="156"/>
      <c r="AA13" s="156"/>
      <c r="AB13" s="155"/>
      <c r="AC13" s="155"/>
      <c r="AD13" s="155"/>
      <c r="AE13" s="157" t="str">
        <f t="shared" si="5"/>
        <v/>
      </c>
    </row>
    <row r="14" spans="1:34" ht="22.5" customHeight="1" x14ac:dyDescent="0.25">
      <c r="A14" s="149" t="str">
        <f>DATA_Pauline!A9</f>
        <v>DDD ddd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2" t="str">
        <f t="shared" si="3"/>
        <v/>
      </c>
      <c r="L14" s="160"/>
      <c r="M14" s="159"/>
      <c r="N14" s="159"/>
      <c r="O14" s="159"/>
      <c r="P14" s="159"/>
      <c r="Q14" s="159"/>
      <c r="R14" s="160"/>
      <c r="S14" s="160"/>
      <c r="T14" s="160"/>
      <c r="U14" s="152" t="str">
        <f t="shared" si="4"/>
        <v/>
      </c>
      <c r="V14" s="323"/>
      <c r="W14" s="159"/>
      <c r="X14" s="162"/>
      <c r="Y14" s="162"/>
      <c r="Z14" s="162"/>
      <c r="AA14" s="162"/>
      <c r="AB14" s="163"/>
      <c r="AC14" s="163"/>
      <c r="AD14" s="163"/>
      <c r="AE14" s="157" t="str">
        <f t="shared" si="5"/>
        <v/>
      </c>
    </row>
    <row r="15" spans="1:34" ht="22.5" customHeight="1" x14ac:dyDescent="0.25">
      <c r="A15" s="149" t="str">
        <f>DATA_Pauline!A10</f>
        <v>EEE eee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2" t="str">
        <f t="shared" si="3"/>
        <v/>
      </c>
      <c r="L15" s="153"/>
      <c r="M15" s="154"/>
      <c r="N15" s="154"/>
      <c r="O15" s="154"/>
      <c r="P15" s="154"/>
      <c r="Q15" s="154"/>
      <c r="R15" s="153"/>
      <c r="S15" s="153"/>
      <c r="T15" s="153"/>
      <c r="U15" s="152" t="str">
        <f t="shared" si="4"/>
        <v/>
      </c>
      <c r="V15" s="153"/>
      <c r="W15" s="154"/>
      <c r="X15" s="156"/>
      <c r="Y15" s="156"/>
      <c r="Z15" s="156"/>
      <c r="AA15" s="156"/>
      <c r="AB15" s="155"/>
      <c r="AC15" s="155"/>
      <c r="AD15" s="155"/>
      <c r="AE15" s="157" t="str">
        <f t="shared" si="5"/>
        <v/>
      </c>
    </row>
    <row r="16" spans="1:34" ht="22.5" customHeight="1" x14ac:dyDescent="0.25">
      <c r="A16" s="149" t="str">
        <f>DATA_Pauline!A11</f>
        <v>FFF fff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2" t="str">
        <f t="shared" si="3"/>
        <v/>
      </c>
      <c r="L16" s="160"/>
      <c r="M16" s="159"/>
      <c r="N16" s="159"/>
      <c r="O16" s="159"/>
      <c r="P16" s="159"/>
      <c r="Q16" s="159"/>
      <c r="R16" s="160"/>
      <c r="S16" s="160"/>
      <c r="T16" s="160"/>
      <c r="U16" s="152" t="str">
        <f t="shared" si="4"/>
        <v/>
      </c>
      <c r="V16" s="323"/>
      <c r="W16" s="159"/>
      <c r="X16" s="162"/>
      <c r="Y16" s="162"/>
      <c r="Z16" s="162"/>
      <c r="AA16" s="162"/>
      <c r="AB16" s="163"/>
      <c r="AC16" s="163"/>
      <c r="AD16" s="163"/>
      <c r="AE16" s="157" t="str">
        <f t="shared" si="5"/>
        <v/>
      </c>
    </row>
    <row r="17" spans="1:31" ht="22.5" customHeight="1" x14ac:dyDescent="0.25">
      <c r="A17" s="149" t="str">
        <f>DATA_Pauline!A12</f>
        <v>GGG ggg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2" t="str">
        <f t="shared" si="3"/>
        <v/>
      </c>
      <c r="L17" s="153"/>
      <c r="M17" s="154"/>
      <c r="N17" s="154"/>
      <c r="O17" s="154"/>
      <c r="P17" s="154"/>
      <c r="Q17" s="154"/>
      <c r="R17" s="153"/>
      <c r="S17" s="153"/>
      <c r="T17" s="153"/>
      <c r="U17" s="152" t="str">
        <f t="shared" si="4"/>
        <v/>
      </c>
      <c r="V17" s="153"/>
      <c r="W17" s="154"/>
      <c r="X17" s="156"/>
      <c r="Y17" s="156"/>
      <c r="Z17" s="156"/>
      <c r="AA17" s="156"/>
      <c r="AB17" s="155"/>
      <c r="AC17" s="155"/>
      <c r="AD17" s="155"/>
      <c r="AE17" s="157" t="str">
        <f t="shared" si="5"/>
        <v/>
      </c>
    </row>
    <row r="18" spans="1:31" ht="22.5" customHeight="1" x14ac:dyDescent="0.25">
      <c r="A18" s="149" t="str">
        <f>DATA_Pauline!A13</f>
        <v>HHH hhh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2" t="str">
        <f t="shared" si="3"/>
        <v/>
      </c>
      <c r="L18" s="160"/>
      <c r="M18" s="159"/>
      <c r="N18" s="159"/>
      <c r="O18" s="159"/>
      <c r="P18" s="159"/>
      <c r="Q18" s="159"/>
      <c r="R18" s="160"/>
      <c r="S18" s="160"/>
      <c r="T18" s="160"/>
      <c r="U18" s="152" t="str">
        <f t="shared" si="4"/>
        <v/>
      </c>
      <c r="V18" s="323"/>
      <c r="W18" s="159"/>
      <c r="X18" s="162"/>
      <c r="Y18" s="162"/>
      <c r="Z18" s="162"/>
      <c r="AA18" s="162"/>
      <c r="AB18" s="163"/>
      <c r="AC18" s="163"/>
      <c r="AD18" s="163"/>
      <c r="AE18" s="157" t="str">
        <f t="shared" si="5"/>
        <v/>
      </c>
    </row>
    <row r="19" spans="1:31" ht="22.5" customHeight="1" x14ac:dyDescent="0.25">
      <c r="A19" s="149" t="str">
        <f>DATA_Pauline!A14</f>
        <v>III iii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2" t="str">
        <f t="shared" si="3"/>
        <v/>
      </c>
      <c r="L19" s="153"/>
      <c r="M19" s="154"/>
      <c r="N19" s="154"/>
      <c r="O19" s="154"/>
      <c r="P19" s="154"/>
      <c r="Q19" s="154"/>
      <c r="R19" s="153"/>
      <c r="S19" s="153"/>
      <c r="T19" s="153"/>
      <c r="U19" s="152" t="str">
        <f t="shared" si="4"/>
        <v/>
      </c>
      <c r="V19" s="153"/>
      <c r="W19" s="154"/>
      <c r="X19" s="156"/>
      <c r="Y19" s="156"/>
      <c r="Z19" s="156"/>
      <c r="AA19" s="156"/>
      <c r="AB19" s="155"/>
      <c r="AC19" s="155"/>
      <c r="AD19" s="155"/>
      <c r="AE19" s="157" t="str">
        <f t="shared" si="5"/>
        <v/>
      </c>
    </row>
    <row r="20" spans="1:31" ht="22.5" customHeight="1" x14ac:dyDescent="0.25">
      <c r="A20" s="149" t="str">
        <f>DATA_Pauline!A15</f>
        <v>JJJ jjj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 t="str">
        <f t="shared" si="3"/>
        <v/>
      </c>
      <c r="L20" s="160"/>
      <c r="M20" s="159"/>
      <c r="N20" s="159"/>
      <c r="O20" s="159"/>
      <c r="P20" s="159"/>
      <c r="Q20" s="159"/>
      <c r="R20" s="160"/>
      <c r="S20" s="160"/>
      <c r="T20" s="160"/>
      <c r="U20" s="152" t="str">
        <f t="shared" si="4"/>
        <v/>
      </c>
      <c r="V20" s="323"/>
      <c r="W20" s="159"/>
      <c r="X20" s="162"/>
      <c r="Y20" s="162"/>
      <c r="Z20" s="162"/>
      <c r="AA20" s="162"/>
      <c r="AB20" s="163"/>
      <c r="AC20" s="163"/>
      <c r="AD20" s="163"/>
      <c r="AE20" s="157" t="str">
        <f t="shared" si="5"/>
        <v/>
      </c>
    </row>
    <row r="21" spans="1:31" ht="22.5" customHeight="1" x14ac:dyDescent="0.25">
      <c r="A21" s="149" t="str">
        <f>DATA_Pauline!A16</f>
        <v>KKK kkk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2" t="str">
        <f t="shared" si="3"/>
        <v/>
      </c>
      <c r="L21" s="153"/>
      <c r="M21" s="154"/>
      <c r="N21" s="154"/>
      <c r="O21" s="154"/>
      <c r="P21" s="154"/>
      <c r="Q21" s="154"/>
      <c r="R21" s="153"/>
      <c r="S21" s="153"/>
      <c r="T21" s="153"/>
      <c r="U21" s="152" t="str">
        <f t="shared" si="4"/>
        <v/>
      </c>
      <c r="V21" s="153"/>
      <c r="W21" s="154"/>
      <c r="X21" s="156"/>
      <c r="Y21" s="156"/>
      <c r="Z21" s="156"/>
      <c r="AA21" s="156"/>
      <c r="AB21" s="155"/>
      <c r="AC21" s="155"/>
      <c r="AD21" s="155"/>
      <c r="AE21" s="157" t="str">
        <f t="shared" si="5"/>
        <v/>
      </c>
    </row>
    <row r="22" spans="1:31" ht="22.5" customHeight="1" x14ac:dyDescent="0.25">
      <c r="A22" s="149" t="str">
        <f>DATA_Pauline!A17</f>
        <v>LLL lll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2" t="str">
        <f t="shared" si="3"/>
        <v/>
      </c>
      <c r="L22" s="160"/>
      <c r="M22" s="159"/>
      <c r="N22" s="159"/>
      <c r="O22" s="159"/>
      <c r="P22" s="159"/>
      <c r="Q22" s="159"/>
      <c r="R22" s="160"/>
      <c r="S22" s="160"/>
      <c r="T22" s="160"/>
      <c r="U22" s="152" t="str">
        <f t="shared" si="4"/>
        <v/>
      </c>
      <c r="V22" s="323"/>
      <c r="W22" s="159"/>
      <c r="X22" s="162"/>
      <c r="Y22" s="162"/>
      <c r="Z22" s="162"/>
      <c r="AA22" s="162"/>
      <c r="AB22" s="163"/>
      <c r="AC22" s="163"/>
      <c r="AD22" s="163"/>
      <c r="AE22" s="157" t="str">
        <f t="shared" si="5"/>
        <v/>
      </c>
    </row>
    <row r="23" spans="1:31" ht="22.5" customHeight="1" x14ac:dyDescent="0.25">
      <c r="A23" s="149" t="str">
        <f>DATA_Pauline!A18</f>
        <v>MMM mmm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2" t="str">
        <f t="shared" si="3"/>
        <v/>
      </c>
      <c r="L23" s="153"/>
      <c r="M23" s="154"/>
      <c r="N23" s="154"/>
      <c r="O23" s="154"/>
      <c r="P23" s="154"/>
      <c r="Q23" s="154"/>
      <c r="R23" s="153"/>
      <c r="S23" s="153"/>
      <c r="T23" s="153"/>
      <c r="U23" s="152" t="str">
        <f t="shared" si="4"/>
        <v/>
      </c>
      <c r="V23" s="153"/>
      <c r="W23" s="154"/>
      <c r="X23" s="156"/>
      <c r="Y23" s="156"/>
      <c r="Z23" s="156"/>
      <c r="AA23" s="156"/>
      <c r="AB23" s="155"/>
      <c r="AC23" s="155"/>
      <c r="AD23" s="155"/>
      <c r="AE23" s="157" t="str">
        <f t="shared" si="5"/>
        <v/>
      </c>
    </row>
    <row r="24" spans="1:31" ht="22.5" customHeight="1" x14ac:dyDescent="0.25">
      <c r="A24" s="149" t="str">
        <f>DATA_Pauline!A19</f>
        <v>NNN nnn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2" t="str">
        <f t="shared" si="3"/>
        <v/>
      </c>
      <c r="L24" s="160"/>
      <c r="M24" s="159"/>
      <c r="N24" s="159"/>
      <c r="O24" s="159"/>
      <c r="P24" s="159"/>
      <c r="Q24" s="159"/>
      <c r="R24" s="160"/>
      <c r="S24" s="160"/>
      <c r="T24" s="160"/>
      <c r="U24" s="152" t="str">
        <f t="shared" si="4"/>
        <v/>
      </c>
      <c r="V24" s="323"/>
      <c r="W24" s="159"/>
      <c r="X24" s="162"/>
      <c r="Y24" s="162"/>
      <c r="Z24" s="162"/>
      <c r="AA24" s="162"/>
      <c r="AB24" s="163"/>
      <c r="AC24" s="163"/>
      <c r="AD24" s="163"/>
      <c r="AE24" s="157" t="str">
        <f t="shared" si="5"/>
        <v/>
      </c>
    </row>
    <row r="25" spans="1:31" ht="22.5" customHeight="1" x14ac:dyDescent="0.25">
      <c r="A25" s="149" t="str">
        <f>DATA_Pauline!A20</f>
        <v>OOO ooo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2" t="str">
        <f t="shared" si="3"/>
        <v/>
      </c>
      <c r="L25" s="153"/>
      <c r="M25" s="154"/>
      <c r="N25" s="154"/>
      <c r="O25" s="154"/>
      <c r="P25" s="154"/>
      <c r="Q25" s="154"/>
      <c r="R25" s="153"/>
      <c r="S25" s="153"/>
      <c r="T25" s="153"/>
      <c r="U25" s="152" t="str">
        <f t="shared" si="4"/>
        <v/>
      </c>
      <c r="V25" s="153"/>
      <c r="W25" s="154"/>
      <c r="X25" s="156"/>
      <c r="Y25" s="156"/>
      <c r="Z25" s="156"/>
      <c r="AA25" s="156"/>
      <c r="AB25" s="155"/>
      <c r="AC25" s="155"/>
      <c r="AD25" s="155"/>
      <c r="AE25" s="157" t="str">
        <f t="shared" si="5"/>
        <v/>
      </c>
    </row>
    <row r="26" spans="1:31" ht="22.5" customHeight="1" x14ac:dyDescent="0.25">
      <c r="A26" s="149" t="str">
        <f>DATA_Pauline!A21</f>
        <v>PPP ppp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 t="str">
        <f t="shared" si="3"/>
        <v/>
      </c>
      <c r="L26" s="160"/>
      <c r="M26" s="159"/>
      <c r="N26" s="159"/>
      <c r="O26" s="159"/>
      <c r="P26" s="159"/>
      <c r="Q26" s="159"/>
      <c r="R26" s="160"/>
      <c r="S26" s="160"/>
      <c r="T26" s="160"/>
      <c r="U26" s="152" t="str">
        <f t="shared" si="4"/>
        <v/>
      </c>
      <c r="V26" s="323"/>
      <c r="W26" s="159"/>
      <c r="X26" s="162"/>
      <c r="Y26" s="162"/>
      <c r="Z26" s="162"/>
      <c r="AA26" s="162"/>
      <c r="AB26" s="163"/>
      <c r="AC26" s="163"/>
      <c r="AD26" s="163"/>
      <c r="AE26" s="157" t="str">
        <f t="shared" si="5"/>
        <v/>
      </c>
    </row>
    <row r="27" spans="1:31" ht="22.5" customHeight="1" x14ac:dyDescent="0.25">
      <c r="A27" s="149" t="str">
        <f>DATA_Pauline!A22</f>
        <v>QQQ qqq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2" t="str">
        <f t="shared" si="3"/>
        <v/>
      </c>
      <c r="L27" s="153"/>
      <c r="M27" s="154"/>
      <c r="N27" s="154"/>
      <c r="O27" s="154"/>
      <c r="P27" s="154"/>
      <c r="Q27" s="154"/>
      <c r="R27" s="153"/>
      <c r="S27" s="153"/>
      <c r="T27" s="153"/>
      <c r="U27" s="152" t="str">
        <f t="shared" si="4"/>
        <v/>
      </c>
      <c r="V27" s="153"/>
      <c r="W27" s="154"/>
      <c r="X27" s="156"/>
      <c r="Y27" s="156"/>
      <c r="Z27" s="156"/>
      <c r="AA27" s="156"/>
      <c r="AB27" s="155"/>
      <c r="AC27" s="155"/>
      <c r="AD27" s="155"/>
      <c r="AE27" s="157" t="str">
        <f t="shared" si="5"/>
        <v/>
      </c>
    </row>
    <row r="28" spans="1:31" ht="22.5" customHeight="1" x14ac:dyDescent="0.25">
      <c r="A28" s="149" t="str">
        <f>DATA_Pauline!A23</f>
        <v>RRR rrr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 t="str">
        <f t="shared" si="3"/>
        <v/>
      </c>
      <c r="L28" s="160"/>
      <c r="M28" s="159"/>
      <c r="N28" s="159"/>
      <c r="O28" s="159"/>
      <c r="P28" s="159"/>
      <c r="Q28" s="159"/>
      <c r="R28" s="160"/>
      <c r="S28" s="160"/>
      <c r="T28" s="160"/>
      <c r="U28" s="152" t="str">
        <f t="shared" si="4"/>
        <v/>
      </c>
      <c r="V28" s="323"/>
      <c r="W28" s="159"/>
      <c r="X28" s="162"/>
      <c r="Y28" s="162"/>
      <c r="Z28" s="162"/>
      <c r="AA28" s="162"/>
      <c r="AB28" s="163"/>
      <c r="AC28" s="163"/>
      <c r="AD28" s="163"/>
      <c r="AE28" s="157" t="str">
        <f t="shared" si="5"/>
        <v/>
      </c>
    </row>
    <row r="29" spans="1:31" ht="22.5" customHeight="1" x14ac:dyDescent="0.25">
      <c r="A29" s="149" t="str">
        <f>DATA_Pauline!A24</f>
        <v>SSS sss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2" t="str">
        <f t="shared" si="3"/>
        <v/>
      </c>
      <c r="L29" s="153"/>
      <c r="M29" s="154"/>
      <c r="N29" s="154"/>
      <c r="O29" s="154"/>
      <c r="P29" s="154"/>
      <c r="Q29" s="154"/>
      <c r="R29" s="153"/>
      <c r="S29" s="153"/>
      <c r="T29" s="153"/>
      <c r="U29" s="152" t="str">
        <f t="shared" si="4"/>
        <v/>
      </c>
      <c r="V29" s="153"/>
      <c r="W29" s="154"/>
      <c r="X29" s="156"/>
      <c r="Y29" s="156"/>
      <c r="Z29" s="156"/>
      <c r="AA29" s="156"/>
      <c r="AB29" s="155"/>
      <c r="AC29" s="155"/>
      <c r="AD29" s="155"/>
      <c r="AE29" s="157" t="str">
        <f t="shared" si="5"/>
        <v/>
      </c>
    </row>
    <row r="30" spans="1:31" ht="22.5" customHeight="1" x14ac:dyDescent="0.25">
      <c r="A30" s="149" t="str">
        <f>DATA_Pauline!A25</f>
        <v>TTT ttt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 t="str">
        <f t="shared" si="3"/>
        <v/>
      </c>
      <c r="L30" s="160"/>
      <c r="M30" s="159"/>
      <c r="N30" s="159"/>
      <c r="O30" s="159"/>
      <c r="P30" s="159"/>
      <c r="Q30" s="159"/>
      <c r="R30" s="160"/>
      <c r="S30" s="160"/>
      <c r="T30" s="160"/>
      <c r="U30" s="152" t="str">
        <f t="shared" si="4"/>
        <v/>
      </c>
      <c r="V30" s="323"/>
      <c r="W30" s="159"/>
      <c r="X30" s="162"/>
      <c r="Y30" s="162"/>
      <c r="Z30" s="162"/>
      <c r="AA30" s="162"/>
      <c r="AB30" s="163"/>
      <c r="AC30" s="163"/>
      <c r="AD30" s="163"/>
      <c r="AE30" s="157" t="str">
        <f t="shared" si="5"/>
        <v/>
      </c>
    </row>
    <row r="31" spans="1:31" ht="22.5" customHeight="1" x14ac:dyDescent="0.25">
      <c r="A31" s="149" t="str">
        <f>DATA_Pauline!A26</f>
        <v>UUU uuu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2" t="str">
        <f t="shared" si="3"/>
        <v/>
      </c>
      <c r="L31" s="153"/>
      <c r="M31" s="154"/>
      <c r="N31" s="154"/>
      <c r="O31" s="154"/>
      <c r="P31" s="154"/>
      <c r="Q31" s="154"/>
      <c r="R31" s="153"/>
      <c r="S31" s="153"/>
      <c r="T31" s="153"/>
      <c r="U31" s="152" t="str">
        <f t="shared" si="4"/>
        <v/>
      </c>
      <c r="V31" s="153"/>
      <c r="W31" s="154"/>
      <c r="X31" s="156"/>
      <c r="Y31" s="156"/>
      <c r="Z31" s="156"/>
      <c r="AA31" s="156"/>
      <c r="AB31" s="155"/>
      <c r="AC31" s="155"/>
      <c r="AD31" s="155"/>
      <c r="AE31" s="157" t="str">
        <f t="shared" si="5"/>
        <v/>
      </c>
    </row>
    <row r="32" spans="1:31" ht="22.5" customHeight="1" x14ac:dyDescent="0.25">
      <c r="A32" s="149" t="str">
        <f>DATA_Pauline!A27</f>
        <v>VVV vvv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 t="str">
        <f t="shared" si="3"/>
        <v/>
      </c>
      <c r="L32" s="160"/>
      <c r="M32" s="159"/>
      <c r="N32" s="159"/>
      <c r="O32" s="159"/>
      <c r="P32" s="159"/>
      <c r="Q32" s="159"/>
      <c r="R32" s="160"/>
      <c r="S32" s="160"/>
      <c r="T32" s="160"/>
      <c r="U32" s="152" t="str">
        <f t="shared" si="4"/>
        <v/>
      </c>
      <c r="V32" s="323"/>
      <c r="W32" s="159"/>
      <c r="X32" s="162"/>
      <c r="Y32" s="162"/>
      <c r="Z32" s="162"/>
      <c r="AA32" s="162"/>
      <c r="AB32" s="163"/>
      <c r="AC32" s="163"/>
      <c r="AD32" s="163"/>
      <c r="AE32" s="157" t="str">
        <f t="shared" si="5"/>
        <v/>
      </c>
    </row>
    <row r="33" spans="1:31" ht="22.5" customHeight="1" x14ac:dyDescent="0.25">
      <c r="A33" s="149" t="str">
        <f>DATA_Pauline!A28</f>
        <v>WWW www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2" t="str">
        <f t="shared" si="3"/>
        <v/>
      </c>
      <c r="L33" s="153"/>
      <c r="M33" s="154"/>
      <c r="N33" s="154"/>
      <c r="O33" s="154"/>
      <c r="P33" s="154"/>
      <c r="Q33" s="154"/>
      <c r="R33" s="153"/>
      <c r="S33" s="153"/>
      <c r="T33" s="153"/>
      <c r="U33" s="152" t="str">
        <f t="shared" si="4"/>
        <v/>
      </c>
      <c r="V33" s="153"/>
      <c r="W33" s="154"/>
      <c r="X33" s="156"/>
      <c r="Y33" s="156"/>
      <c r="Z33" s="156"/>
      <c r="AA33" s="156"/>
      <c r="AB33" s="155"/>
      <c r="AC33" s="155"/>
      <c r="AD33" s="155"/>
      <c r="AE33" s="157" t="str">
        <f t="shared" si="5"/>
        <v/>
      </c>
    </row>
    <row r="34" spans="1:31" ht="22.5" customHeight="1" x14ac:dyDescent="0.25">
      <c r="A34" s="149" t="str">
        <f>DATA_Pauline!A29</f>
        <v>XXX xxx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 t="str">
        <f t="shared" si="3"/>
        <v/>
      </c>
      <c r="L34" s="160"/>
      <c r="M34" s="159"/>
      <c r="N34" s="159"/>
      <c r="O34" s="159"/>
      <c r="P34" s="159"/>
      <c r="Q34" s="159"/>
      <c r="R34" s="160"/>
      <c r="S34" s="160"/>
      <c r="T34" s="160"/>
      <c r="U34" s="152" t="str">
        <f t="shared" si="4"/>
        <v/>
      </c>
      <c r="V34" s="323"/>
      <c r="W34" s="159"/>
      <c r="X34" s="162"/>
      <c r="Y34" s="162"/>
      <c r="Z34" s="162"/>
      <c r="AA34" s="162"/>
      <c r="AB34" s="163"/>
      <c r="AC34" s="163"/>
      <c r="AD34" s="163"/>
      <c r="AE34" s="157" t="str">
        <f t="shared" si="5"/>
        <v/>
      </c>
    </row>
    <row r="35" spans="1:31" ht="22.5" customHeight="1" x14ac:dyDescent="0.25">
      <c r="A35" s="149" t="str">
        <f>DATA_Pauline!A30</f>
        <v>YYY yyy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2" t="str">
        <f t="shared" si="3"/>
        <v/>
      </c>
      <c r="L35" s="153"/>
      <c r="M35" s="154"/>
      <c r="N35" s="154"/>
      <c r="O35" s="154"/>
      <c r="P35" s="154"/>
      <c r="Q35" s="154"/>
      <c r="R35" s="153"/>
      <c r="S35" s="153"/>
      <c r="T35" s="153"/>
      <c r="U35" s="152" t="str">
        <f t="shared" si="4"/>
        <v/>
      </c>
      <c r="V35" s="153"/>
      <c r="W35" s="154"/>
      <c r="X35" s="156"/>
      <c r="Y35" s="156"/>
      <c r="Z35" s="156"/>
      <c r="AA35" s="156"/>
      <c r="AB35" s="155"/>
      <c r="AC35" s="155"/>
      <c r="AD35" s="155"/>
      <c r="AE35" s="157" t="str">
        <f t="shared" si="5"/>
        <v/>
      </c>
    </row>
    <row r="36" spans="1:31" ht="22.5" customHeight="1" x14ac:dyDescent="0.25">
      <c r="A36" s="149" t="str">
        <f>DATA_Pauline!A31</f>
        <v>ZZZ zzz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 t="str">
        <f t="shared" si="3"/>
        <v/>
      </c>
      <c r="L36" s="160"/>
      <c r="M36" s="159"/>
      <c r="N36" s="159"/>
      <c r="O36" s="159"/>
      <c r="P36" s="159"/>
      <c r="Q36" s="159"/>
      <c r="R36" s="160"/>
      <c r="S36" s="160"/>
      <c r="T36" s="160"/>
      <c r="U36" s="152" t="str">
        <f t="shared" si="4"/>
        <v/>
      </c>
      <c r="V36" s="323"/>
      <c r="W36" s="159"/>
      <c r="X36" s="162"/>
      <c r="Y36" s="162"/>
      <c r="Z36" s="162"/>
      <c r="AA36" s="162"/>
      <c r="AB36" s="163"/>
      <c r="AC36" s="163"/>
      <c r="AD36" s="163"/>
      <c r="AE36" s="157" t="str">
        <f t="shared" si="5"/>
        <v/>
      </c>
    </row>
    <row r="37" spans="1:31" ht="22.5" customHeight="1" x14ac:dyDescent="0.25">
      <c r="A37" s="149" t="str">
        <f>DATA_Pauline!A32</f>
        <v>ABA aba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2" t="str">
        <f t="shared" si="3"/>
        <v/>
      </c>
      <c r="L37" s="153"/>
      <c r="M37" s="154"/>
      <c r="N37" s="154"/>
      <c r="O37" s="154"/>
      <c r="P37" s="154"/>
      <c r="Q37" s="154"/>
      <c r="R37" s="153"/>
      <c r="S37" s="153"/>
      <c r="T37" s="153"/>
      <c r="U37" s="152" t="str">
        <f t="shared" si="4"/>
        <v/>
      </c>
      <c r="V37" s="153"/>
      <c r="W37" s="154"/>
      <c r="X37" s="156"/>
      <c r="Y37" s="156"/>
      <c r="Z37" s="156"/>
      <c r="AA37" s="156"/>
      <c r="AB37" s="155"/>
      <c r="AC37" s="155"/>
      <c r="AD37" s="155"/>
      <c r="AE37" s="157" t="str">
        <f t="shared" si="5"/>
        <v/>
      </c>
    </row>
    <row r="38" spans="1:31" ht="22.5" customHeight="1" x14ac:dyDescent="0.25">
      <c r="A38" s="149" t="str">
        <f>DATA_Pauline!A33</f>
        <v>ACA aca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 t="str">
        <f t="shared" si="3"/>
        <v/>
      </c>
      <c r="L38" s="160"/>
      <c r="M38" s="159"/>
      <c r="N38" s="159"/>
      <c r="O38" s="159"/>
      <c r="P38" s="159"/>
      <c r="Q38" s="159"/>
      <c r="R38" s="160"/>
      <c r="S38" s="160"/>
      <c r="T38" s="160"/>
      <c r="U38" s="152" t="str">
        <f t="shared" si="4"/>
        <v/>
      </c>
      <c r="V38" s="323"/>
      <c r="W38" s="159"/>
      <c r="X38" s="162"/>
      <c r="Y38" s="162"/>
      <c r="Z38" s="162"/>
      <c r="AA38" s="162"/>
      <c r="AB38" s="163"/>
      <c r="AC38" s="163"/>
      <c r="AD38" s="163"/>
      <c r="AE38" s="157" t="str">
        <f t="shared" si="5"/>
        <v/>
      </c>
    </row>
    <row r="39" spans="1:31" ht="22.5" customHeight="1" x14ac:dyDescent="0.25">
      <c r="A39" s="149" t="str">
        <f>DATA_Pauline!A34</f>
        <v>ADA ada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2" t="str">
        <f t="shared" si="3"/>
        <v/>
      </c>
      <c r="L39" s="153"/>
      <c r="M39" s="154"/>
      <c r="N39" s="154"/>
      <c r="O39" s="154"/>
      <c r="P39" s="154"/>
      <c r="Q39" s="154"/>
      <c r="R39" s="153"/>
      <c r="S39" s="153"/>
      <c r="T39" s="153"/>
      <c r="U39" s="152" t="str">
        <f t="shared" si="4"/>
        <v/>
      </c>
      <c r="V39" s="153"/>
      <c r="W39" s="154"/>
      <c r="X39" s="156"/>
      <c r="Y39" s="156"/>
      <c r="Z39" s="156"/>
      <c r="AA39" s="156"/>
      <c r="AB39" s="155"/>
      <c r="AC39" s="155"/>
      <c r="AD39" s="155"/>
      <c r="AE39" s="157" t="str">
        <f t="shared" si="5"/>
        <v/>
      </c>
    </row>
    <row r="40" spans="1:31" ht="22.5" customHeight="1" x14ac:dyDescent="0.25">
      <c r="A40" s="149" t="str">
        <f>DATA_Pauline!A35</f>
        <v>AEA aea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 t="str">
        <f t="shared" si="3"/>
        <v/>
      </c>
      <c r="L40" s="160"/>
      <c r="M40" s="159"/>
      <c r="N40" s="159"/>
      <c r="O40" s="159"/>
      <c r="P40" s="159"/>
      <c r="Q40" s="159"/>
      <c r="R40" s="160"/>
      <c r="S40" s="160"/>
      <c r="T40" s="160"/>
      <c r="U40" s="152" t="str">
        <f t="shared" si="4"/>
        <v/>
      </c>
      <c r="V40" s="323"/>
      <c r="W40" s="159"/>
      <c r="X40" s="162"/>
      <c r="Y40" s="162"/>
      <c r="Z40" s="162"/>
      <c r="AA40" s="162"/>
      <c r="AB40" s="163"/>
      <c r="AC40" s="163"/>
      <c r="AD40" s="163"/>
      <c r="AE40" s="157" t="str">
        <f t="shared" si="5"/>
        <v/>
      </c>
    </row>
  </sheetData>
  <mergeCells count="15">
    <mergeCell ref="B8:J8"/>
    <mergeCell ref="L8:T8"/>
    <mergeCell ref="V8:AD8"/>
    <mergeCell ref="A4:A5"/>
    <mergeCell ref="B4:C5"/>
    <mergeCell ref="E4:M4"/>
    <mergeCell ref="P4:U5"/>
    <mergeCell ref="V4:W5"/>
    <mergeCell ref="E5:M5"/>
    <mergeCell ref="A1:B1"/>
    <mergeCell ref="C1:AE1"/>
    <mergeCell ref="L2:M2"/>
    <mergeCell ref="N2:O2"/>
    <mergeCell ref="T2:X3"/>
    <mergeCell ref="A3:F3"/>
  </mergeCells>
  <conditionalFormatting sqref="K11:K40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J9 M9:T9 X9:AD9">
    <cfRule type="expression" dxfId="171" priority="21">
      <formula>AND(B$10&gt;=50%,B$10&lt;=79%)</formula>
    </cfRule>
    <cfRule type="expression" dxfId="170" priority="22">
      <formula>AND(B$10&gt;79%)</formula>
    </cfRule>
    <cfRule type="expression" dxfId="169" priority="23">
      <formula>AND(B$10&lt;50%)</formula>
    </cfRule>
  </conditionalFormatting>
  <conditionalFormatting sqref="U11:U4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1:AE4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:L40">
    <cfRule type="expression" dxfId="168" priority="20">
      <formula>AND($B$10&gt;0%)</formula>
    </cfRule>
  </conditionalFormatting>
  <conditionalFormatting sqref="L9">
    <cfRule type="expression" dxfId="167" priority="14">
      <formula>AND(L$10&gt;=50%,L$10&lt;=79%)</formula>
    </cfRule>
    <cfRule type="expression" dxfId="166" priority="15">
      <formula>AND(L$10&gt;79%)</formula>
    </cfRule>
    <cfRule type="expression" dxfId="165" priority="16">
      <formula>AND(L$10&lt;50%)</formula>
    </cfRule>
  </conditionalFormatting>
  <conditionalFormatting sqref="L9:L40 M9:Q9 Q10:Q40">
    <cfRule type="expression" dxfId="164" priority="13">
      <formula>AND(B$10&gt;0%)</formula>
    </cfRule>
  </conditionalFormatting>
  <conditionalFormatting sqref="M10:M40">
    <cfRule type="expression" dxfId="163" priority="12">
      <formula>AND(C$10&gt;0%)</formula>
    </cfRule>
  </conditionalFormatting>
  <conditionalFormatting sqref="N10:N40">
    <cfRule type="expression" dxfId="162" priority="11">
      <formula>AND(D$10&gt;0%)</formula>
    </cfRule>
  </conditionalFormatting>
  <conditionalFormatting sqref="O10:O40">
    <cfRule type="expression" dxfId="161" priority="10">
      <formula>AND(E$10&gt;0%)</formula>
    </cfRule>
  </conditionalFormatting>
  <conditionalFormatting sqref="P10:P40">
    <cfRule type="expression" dxfId="160" priority="9">
      <formula>AND(F$10&gt;0%)</formula>
    </cfRule>
  </conditionalFormatting>
  <conditionalFormatting sqref="V9">
    <cfRule type="expression" dxfId="159" priority="6">
      <formula>AND(V$10&gt;=50%,V$10&lt;=79%)</formula>
    </cfRule>
    <cfRule type="expression" dxfId="158" priority="7">
      <formula>AND(V$10&gt;79%)</formula>
    </cfRule>
    <cfRule type="expression" dxfId="157" priority="8">
      <formula>AND(V$10&lt;50%)</formula>
    </cfRule>
  </conditionalFormatting>
  <conditionalFormatting sqref="V9:V40">
    <cfRule type="expression" dxfId="156" priority="4">
      <formula>AND($B$10&gt;0%)</formula>
    </cfRule>
    <cfRule type="expression" dxfId="155" priority="5">
      <formula>AND(L$10&gt;0%)</formula>
    </cfRule>
  </conditionalFormatting>
  <conditionalFormatting sqref="W9">
    <cfRule type="expression" dxfId="154" priority="1">
      <formula>AND(W$10&gt;=50%,W$10&lt;=79%)</formula>
    </cfRule>
    <cfRule type="expression" dxfId="153" priority="2">
      <formula>AND(W$10&gt;79%)</formula>
    </cfRule>
    <cfRule type="expression" dxfId="152" priority="3">
      <formula>AND(W$10&lt;50%)</formula>
    </cfRule>
  </conditionalFormatting>
  <conditionalFormatting sqref="W9:AA40">
    <cfRule type="expression" dxfId="151" priority="24">
      <formula>AND(C$10&gt;0%)</formula>
    </cfRule>
    <cfRule type="expression" dxfId="150" priority="25">
      <formula>AND(M$10&gt;0%)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EC66C-5DAE-4C39-B9BB-A23A310610B9}">
  <sheetPr>
    <tabColor rgb="FFFFFF00"/>
  </sheetPr>
  <dimension ref="A1:AH47"/>
  <sheetViews>
    <sheetView showGridLines="0" workbookViewId="0">
      <selection sqref="A1:B1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20" width="7.140625" style="23" customWidth="1"/>
    <col min="21" max="21" width="7.7109375" style="23" customWidth="1"/>
    <col min="22" max="30" width="7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27</v>
      </c>
      <c r="B1" s="432"/>
      <c r="C1" s="434" t="s">
        <v>264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AA2" s="42"/>
      <c r="AB2" s="237"/>
      <c r="AC2" s="237"/>
      <c r="AD2" s="42"/>
    </row>
    <row r="3" spans="1:34" s="32" customFormat="1" ht="40.5" customHeight="1" thickBot="1" x14ac:dyDescent="0.45">
      <c r="A3" s="243" t="s">
        <v>180</v>
      </c>
      <c r="B3" s="26"/>
      <c r="C3" s="26"/>
      <c r="D3" s="26"/>
      <c r="E3" s="26"/>
      <c r="F3" s="26"/>
      <c r="G3" s="26"/>
      <c r="H3" s="26"/>
      <c r="K3" s="48"/>
      <c r="L3" s="237"/>
      <c r="M3" s="237"/>
      <c r="N3" s="237"/>
      <c r="O3" s="237"/>
      <c r="S3" s="42"/>
      <c r="T3" s="447"/>
      <c r="U3" s="447"/>
      <c r="V3" s="447"/>
      <c r="W3" s="447"/>
      <c r="X3" s="447"/>
      <c r="AA3" s="42"/>
      <c r="AB3" s="237"/>
      <c r="AC3" s="237"/>
      <c r="AD3" s="42"/>
    </row>
    <row r="4" spans="1:34" ht="25.5" customHeight="1" x14ac:dyDescent="0.25">
      <c r="A4" s="596" t="s">
        <v>182</v>
      </c>
      <c r="B4" s="437" t="s">
        <v>265</v>
      </c>
      <c r="C4" s="438"/>
      <c r="D4" s="68" t="s">
        <v>19</v>
      </c>
      <c r="E4" s="429" t="s">
        <v>403</v>
      </c>
      <c r="F4" s="429"/>
      <c r="G4" s="429"/>
      <c r="H4" s="429"/>
      <c r="I4" s="429"/>
      <c r="J4" s="429"/>
      <c r="K4" s="429"/>
      <c r="L4" s="429"/>
      <c r="M4" s="430"/>
      <c r="N4" s="54"/>
      <c r="O4" s="54"/>
      <c r="P4" s="49"/>
      <c r="Q4" s="49"/>
      <c r="R4" s="49"/>
      <c r="S4" s="42"/>
      <c r="T4" s="451"/>
      <c r="U4" s="451"/>
      <c r="V4" s="451"/>
      <c r="W4" s="451"/>
      <c r="X4" s="451"/>
      <c r="Y4" s="52"/>
      <c r="Z4" s="52"/>
      <c r="AA4" s="52"/>
      <c r="AB4" s="52"/>
      <c r="AC4" s="52"/>
      <c r="AD4" s="42"/>
      <c r="AH4" s="50"/>
    </row>
    <row r="5" spans="1:34" ht="25.5" customHeight="1" x14ac:dyDescent="0.25">
      <c r="A5" s="596"/>
      <c r="B5" s="439"/>
      <c r="C5" s="440"/>
      <c r="D5" s="57" t="s">
        <v>20</v>
      </c>
      <c r="E5" s="427" t="s">
        <v>404</v>
      </c>
      <c r="F5" s="427"/>
      <c r="G5" s="427"/>
      <c r="H5" s="427"/>
      <c r="I5" s="427"/>
      <c r="J5" s="427"/>
      <c r="K5" s="427"/>
      <c r="L5" s="427"/>
      <c r="M5" s="428"/>
      <c r="N5" s="54"/>
      <c r="O5" s="54"/>
      <c r="P5" s="49"/>
      <c r="Q5" s="49"/>
      <c r="R5" s="49"/>
      <c r="S5" s="42"/>
      <c r="T5" s="451"/>
      <c r="U5" s="451"/>
      <c r="V5" s="451"/>
      <c r="W5" s="451"/>
      <c r="X5" s="451"/>
      <c r="Y5" s="53"/>
      <c r="Z5" s="53"/>
      <c r="AA5" s="53"/>
      <c r="AB5" s="53"/>
      <c r="AC5" s="53"/>
      <c r="AD5" s="42"/>
    </row>
    <row r="6" spans="1:34" ht="25.5" customHeight="1" x14ac:dyDescent="0.25">
      <c r="A6" s="596"/>
      <c r="B6" s="439"/>
      <c r="C6" s="440"/>
      <c r="D6" s="56" t="s">
        <v>21</v>
      </c>
      <c r="E6" s="443" t="s">
        <v>405</v>
      </c>
      <c r="F6" s="443"/>
      <c r="G6" s="443"/>
      <c r="H6" s="443"/>
      <c r="I6" s="443"/>
      <c r="J6" s="443"/>
      <c r="K6" s="443"/>
      <c r="L6" s="443"/>
      <c r="M6" s="444"/>
      <c r="N6" s="54"/>
      <c r="O6" s="54"/>
      <c r="P6" s="49"/>
      <c r="Q6" s="49"/>
      <c r="R6" s="49"/>
      <c r="S6" s="49"/>
      <c r="T6" s="53"/>
      <c r="U6" s="53"/>
      <c r="V6" s="53"/>
      <c r="W6" s="53"/>
      <c r="X6" s="53"/>
      <c r="Y6" s="53"/>
      <c r="Z6" s="53"/>
      <c r="AA6" s="53"/>
      <c r="AB6" s="53"/>
      <c r="AC6" s="53"/>
      <c r="AD6" s="42"/>
    </row>
    <row r="7" spans="1:34" ht="25.5" customHeight="1" x14ac:dyDescent="0.25">
      <c r="A7" s="596"/>
      <c r="B7" s="439"/>
      <c r="C7" s="440"/>
      <c r="D7" s="57" t="s">
        <v>22</v>
      </c>
      <c r="E7" s="445" t="s">
        <v>406</v>
      </c>
      <c r="F7" s="445"/>
      <c r="G7" s="445"/>
      <c r="H7" s="445"/>
      <c r="I7" s="445"/>
      <c r="J7" s="445"/>
      <c r="K7" s="445"/>
      <c r="L7" s="445"/>
      <c r="M7" s="446"/>
      <c r="N7" s="51"/>
      <c r="O7" s="51"/>
      <c r="P7" s="51"/>
      <c r="Q7" s="51"/>
      <c r="R7" s="450" t="s">
        <v>186</v>
      </c>
      <c r="S7" s="450"/>
      <c r="T7" s="450"/>
      <c r="U7" s="450"/>
      <c r="V7" s="450"/>
      <c r="W7" s="450"/>
      <c r="X7" s="431" t="e">
        <f>AVERAGE(B18:J47,L18:T47,V18:AD47)</f>
        <v>#DIV/0!</v>
      </c>
      <c r="Y7" s="431"/>
      <c r="Z7" s="42"/>
      <c r="AA7" s="42"/>
      <c r="AB7" s="42"/>
      <c r="AC7" s="42"/>
      <c r="AD7" s="42"/>
    </row>
    <row r="8" spans="1:34" ht="25.5" customHeight="1" x14ac:dyDescent="0.25">
      <c r="A8" s="596"/>
      <c r="B8" s="439"/>
      <c r="C8" s="440"/>
      <c r="D8" s="57" t="s">
        <v>24</v>
      </c>
      <c r="E8" s="445" t="s">
        <v>407</v>
      </c>
      <c r="F8" s="445"/>
      <c r="G8" s="445"/>
      <c r="H8" s="445"/>
      <c r="I8" s="445"/>
      <c r="J8" s="445"/>
      <c r="K8" s="445"/>
      <c r="L8" s="445"/>
      <c r="M8" s="446"/>
      <c r="N8" s="51"/>
      <c r="O8" s="51"/>
      <c r="P8" s="51"/>
      <c r="Q8" s="51"/>
      <c r="R8" s="450"/>
      <c r="S8" s="450"/>
      <c r="T8" s="450"/>
      <c r="U8" s="450"/>
      <c r="V8" s="450"/>
      <c r="W8" s="450"/>
      <c r="X8" s="431"/>
      <c r="Y8" s="431"/>
      <c r="Z8" s="55"/>
      <c r="AA8" s="55"/>
      <c r="AB8" s="55"/>
      <c r="AC8" s="55"/>
      <c r="AD8" s="42"/>
    </row>
    <row r="9" spans="1:34" ht="25.5" customHeight="1" x14ac:dyDescent="0.25">
      <c r="A9" s="596"/>
      <c r="B9" s="439"/>
      <c r="C9" s="440"/>
      <c r="D9" s="57" t="s">
        <v>25</v>
      </c>
      <c r="E9" s="445" t="s">
        <v>408</v>
      </c>
      <c r="F9" s="445"/>
      <c r="G9" s="445"/>
      <c r="H9" s="445"/>
      <c r="I9" s="445"/>
      <c r="J9" s="445"/>
      <c r="K9" s="445"/>
      <c r="L9" s="445"/>
      <c r="M9" s="446"/>
      <c r="N9" s="37"/>
      <c r="O9" s="37"/>
      <c r="P9" s="37"/>
      <c r="Q9" s="49"/>
      <c r="R9" s="49"/>
      <c r="S9" s="49"/>
      <c r="T9" s="55"/>
      <c r="U9" s="55"/>
      <c r="V9" s="55"/>
      <c r="W9" s="55"/>
      <c r="X9" s="55"/>
      <c r="Y9" s="55"/>
      <c r="Z9" s="55"/>
      <c r="AA9" s="55"/>
      <c r="AB9" s="55"/>
      <c r="AC9" s="55"/>
      <c r="AD9" s="42"/>
    </row>
    <row r="10" spans="1:34" ht="25.5" customHeight="1" x14ac:dyDescent="0.25">
      <c r="A10" s="596"/>
      <c r="B10" s="439"/>
      <c r="C10" s="440"/>
      <c r="D10" s="56" t="s">
        <v>26</v>
      </c>
      <c r="E10" s="445" t="s">
        <v>409</v>
      </c>
      <c r="F10" s="445"/>
      <c r="G10" s="445"/>
      <c r="H10" s="445"/>
      <c r="I10" s="445"/>
      <c r="J10" s="445"/>
      <c r="K10" s="445"/>
      <c r="L10" s="445"/>
      <c r="M10" s="446"/>
      <c r="N10" s="37"/>
      <c r="O10" s="37"/>
      <c r="P10" s="37"/>
      <c r="Q10" s="49"/>
      <c r="R10" s="49"/>
      <c r="S10" s="49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42"/>
    </row>
    <row r="11" spans="1:34" ht="25.5" customHeight="1" x14ac:dyDescent="0.25">
      <c r="A11" s="596"/>
      <c r="B11" s="439"/>
      <c r="C11" s="440"/>
      <c r="D11" s="56" t="s">
        <v>289</v>
      </c>
      <c r="E11" s="445" t="s">
        <v>410</v>
      </c>
      <c r="F11" s="445"/>
      <c r="G11" s="445"/>
      <c r="H11" s="445"/>
      <c r="I11" s="445"/>
      <c r="J11" s="445"/>
      <c r="K11" s="445"/>
      <c r="L11" s="445"/>
      <c r="M11" s="446"/>
      <c r="N11" s="37"/>
      <c r="O11" s="37"/>
      <c r="P11" s="37"/>
      <c r="Q11" s="49"/>
      <c r="R11" s="49"/>
      <c r="S11" s="49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42"/>
    </row>
    <row r="12" spans="1:34" ht="25.5" customHeight="1" thickBot="1" x14ac:dyDescent="0.3">
      <c r="A12" s="596"/>
      <c r="B12" s="441"/>
      <c r="C12" s="442"/>
      <c r="D12" s="80" t="s">
        <v>291</v>
      </c>
      <c r="E12" s="448" t="s">
        <v>292</v>
      </c>
      <c r="F12" s="448"/>
      <c r="G12" s="448"/>
      <c r="H12" s="448"/>
      <c r="I12" s="448"/>
      <c r="J12" s="448"/>
      <c r="K12" s="448"/>
      <c r="L12" s="448"/>
      <c r="M12" s="449"/>
      <c r="N12" s="37"/>
      <c r="O12" s="37"/>
      <c r="P12" s="37"/>
      <c r="Q12" s="49"/>
      <c r="R12" s="49"/>
      <c r="S12" s="49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42"/>
    </row>
    <row r="13" spans="1:34" ht="27.75" customHeight="1" x14ac:dyDescent="0.25">
      <c r="A13" s="50"/>
      <c r="K13" s="49"/>
      <c r="L13" s="37"/>
      <c r="M13" s="37"/>
      <c r="N13" s="37"/>
      <c r="O13" s="37"/>
      <c r="P13" s="37"/>
      <c r="Q13" s="49"/>
      <c r="R13" s="49"/>
      <c r="S13" s="49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42"/>
    </row>
    <row r="14" spans="1:34" ht="14.25" customHeight="1" x14ac:dyDescent="0.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34" ht="35.25" customHeight="1" x14ac:dyDescent="0.25">
      <c r="A15" s="25"/>
      <c r="B15" s="435" t="s">
        <v>153</v>
      </c>
      <c r="C15" s="435"/>
      <c r="D15" s="435"/>
      <c r="E15" s="435"/>
      <c r="F15" s="435"/>
      <c r="G15" s="435"/>
      <c r="H15" s="435"/>
      <c r="I15" s="435"/>
      <c r="J15" s="435"/>
      <c r="K15" s="174"/>
      <c r="L15" s="435" t="s">
        <v>154</v>
      </c>
      <c r="M15" s="435"/>
      <c r="N15" s="435"/>
      <c r="O15" s="435"/>
      <c r="P15" s="435"/>
      <c r="Q15" s="435"/>
      <c r="R15" s="435"/>
      <c r="S15" s="435"/>
      <c r="T15" s="435"/>
      <c r="U15" s="174"/>
      <c r="V15" s="435" t="s">
        <v>155</v>
      </c>
      <c r="W15" s="435"/>
      <c r="X15" s="435"/>
      <c r="Y15" s="435"/>
      <c r="Z15" s="435"/>
      <c r="AA15" s="435"/>
      <c r="AB15" s="435"/>
      <c r="AC15" s="435"/>
      <c r="AD15" s="435"/>
      <c r="AE15" s="146"/>
    </row>
    <row r="16" spans="1:34" s="24" customFormat="1" ht="21.75" customHeight="1" x14ac:dyDescent="0.25">
      <c r="A16" s="10" t="s">
        <v>175</v>
      </c>
      <c r="B16" s="70" t="s">
        <v>19</v>
      </c>
      <c r="C16" s="70" t="s">
        <v>20</v>
      </c>
      <c r="D16" s="70" t="s">
        <v>21</v>
      </c>
      <c r="E16" s="70" t="s">
        <v>22</v>
      </c>
      <c r="F16" s="70" t="s">
        <v>24</v>
      </c>
      <c r="G16" s="70" t="s">
        <v>25</v>
      </c>
      <c r="H16" s="70" t="s">
        <v>26</v>
      </c>
      <c r="I16" s="70" t="s">
        <v>289</v>
      </c>
      <c r="J16" s="70" t="s">
        <v>291</v>
      </c>
      <c r="K16" s="27" t="s">
        <v>156</v>
      </c>
      <c r="L16" s="70" t="s">
        <v>19</v>
      </c>
      <c r="M16" s="70" t="s">
        <v>20</v>
      </c>
      <c r="N16" s="70" t="s">
        <v>21</v>
      </c>
      <c r="O16" s="70" t="s">
        <v>22</v>
      </c>
      <c r="P16" s="70" t="s">
        <v>24</v>
      </c>
      <c r="Q16" s="70" t="s">
        <v>25</v>
      </c>
      <c r="R16" s="70" t="s">
        <v>26</v>
      </c>
      <c r="S16" s="70" t="s">
        <v>289</v>
      </c>
      <c r="T16" s="70" t="s">
        <v>291</v>
      </c>
      <c r="U16" s="27" t="s">
        <v>156</v>
      </c>
      <c r="V16" s="70" t="s">
        <v>19</v>
      </c>
      <c r="W16" s="70" t="s">
        <v>20</v>
      </c>
      <c r="X16" s="70" t="s">
        <v>21</v>
      </c>
      <c r="Y16" s="70" t="s">
        <v>22</v>
      </c>
      <c r="Z16" s="70" t="s">
        <v>24</v>
      </c>
      <c r="AA16" s="70" t="s">
        <v>25</v>
      </c>
      <c r="AB16" s="70" t="s">
        <v>26</v>
      </c>
      <c r="AC16" s="70" t="s">
        <v>289</v>
      </c>
      <c r="AD16" s="70" t="s">
        <v>291</v>
      </c>
      <c r="AE16" s="27" t="s">
        <v>156</v>
      </c>
    </row>
    <row r="17" spans="1:31" s="199" customFormat="1" ht="23.25" customHeight="1" x14ac:dyDescent="0.25">
      <c r="A17" s="196" t="s">
        <v>185</v>
      </c>
      <c r="B17" s="147" t="e">
        <f t="shared" ref="B17:J17" si="0">AVERAGE(B18:B45)</f>
        <v>#DIV/0!</v>
      </c>
      <c r="C17" s="147" t="e">
        <f t="shared" si="0"/>
        <v>#DIV/0!</v>
      </c>
      <c r="D17" s="147" t="e">
        <f t="shared" si="0"/>
        <v>#DIV/0!</v>
      </c>
      <c r="E17" s="147" t="e">
        <f t="shared" si="0"/>
        <v>#DIV/0!</v>
      </c>
      <c r="F17" s="147" t="e">
        <f t="shared" si="0"/>
        <v>#DIV/0!</v>
      </c>
      <c r="G17" s="147" t="e">
        <f t="shared" si="0"/>
        <v>#DIV/0!</v>
      </c>
      <c r="H17" s="147" t="e">
        <f t="shared" si="0"/>
        <v>#DIV/0!</v>
      </c>
      <c r="I17" s="147" t="e">
        <f t="shared" si="0"/>
        <v>#DIV/0!</v>
      </c>
      <c r="J17" s="147" t="e">
        <f t="shared" si="0"/>
        <v>#DIV/0!</v>
      </c>
      <c r="K17" s="197"/>
      <c r="L17" s="148" t="e">
        <f>(AVERAGE(L18:L45))</f>
        <v>#DIV/0!</v>
      </c>
      <c r="M17" s="148" t="e">
        <f>AVERAGE(M18:M45)</f>
        <v>#DIV/0!</v>
      </c>
      <c r="N17" s="148" t="e">
        <f>AVERAGE(N18:N45)</f>
        <v>#DIV/0!</v>
      </c>
      <c r="O17" s="148" t="e">
        <f>AVERAGE(O18:O45)</f>
        <v>#DIV/0!</v>
      </c>
      <c r="P17" s="148" t="e">
        <f>AVERAGE(P18:P45)</f>
        <v>#DIV/0!</v>
      </c>
      <c r="Q17" s="148" t="e">
        <f>AVERAGE(Q18:Q45)</f>
        <v>#DIV/0!</v>
      </c>
      <c r="R17" s="148" t="e">
        <f t="shared" ref="R17:T17" si="1">AVERAGE(R18:R45)</f>
        <v>#DIV/0!</v>
      </c>
      <c r="S17" s="148" t="e">
        <f t="shared" si="1"/>
        <v>#DIV/0!</v>
      </c>
      <c r="T17" s="148" t="e">
        <f t="shared" si="1"/>
        <v>#DIV/0!</v>
      </c>
      <c r="U17" s="198"/>
      <c r="V17" s="148" t="e">
        <f t="shared" ref="V17:AD17" si="2">AVERAGE(V18:V45)</f>
        <v>#DIV/0!</v>
      </c>
      <c r="W17" s="148" t="e">
        <f t="shared" si="2"/>
        <v>#DIV/0!</v>
      </c>
      <c r="X17" s="148" t="e">
        <f t="shared" si="2"/>
        <v>#DIV/0!</v>
      </c>
      <c r="Y17" s="148" t="e">
        <f t="shared" si="2"/>
        <v>#DIV/0!</v>
      </c>
      <c r="Z17" s="148" t="e">
        <f t="shared" si="2"/>
        <v>#DIV/0!</v>
      </c>
      <c r="AA17" s="148" t="e">
        <f t="shared" si="2"/>
        <v>#DIV/0!</v>
      </c>
      <c r="AB17" s="148" t="e">
        <f t="shared" si="2"/>
        <v>#DIV/0!</v>
      </c>
      <c r="AC17" s="148" t="e">
        <f t="shared" si="2"/>
        <v>#DIV/0!</v>
      </c>
      <c r="AD17" s="148" t="e">
        <f t="shared" si="2"/>
        <v>#DIV/0!</v>
      </c>
      <c r="AE17" s="198"/>
    </row>
    <row r="18" spans="1:31" ht="22.5" customHeight="1" x14ac:dyDescent="0.25">
      <c r="A18" s="33" t="str">
        <f>DATA_Pauline!A6</f>
        <v>AAAAA aaaa</v>
      </c>
      <c r="B18" s="34"/>
      <c r="C18" s="35"/>
      <c r="D18" s="35"/>
      <c r="E18" s="35"/>
      <c r="F18" s="35"/>
      <c r="G18" s="35"/>
      <c r="H18" s="35"/>
      <c r="I18" s="35"/>
      <c r="J18" s="36"/>
      <c r="K18" s="66" t="str">
        <f>IF(AND(ISBLANK(B18),ISBLANK(C18),ISBLANK(D18),ISBLANK(E18),ISBLANK(F18),ISBLANK(G18),ISBLANK(H18),ISBLANK(I18),ISBLANK(J18)),"",AVERAGE(B18:J18))</f>
        <v/>
      </c>
      <c r="L18" s="60"/>
      <c r="M18" s="59"/>
      <c r="N18" s="59"/>
      <c r="O18" s="59"/>
      <c r="P18" s="59"/>
      <c r="Q18" s="59"/>
      <c r="R18" s="59"/>
      <c r="S18" s="59"/>
      <c r="T18" s="59"/>
      <c r="U18" s="66" t="str">
        <f>IF(AND(ISBLANK(L18),ISBLANK(M18),ISBLANK(N18),ISBLANK(O18),ISBLANK(P18),ISBLANK(Q18),ISBLANK(R18),ISBLANK(S18),ISBLANK(T18)),"",AVERAGE(L18:T18))</f>
        <v/>
      </c>
      <c r="V18" s="60"/>
      <c r="W18" s="59"/>
      <c r="X18" s="59"/>
      <c r="Y18" s="59"/>
      <c r="Z18" s="59"/>
      <c r="AA18" s="59"/>
      <c r="AB18" s="59"/>
      <c r="AC18" s="59"/>
      <c r="AD18" s="59"/>
      <c r="AE18" s="66" t="str">
        <f>IF(AND(ISBLANK(V18),ISBLANK(W18),ISBLANK(X18),ISBLANK(Y18),ISBLANK(Z18),ISBLANK(AA18),ISBLANK(AB18),ISBLANK(AC18),ISBLANK(AD18)),"",AVERAGE(V18:AD18))</f>
        <v/>
      </c>
    </row>
    <row r="19" spans="1:31" ht="22.5" customHeight="1" x14ac:dyDescent="0.25">
      <c r="A19" s="33" t="str">
        <f>DATA_Pauline!A7</f>
        <v>BBBB bbbb</v>
      </c>
      <c r="B19" s="28"/>
      <c r="C19" s="29"/>
      <c r="D19" s="29"/>
      <c r="E19" s="29"/>
      <c r="F19" s="29"/>
      <c r="G19" s="29"/>
      <c r="H19" s="29"/>
      <c r="I19" s="29"/>
      <c r="J19" s="30"/>
      <c r="K19" s="66" t="str">
        <f>IF(AND(ISBLANK(B19),ISBLANK(C19),ISBLANK(D19),ISBLANK(E19),ISBLANK(F19),ISBLANK(G19),ISBLANK(H19),ISBLANK(I19),ISBLANK(J19)),"",AVERAGE(B19:J19))</f>
        <v/>
      </c>
      <c r="L19" s="61"/>
      <c r="M19" s="62"/>
      <c r="N19" s="62"/>
      <c r="O19" s="62"/>
      <c r="P19" s="62"/>
      <c r="Q19" s="62"/>
      <c r="R19" s="63"/>
      <c r="S19" s="63"/>
      <c r="T19" s="63"/>
      <c r="U19" s="66" t="str">
        <f>IF(AND(ISBLANK(L19),ISBLANK(M19),ISBLANK(N19),ISBLANK(O19),ISBLANK(P19),ISBLANK(Q19),ISBLANK(R19),ISBLANK(S19),ISBLANK(T19)),"",AVERAGE(L19:T19))</f>
        <v/>
      </c>
      <c r="V19" s="235"/>
      <c r="W19" s="62"/>
      <c r="X19" s="62"/>
      <c r="Y19" s="62"/>
      <c r="Z19" s="62"/>
      <c r="AA19" s="62"/>
      <c r="AB19" s="63"/>
      <c r="AC19" s="63"/>
      <c r="AD19" s="63"/>
      <c r="AE19" s="66" t="str">
        <f>IF(AND(ISBLANK(V19),ISBLANK(W19),ISBLANK(X19),ISBLANK(Y19),ISBLANK(Z19),ISBLANK(AA19),ISBLANK(AB19),ISBLANK(AC19),ISBLANK(AD19)),"",AVERAGE(V19:AD19))</f>
        <v/>
      </c>
    </row>
    <row r="20" spans="1:31" ht="22.5" customHeight="1" x14ac:dyDescent="0.25">
      <c r="A20" s="33" t="str">
        <f>DATA_Pauline!A8</f>
        <v>CCCC cccc</v>
      </c>
      <c r="B20" s="34"/>
      <c r="C20" s="35"/>
      <c r="D20" s="35"/>
      <c r="E20" s="35"/>
      <c r="F20" s="35"/>
      <c r="G20" s="35"/>
      <c r="H20" s="35"/>
      <c r="I20" s="35"/>
      <c r="J20" s="36"/>
      <c r="K20" s="66" t="str">
        <f>IF(AND(ISBLANK(B20),ISBLANK(C20),ISBLANK(D20),ISBLANK(E20),ISBLANK(F20),ISBLANK(G20),ISBLANK(H20),ISBLANK(I20),ISBLANK(J20)),"",AVERAGE(B20:J20))</f>
        <v/>
      </c>
      <c r="L20" s="60"/>
      <c r="M20" s="59"/>
      <c r="N20" s="59"/>
      <c r="O20" s="59"/>
      <c r="P20" s="59"/>
      <c r="Q20" s="59"/>
      <c r="R20" s="60"/>
      <c r="S20" s="60"/>
      <c r="T20" s="60"/>
      <c r="U20" s="66" t="str">
        <f>IF(AND(ISBLANK(L20),ISBLANK(M20),ISBLANK(N20),ISBLANK(O20),ISBLANK(P20),ISBLANK(Q20),ISBLANK(R20),ISBLANK(S20),ISBLANK(T20)),"",AVERAGE(L20:T20))</f>
        <v/>
      </c>
      <c r="V20" s="60"/>
      <c r="W20" s="59"/>
      <c r="X20" s="59"/>
      <c r="Y20" s="59"/>
      <c r="Z20" s="59"/>
      <c r="AA20" s="59"/>
      <c r="AB20" s="60"/>
      <c r="AC20" s="60"/>
      <c r="AD20" s="60"/>
      <c r="AE20" s="66" t="str">
        <f>IF(AND(ISBLANK(V20),ISBLANK(W20),ISBLANK(X20),ISBLANK(Y20),ISBLANK(Z20),ISBLANK(AA20),ISBLANK(AB20),ISBLANK(AC20),ISBLANK(AD20)),"",AVERAGE(V20:AD20))</f>
        <v/>
      </c>
    </row>
    <row r="21" spans="1:31" ht="22.5" customHeight="1" x14ac:dyDescent="0.25">
      <c r="A21" s="33" t="str">
        <f>DATA_Pauline!A9</f>
        <v>DDD ddd</v>
      </c>
      <c r="B21" s="28"/>
      <c r="C21" s="29"/>
      <c r="D21" s="29"/>
      <c r="E21" s="29"/>
      <c r="F21" s="29"/>
      <c r="G21" s="29"/>
      <c r="H21" s="29"/>
      <c r="I21" s="29"/>
      <c r="J21" s="30"/>
      <c r="K21" s="66" t="str">
        <f>IF(AND(ISBLANK(B21),ISBLANK(C21),ISBLANK(D21),ISBLANK(E21),ISBLANK(F21),ISBLANK(G21),ISBLANK(H21),ISBLANK(I21),ISBLANK(J21)),"",AVERAGE(B21:J21))</f>
        <v/>
      </c>
      <c r="L21" s="63"/>
      <c r="M21" s="62"/>
      <c r="N21" s="62"/>
      <c r="O21" s="62"/>
      <c r="P21" s="62"/>
      <c r="Q21" s="62"/>
      <c r="R21" s="63"/>
      <c r="S21" s="63"/>
      <c r="T21" s="63"/>
      <c r="U21" s="66" t="str">
        <f>IF(AND(ISBLANK(L21),ISBLANK(M21),ISBLANK(N21),ISBLANK(O21),ISBLANK(P21),ISBLANK(Q21),ISBLANK(R21),ISBLANK(S21),ISBLANK(T21)),"",AVERAGE(L21:T21))</f>
        <v/>
      </c>
      <c r="V21" s="235"/>
      <c r="W21" s="62"/>
      <c r="X21" s="62"/>
      <c r="Y21" s="62"/>
      <c r="Z21" s="62"/>
      <c r="AA21" s="62"/>
      <c r="AB21" s="63"/>
      <c r="AC21" s="63"/>
      <c r="AD21" s="63"/>
      <c r="AE21" s="66" t="str">
        <f>IF(AND(ISBLANK(V21),ISBLANK(W21),ISBLANK(X21),ISBLANK(Y21),ISBLANK(Z21),ISBLANK(AA21),ISBLANK(AB21),ISBLANK(AC21),ISBLANK(AD21)),"",AVERAGE(V21:AD21))</f>
        <v/>
      </c>
    </row>
    <row r="22" spans="1:31" ht="22.5" customHeight="1" x14ac:dyDescent="0.25">
      <c r="A22" s="33" t="str">
        <f>DATA_Pauline!A10</f>
        <v>EEE eee</v>
      </c>
      <c r="B22" s="34"/>
      <c r="C22" s="35"/>
      <c r="D22" s="35"/>
      <c r="E22" s="35"/>
      <c r="F22" s="35"/>
      <c r="G22" s="35"/>
      <c r="H22" s="35"/>
      <c r="I22" s="35"/>
      <c r="J22" s="36"/>
      <c r="K22" s="66" t="str">
        <f>IF(AND(ISBLANK(B22),ISBLANK(C22),ISBLANK(D22),ISBLANK(E22),ISBLANK(F22),ISBLANK(G22),ISBLANK(H22),ISBLANK(I22),ISBLANK(J22)),"",AVERAGE(B22:J22))</f>
        <v/>
      </c>
      <c r="L22" s="60"/>
      <c r="M22" s="59"/>
      <c r="N22" s="59"/>
      <c r="O22" s="59"/>
      <c r="P22" s="59"/>
      <c r="Q22" s="59"/>
      <c r="R22" s="60"/>
      <c r="S22" s="60"/>
      <c r="T22" s="60"/>
      <c r="U22" s="66" t="str">
        <f>IF(AND(ISBLANK(L22),ISBLANK(M22),ISBLANK(N22),ISBLANK(O22),ISBLANK(P22),ISBLANK(Q22),ISBLANK(R22),ISBLANK(S22),ISBLANK(T22)),"",AVERAGE(L22:T22))</f>
        <v/>
      </c>
      <c r="V22" s="60"/>
      <c r="W22" s="59"/>
      <c r="X22" s="59"/>
      <c r="Y22" s="59"/>
      <c r="Z22" s="59"/>
      <c r="AA22" s="59"/>
      <c r="AB22" s="60"/>
      <c r="AC22" s="60"/>
      <c r="AD22" s="60"/>
      <c r="AE22" s="66" t="str">
        <f>IF(AND(ISBLANK(V22),ISBLANK(W22),ISBLANK(X22),ISBLANK(Y22),ISBLANK(Z22),ISBLANK(AA22),ISBLANK(AB22),ISBLANK(AC22),ISBLANK(AD22)),"",AVERAGE(V22:AD22))</f>
        <v/>
      </c>
    </row>
    <row r="23" spans="1:31" ht="22.5" customHeight="1" x14ac:dyDescent="0.25">
      <c r="A23" s="33" t="str">
        <f>DATA_Pauline!A11</f>
        <v>FFF fff</v>
      </c>
      <c r="B23" s="28"/>
      <c r="C23" s="29"/>
      <c r="D23" s="29"/>
      <c r="E23" s="29"/>
      <c r="F23" s="29"/>
      <c r="G23" s="29"/>
      <c r="H23" s="29"/>
      <c r="I23" s="29"/>
      <c r="J23" s="30"/>
      <c r="K23" s="66" t="str">
        <f t="shared" ref="K23:K47" si="3">IF(AND(ISBLANK(B23),ISBLANK(C23),ISBLANK(D23),ISBLANK(E23),ISBLANK(F23),ISBLANK(G23),ISBLANK(H23),ISBLANK(I23),ISBLANK(J23)),"",AVERAGE(B23:J23))</f>
        <v/>
      </c>
      <c r="L23" s="63"/>
      <c r="M23" s="62"/>
      <c r="N23" s="62"/>
      <c r="O23" s="62"/>
      <c r="P23" s="62"/>
      <c r="Q23" s="62"/>
      <c r="R23" s="63"/>
      <c r="S23" s="63"/>
      <c r="T23" s="63"/>
      <c r="U23" s="66" t="str">
        <f t="shared" ref="U23:U47" si="4">IF(AND(ISBLANK(L23),ISBLANK(M23),ISBLANK(N23),ISBLANK(O23),ISBLANK(P23),ISBLANK(Q23),ISBLANK(R23),ISBLANK(S23),ISBLANK(T23)),"",AVERAGE(L23:T23))</f>
        <v/>
      </c>
      <c r="V23" s="235"/>
      <c r="W23" s="62"/>
      <c r="X23" s="62"/>
      <c r="Y23" s="62"/>
      <c r="Z23" s="62"/>
      <c r="AA23" s="62"/>
      <c r="AB23" s="63"/>
      <c r="AC23" s="63"/>
      <c r="AD23" s="63"/>
      <c r="AE23" s="66" t="str">
        <f t="shared" ref="AE23:AE47" si="5">IF(AND(ISBLANK(V23),ISBLANK(W23),ISBLANK(X23),ISBLANK(Y23),ISBLANK(Z23),ISBLANK(AA23),ISBLANK(AB23),ISBLANK(AC23),ISBLANK(AD23)),"",AVERAGE(V23:AD23))</f>
        <v/>
      </c>
    </row>
    <row r="24" spans="1:31" ht="22.5" customHeight="1" x14ac:dyDescent="0.25">
      <c r="A24" s="33" t="str">
        <f>DATA_Pauline!A12</f>
        <v>GGG ggg</v>
      </c>
      <c r="B24" s="34"/>
      <c r="C24" s="35"/>
      <c r="D24" s="35"/>
      <c r="E24" s="35"/>
      <c r="F24" s="35"/>
      <c r="G24" s="35"/>
      <c r="H24" s="35"/>
      <c r="I24" s="35"/>
      <c r="J24" s="36"/>
      <c r="K24" s="66" t="str">
        <f t="shared" si="3"/>
        <v/>
      </c>
      <c r="L24" s="60"/>
      <c r="M24" s="59"/>
      <c r="N24" s="59"/>
      <c r="O24" s="59"/>
      <c r="P24" s="59"/>
      <c r="Q24" s="59"/>
      <c r="R24" s="60"/>
      <c r="S24" s="60"/>
      <c r="T24" s="60"/>
      <c r="U24" s="66" t="str">
        <f t="shared" si="4"/>
        <v/>
      </c>
      <c r="V24" s="60"/>
      <c r="W24" s="59"/>
      <c r="X24" s="59"/>
      <c r="Y24" s="59"/>
      <c r="Z24" s="59"/>
      <c r="AA24" s="59"/>
      <c r="AB24" s="60"/>
      <c r="AC24" s="60"/>
      <c r="AD24" s="60"/>
      <c r="AE24" s="66" t="str">
        <f t="shared" si="5"/>
        <v/>
      </c>
    </row>
    <row r="25" spans="1:31" ht="22.5" customHeight="1" x14ac:dyDescent="0.25">
      <c r="A25" s="33" t="str">
        <f>DATA_Pauline!A13</f>
        <v>HHH hhh</v>
      </c>
      <c r="B25" s="28"/>
      <c r="C25" s="29"/>
      <c r="D25" s="29"/>
      <c r="E25" s="29"/>
      <c r="F25" s="29"/>
      <c r="G25" s="29"/>
      <c r="H25" s="29"/>
      <c r="I25" s="29"/>
      <c r="J25" s="30"/>
      <c r="K25" s="66" t="str">
        <f t="shared" si="3"/>
        <v/>
      </c>
      <c r="L25" s="63"/>
      <c r="M25" s="62"/>
      <c r="N25" s="62"/>
      <c r="O25" s="62"/>
      <c r="P25" s="62"/>
      <c r="Q25" s="62"/>
      <c r="R25" s="63"/>
      <c r="S25" s="63"/>
      <c r="T25" s="63"/>
      <c r="U25" s="66" t="str">
        <f t="shared" si="4"/>
        <v/>
      </c>
      <c r="V25" s="235"/>
      <c r="W25" s="62"/>
      <c r="X25" s="62"/>
      <c r="Y25" s="62"/>
      <c r="Z25" s="62"/>
      <c r="AA25" s="62"/>
      <c r="AB25" s="63"/>
      <c r="AC25" s="63"/>
      <c r="AD25" s="63"/>
      <c r="AE25" s="66" t="str">
        <f t="shared" si="5"/>
        <v/>
      </c>
    </row>
    <row r="26" spans="1:31" ht="22.5" customHeight="1" x14ac:dyDescent="0.25">
      <c r="A26" s="33" t="str">
        <f>DATA_Pauline!A14</f>
        <v>III iii</v>
      </c>
      <c r="B26" s="34"/>
      <c r="C26" s="35"/>
      <c r="D26" s="35"/>
      <c r="E26" s="35"/>
      <c r="F26" s="35"/>
      <c r="G26" s="35"/>
      <c r="H26" s="35"/>
      <c r="I26" s="35"/>
      <c r="J26" s="36"/>
      <c r="K26" s="66" t="str">
        <f t="shared" si="3"/>
        <v/>
      </c>
      <c r="L26" s="60"/>
      <c r="M26" s="59"/>
      <c r="N26" s="59"/>
      <c r="O26" s="59"/>
      <c r="P26" s="59"/>
      <c r="Q26" s="59"/>
      <c r="R26" s="60"/>
      <c r="S26" s="60"/>
      <c r="T26" s="60"/>
      <c r="U26" s="66" t="str">
        <f t="shared" si="4"/>
        <v/>
      </c>
      <c r="V26" s="60"/>
      <c r="W26" s="59"/>
      <c r="X26" s="59"/>
      <c r="Y26" s="59"/>
      <c r="Z26" s="59"/>
      <c r="AA26" s="59"/>
      <c r="AB26" s="60"/>
      <c r="AC26" s="60"/>
      <c r="AD26" s="60"/>
      <c r="AE26" s="66" t="str">
        <f t="shared" si="5"/>
        <v/>
      </c>
    </row>
    <row r="27" spans="1:31" ht="22.5" customHeight="1" x14ac:dyDescent="0.25">
      <c r="A27" s="33" t="str">
        <f>DATA_Pauline!A15</f>
        <v>JJJ jjj</v>
      </c>
      <c r="B27" s="28"/>
      <c r="C27" s="29"/>
      <c r="D27" s="29"/>
      <c r="E27" s="29"/>
      <c r="F27" s="29"/>
      <c r="G27" s="29"/>
      <c r="H27" s="29"/>
      <c r="I27" s="29"/>
      <c r="J27" s="30"/>
      <c r="K27" s="66" t="str">
        <f t="shared" si="3"/>
        <v/>
      </c>
      <c r="L27" s="63"/>
      <c r="M27" s="62"/>
      <c r="N27" s="62"/>
      <c r="O27" s="62"/>
      <c r="P27" s="62"/>
      <c r="Q27" s="62"/>
      <c r="R27" s="63"/>
      <c r="S27" s="63"/>
      <c r="T27" s="63"/>
      <c r="U27" s="66" t="str">
        <f t="shared" si="4"/>
        <v/>
      </c>
      <c r="V27" s="235"/>
      <c r="W27" s="62"/>
      <c r="X27" s="62"/>
      <c r="Y27" s="62"/>
      <c r="Z27" s="62"/>
      <c r="AA27" s="62"/>
      <c r="AB27" s="63"/>
      <c r="AC27" s="63"/>
      <c r="AD27" s="63"/>
      <c r="AE27" s="66" t="str">
        <f t="shared" si="5"/>
        <v/>
      </c>
    </row>
    <row r="28" spans="1:31" ht="22.5" customHeight="1" x14ac:dyDescent="0.25">
      <c r="A28" s="33" t="str">
        <f>DATA_Pauline!A16</f>
        <v>KKK kkk</v>
      </c>
      <c r="B28" s="34"/>
      <c r="C28" s="35"/>
      <c r="D28" s="35"/>
      <c r="E28" s="35"/>
      <c r="F28" s="35"/>
      <c r="G28" s="35"/>
      <c r="H28" s="35"/>
      <c r="I28" s="35"/>
      <c r="J28" s="36"/>
      <c r="K28" s="66" t="str">
        <f t="shared" si="3"/>
        <v/>
      </c>
      <c r="L28" s="60"/>
      <c r="M28" s="59"/>
      <c r="N28" s="59"/>
      <c r="O28" s="59"/>
      <c r="P28" s="59"/>
      <c r="Q28" s="59"/>
      <c r="R28" s="60"/>
      <c r="S28" s="60"/>
      <c r="T28" s="60"/>
      <c r="U28" s="66" t="str">
        <f t="shared" si="4"/>
        <v/>
      </c>
      <c r="V28" s="60"/>
      <c r="W28" s="59"/>
      <c r="X28" s="59"/>
      <c r="Y28" s="59"/>
      <c r="Z28" s="59"/>
      <c r="AA28" s="59"/>
      <c r="AB28" s="60"/>
      <c r="AC28" s="60"/>
      <c r="AD28" s="60"/>
      <c r="AE28" s="66" t="str">
        <f t="shared" si="5"/>
        <v/>
      </c>
    </row>
    <row r="29" spans="1:31" ht="22.5" customHeight="1" x14ac:dyDescent="0.25">
      <c r="A29" s="33" t="str">
        <f>DATA_Pauline!A17</f>
        <v>LLL lll</v>
      </c>
      <c r="B29" s="28"/>
      <c r="C29" s="29"/>
      <c r="D29" s="29"/>
      <c r="E29" s="29"/>
      <c r="F29" s="29"/>
      <c r="G29" s="29"/>
      <c r="H29" s="29"/>
      <c r="I29" s="29"/>
      <c r="J29" s="30"/>
      <c r="K29" s="66" t="str">
        <f t="shared" si="3"/>
        <v/>
      </c>
      <c r="L29" s="63"/>
      <c r="M29" s="62"/>
      <c r="N29" s="62"/>
      <c r="O29" s="62"/>
      <c r="P29" s="62"/>
      <c r="Q29" s="62"/>
      <c r="R29" s="63"/>
      <c r="S29" s="63"/>
      <c r="T29" s="63"/>
      <c r="U29" s="66" t="str">
        <f t="shared" si="4"/>
        <v/>
      </c>
      <c r="V29" s="235"/>
      <c r="W29" s="62"/>
      <c r="X29" s="62"/>
      <c r="Y29" s="62"/>
      <c r="Z29" s="62"/>
      <c r="AA29" s="62"/>
      <c r="AB29" s="63"/>
      <c r="AC29" s="63"/>
      <c r="AD29" s="63"/>
      <c r="AE29" s="66" t="str">
        <f t="shared" si="5"/>
        <v/>
      </c>
    </row>
    <row r="30" spans="1:31" ht="22.5" customHeight="1" x14ac:dyDescent="0.25">
      <c r="A30" s="33" t="str">
        <f>DATA_Pauline!A18</f>
        <v>MMM mmm</v>
      </c>
      <c r="B30" s="34"/>
      <c r="C30" s="35"/>
      <c r="D30" s="35"/>
      <c r="E30" s="35"/>
      <c r="F30" s="35"/>
      <c r="G30" s="35"/>
      <c r="H30" s="35"/>
      <c r="I30" s="35"/>
      <c r="J30" s="36"/>
      <c r="K30" s="66" t="str">
        <f t="shared" si="3"/>
        <v/>
      </c>
      <c r="L30" s="60"/>
      <c r="M30" s="59"/>
      <c r="N30" s="59"/>
      <c r="O30" s="59"/>
      <c r="P30" s="59"/>
      <c r="Q30" s="59"/>
      <c r="R30" s="60"/>
      <c r="S30" s="60"/>
      <c r="T30" s="60"/>
      <c r="U30" s="66" t="str">
        <f t="shared" si="4"/>
        <v/>
      </c>
      <c r="V30" s="60"/>
      <c r="W30" s="59"/>
      <c r="X30" s="59"/>
      <c r="Y30" s="59"/>
      <c r="Z30" s="59"/>
      <c r="AA30" s="59"/>
      <c r="AB30" s="60"/>
      <c r="AC30" s="60"/>
      <c r="AD30" s="60"/>
      <c r="AE30" s="66" t="str">
        <f t="shared" si="5"/>
        <v/>
      </c>
    </row>
    <row r="31" spans="1:31" ht="22.5" customHeight="1" x14ac:dyDescent="0.25">
      <c r="A31" s="33" t="str">
        <f>DATA_Pauline!A19</f>
        <v>NNN nnn</v>
      </c>
      <c r="B31" s="28"/>
      <c r="C31" s="29"/>
      <c r="D31" s="29"/>
      <c r="E31" s="29"/>
      <c r="F31" s="29"/>
      <c r="G31" s="29"/>
      <c r="H31" s="29"/>
      <c r="I31" s="29"/>
      <c r="J31" s="30"/>
      <c r="K31" s="66" t="str">
        <f t="shared" si="3"/>
        <v/>
      </c>
      <c r="L31" s="63"/>
      <c r="M31" s="62"/>
      <c r="N31" s="62"/>
      <c r="O31" s="62"/>
      <c r="P31" s="62"/>
      <c r="Q31" s="62"/>
      <c r="R31" s="63"/>
      <c r="S31" s="63"/>
      <c r="T31" s="63"/>
      <c r="U31" s="66" t="str">
        <f t="shared" si="4"/>
        <v/>
      </c>
      <c r="V31" s="235"/>
      <c r="W31" s="62"/>
      <c r="X31" s="62"/>
      <c r="Y31" s="62"/>
      <c r="Z31" s="62"/>
      <c r="AA31" s="62"/>
      <c r="AB31" s="63"/>
      <c r="AC31" s="63"/>
      <c r="AD31" s="63"/>
      <c r="AE31" s="66" t="str">
        <f t="shared" si="5"/>
        <v/>
      </c>
    </row>
    <row r="32" spans="1:31" ht="22.5" customHeight="1" x14ac:dyDescent="0.25">
      <c r="A32" s="33" t="str">
        <f>DATA_Pauline!A20</f>
        <v>OOO ooo</v>
      </c>
      <c r="B32" s="34"/>
      <c r="C32" s="35"/>
      <c r="D32" s="35"/>
      <c r="E32" s="35"/>
      <c r="F32" s="35"/>
      <c r="G32" s="35"/>
      <c r="H32" s="35"/>
      <c r="I32" s="35"/>
      <c r="J32" s="36"/>
      <c r="K32" s="66" t="str">
        <f t="shared" si="3"/>
        <v/>
      </c>
      <c r="L32" s="60"/>
      <c r="M32" s="59"/>
      <c r="N32" s="59"/>
      <c r="O32" s="59"/>
      <c r="P32" s="59"/>
      <c r="Q32" s="59"/>
      <c r="R32" s="60"/>
      <c r="S32" s="60"/>
      <c r="T32" s="60"/>
      <c r="U32" s="66" t="str">
        <f t="shared" si="4"/>
        <v/>
      </c>
      <c r="V32" s="60"/>
      <c r="W32" s="59"/>
      <c r="X32" s="59"/>
      <c r="Y32" s="59"/>
      <c r="Z32" s="59"/>
      <c r="AA32" s="59"/>
      <c r="AB32" s="60"/>
      <c r="AC32" s="60"/>
      <c r="AD32" s="60"/>
      <c r="AE32" s="66" t="str">
        <f t="shared" si="5"/>
        <v/>
      </c>
    </row>
    <row r="33" spans="1:31" ht="22.5" customHeight="1" x14ac:dyDescent="0.25">
      <c r="A33" s="33" t="str">
        <f>DATA_Pauline!A21</f>
        <v>PPP ppp</v>
      </c>
      <c r="B33" s="28"/>
      <c r="C33" s="29"/>
      <c r="D33" s="29"/>
      <c r="E33" s="29"/>
      <c r="F33" s="29"/>
      <c r="G33" s="29"/>
      <c r="H33" s="29"/>
      <c r="I33" s="29"/>
      <c r="J33" s="30"/>
      <c r="K33" s="66" t="str">
        <f t="shared" si="3"/>
        <v/>
      </c>
      <c r="L33" s="63"/>
      <c r="M33" s="62"/>
      <c r="N33" s="62"/>
      <c r="O33" s="62"/>
      <c r="P33" s="62"/>
      <c r="Q33" s="62"/>
      <c r="R33" s="63"/>
      <c r="S33" s="63"/>
      <c r="T33" s="63"/>
      <c r="U33" s="66" t="str">
        <f t="shared" si="4"/>
        <v/>
      </c>
      <c r="V33" s="235"/>
      <c r="W33" s="62"/>
      <c r="X33" s="62"/>
      <c r="Y33" s="62"/>
      <c r="Z33" s="62"/>
      <c r="AA33" s="62"/>
      <c r="AB33" s="63"/>
      <c r="AC33" s="63"/>
      <c r="AD33" s="63"/>
      <c r="AE33" s="66" t="str">
        <f t="shared" si="5"/>
        <v/>
      </c>
    </row>
    <row r="34" spans="1:31" ht="22.5" customHeight="1" x14ac:dyDescent="0.25">
      <c r="A34" s="33" t="str">
        <f>DATA_Pauline!A22</f>
        <v>QQQ qqq</v>
      </c>
      <c r="B34" s="34"/>
      <c r="C34" s="35"/>
      <c r="D34" s="35"/>
      <c r="E34" s="35"/>
      <c r="F34" s="35"/>
      <c r="G34" s="35"/>
      <c r="H34" s="35"/>
      <c r="I34" s="35"/>
      <c r="J34" s="36"/>
      <c r="K34" s="66" t="str">
        <f t="shared" si="3"/>
        <v/>
      </c>
      <c r="L34" s="60"/>
      <c r="M34" s="59"/>
      <c r="N34" s="59"/>
      <c r="O34" s="59"/>
      <c r="P34" s="59"/>
      <c r="Q34" s="59"/>
      <c r="R34" s="60"/>
      <c r="S34" s="60"/>
      <c r="T34" s="60"/>
      <c r="U34" s="66" t="str">
        <f t="shared" si="4"/>
        <v/>
      </c>
      <c r="V34" s="60"/>
      <c r="W34" s="59"/>
      <c r="X34" s="59"/>
      <c r="Y34" s="59"/>
      <c r="Z34" s="59"/>
      <c r="AA34" s="59"/>
      <c r="AB34" s="60"/>
      <c r="AC34" s="60"/>
      <c r="AD34" s="60"/>
      <c r="AE34" s="66" t="str">
        <f t="shared" si="5"/>
        <v/>
      </c>
    </row>
    <row r="35" spans="1:31" ht="22.5" customHeight="1" x14ac:dyDescent="0.25">
      <c r="A35" s="33" t="str">
        <f>DATA_Pauline!A23</f>
        <v>RRR rrr</v>
      </c>
      <c r="B35" s="28"/>
      <c r="C35" s="29"/>
      <c r="D35" s="29"/>
      <c r="E35" s="29"/>
      <c r="F35" s="29"/>
      <c r="G35" s="29"/>
      <c r="H35" s="29"/>
      <c r="I35" s="29"/>
      <c r="J35" s="30"/>
      <c r="K35" s="66" t="str">
        <f t="shared" si="3"/>
        <v/>
      </c>
      <c r="L35" s="63"/>
      <c r="M35" s="62"/>
      <c r="N35" s="62"/>
      <c r="O35" s="62"/>
      <c r="P35" s="62"/>
      <c r="Q35" s="62"/>
      <c r="R35" s="63"/>
      <c r="S35" s="63"/>
      <c r="T35" s="63"/>
      <c r="U35" s="66" t="str">
        <f t="shared" si="4"/>
        <v/>
      </c>
      <c r="V35" s="235"/>
      <c r="W35" s="62"/>
      <c r="X35" s="62"/>
      <c r="Y35" s="62"/>
      <c r="Z35" s="62"/>
      <c r="AA35" s="62"/>
      <c r="AB35" s="63"/>
      <c r="AC35" s="63"/>
      <c r="AD35" s="63"/>
      <c r="AE35" s="66" t="str">
        <f t="shared" si="5"/>
        <v/>
      </c>
    </row>
    <row r="36" spans="1:31" ht="22.5" customHeight="1" x14ac:dyDescent="0.25">
      <c r="A36" s="33" t="str">
        <f>DATA_Pauline!A24</f>
        <v>SSS sss</v>
      </c>
      <c r="B36" s="34"/>
      <c r="C36" s="35"/>
      <c r="D36" s="35"/>
      <c r="E36" s="35"/>
      <c r="F36" s="35"/>
      <c r="G36" s="35"/>
      <c r="H36" s="35"/>
      <c r="I36" s="35"/>
      <c r="J36" s="36"/>
      <c r="K36" s="66" t="str">
        <f t="shared" si="3"/>
        <v/>
      </c>
      <c r="L36" s="60"/>
      <c r="M36" s="59"/>
      <c r="N36" s="59"/>
      <c r="O36" s="59"/>
      <c r="P36" s="59"/>
      <c r="Q36" s="59"/>
      <c r="R36" s="60"/>
      <c r="S36" s="60"/>
      <c r="T36" s="60"/>
      <c r="U36" s="66" t="str">
        <f t="shared" si="4"/>
        <v/>
      </c>
      <c r="V36" s="60"/>
      <c r="W36" s="59"/>
      <c r="X36" s="59"/>
      <c r="Y36" s="59"/>
      <c r="Z36" s="59"/>
      <c r="AA36" s="59"/>
      <c r="AB36" s="60"/>
      <c r="AC36" s="60"/>
      <c r="AD36" s="60"/>
      <c r="AE36" s="66" t="str">
        <f t="shared" si="5"/>
        <v/>
      </c>
    </row>
    <row r="37" spans="1:31" ht="22.5" customHeight="1" x14ac:dyDescent="0.25">
      <c r="A37" s="33" t="str">
        <f>DATA_Pauline!A25</f>
        <v>TTT ttt</v>
      </c>
      <c r="B37" s="28"/>
      <c r="C37" s="29"/>
      <c r="D37" s="29"/>
      <c r="E37" s="29"/>
      <c r="F37" s="29"/>
      <c r="G37" s="29"/>
      <c r="H37" s="29"/>
      <c r="I37" s="29"/>
      <c r="J37" s="30"/>
      <c r="K37" s="66" t="str">
        <f t="shared" si="3"/>
        <v/>
      </c>
      <c r="L37" s="63"/>
      <c r="M37" s="62"/>
      <c r="N37" s="62"/>
      <c r="O37" s="62"/>
      <c r="P37" s="62"/>
      <c r="Q37" s="62"/>
      <c r="R37" s="63"/>
      <c r="S37" s="63"/>
      <c r="T37" s="63"/>
      <c r="U37" s="66" t="str">
        <f t="shared" si="4"/>
        <v/>
      </c>
      <c r="V37" s="235"/>
      <c r="W37" s="62"/>
      <c r="X37" s="62"/>
      <c r="Y37" s="62"/>
      <c r="Z37" s="62"/>
      <c r="AA37" s="62"/>
      <c r="AB37" s="63"/>
      <c r="AC37" s="63"/>
      <c r="AD37" s="63"/>
      <c r="AE37" s="66" t="str">
        <f t="shared" si="5"/>
        <v/>
      </c>
    </row>
    <row r="38" spans="1:31" ht="22.5" customHeight="1" x14ac:dyDescent="0.25">
      <c r="A38" s="33" t="str">
        <f>DATA_Pauline!A26</f>
        <v>UUU uuu</v>
      </c>
      <c r="B38" s="34"/>
      <c r="C38" s="35"/>
      <c r="D38" s="35"/>
      <c r="E38" s="35"/>
      <c r="F38" s="35"/>
      <c r="G38" s="35"/>
      <c r="H38" s="35"/>
      <c r="I38" s="35"/>
      <c r="J38" s="36"/>
      <c r="K38" s="66" t="str">
        <f t="shared" si="3"/>
        <v/>
      </c>
      <c r="L38" s="60"/>
      <c r="M38" s="59"/>
      <c r="N38" s="59"/>
      <c r="O38" s="59"/>
      <c r="P38" s="59"/>
      <c r="Q38" s="59"/>
      <c r="R38" s="60"/>
      <c r="S38" s="60"/>
      <c r="T38" s="60"/>
      <c r="U38" s="66" t="str">
        <f t="shared" si="4"/>
        <v/>
      </c>
      <c r="V38" s="60"/>
      <c r="W38" s="59"/>
      <c r="X38" s="59"/>
      <c r="Y38" s="59"/>
      <c r="Z38" s="59"/>
      <c r="AA38" s="59"/>
      <c r="AB38" s="60"/>
      <c r="AC38" s="60"/>
      <c r="AD38" s="60"/>
      <c r="AE38" s="66" t="str">
        <f t="shared" si="5"/>
        <v/>
      </c>
    </row>
    <row r="39" spans="1:31" ht="22.5" customHeight="1" x14ac:dyDescent="0.25">
      <c r="A39" s="33" t="str">
        <f>DATA_Pauline!A27</f>
        <v>VVV vvv</v>
      </c>
      <c r="B39" s="28"/>
      <c r="C39" s="29"/>
      <c r="D39" s="29"/>
      <c r="E39" s="29"/>
      <c r="F39" s="29"/>
      <c r="G39" s="29"/>
      <c r="H39" s="29"/>
      <c r="I39" s="29"/>
      <c r="J39" s="30"/>
      <c r="K39" s="66" t="str">
        <f t="shared" si="3"/>
        <v/>
      </c>
      <c r="L39" s="63"/>
      <c r="M39" s="62"/>
      <c r="N39" s="62"/>
      <c r="O39" s="62"/>
      <c r="P39" s="62"/>
      <c r="Q39" s="62"/>
      <c r="R39" s="63"/>
      <c r="S39" s="63"/>
      <c r="T39" s="63"/>
      <c r="U39" s="66" t="str">
        <f t="shared" si="4"/>
        <v/>
      </c>
      <c r="V39" s="235"/>
      <c r="W39" s="62"/>
      <c r="X39" s="62"/>
      <c r="Y39" s="62"/>
      <c r="Z39" s="62"/>
      <c r="AA39" s="62"/>
      <c r="AB39" s="63"/>
      <c r="AC39" s="63"/>
      <c r="AD39" s="63"/>
      <c r="AE39" s="66" t="str">
        <f t="shared" si="5"/>
        <v/>
      </c>
    </row>
    <row r="40" spans="1:31" ht="22.5" customHeight="1" x14ac:dyDescent="0.25">
      <c r="A40" s="33" t="str">
        <f>DATA_Pauline!A28</f>
        <v>WWW www</v>
      </c>
      <c r="B40" s="34"/>
      <c r="C40" s="35"/>
      <c r="D40" s="35"/>
      <c r="E40" s="35"/>
      <c r="F40" s="35"/>
      <c r="G40" s="35"/>
      <c r="H40" s="35"/>
      <c r="I40" s="35"/>
      <c r="J40" s="36"/>
      <c r="K40" s="66" t="str">
        <f t="shared" si="3"/>
        <v/>
      </c>
      <c r="L40" s="60"/>
      <c r="M40" s="59"/>
      <c r="N40" s="59"/>
      <c r="O40" s="59"/>
      <c r="P40" s="59"/>
      <c r="Q40" s="59"/>
      <c r="R40" s="60"/>
      <c r="S40" s="60"/>
      <c r="T40" s="60"/>
      <c r="U40" s="66" t="str">
        <f t="shared" si="4"/>
        <v/>
      </c>
      <c r="V40" s="60"/>
      <c r="W40" s="59"/>
      <c r="X40" s="59"/>
      <c r="Y40" s="59"/>
      <c r="Z40" s="59"/>
      <c r="AA40" s="59"/>
      <c r="AB40" s="60"/>
      <c r="AC40" s="60"/>
      <c r="AD40" s="60"/>
      <c r="AE40" s="66" t="str">
        <f t="shared" si="5"/>
        <v/>
      </c>
    </row>
    <row r="41" spans="1:31" ht="22.5" customHeight="1" x14ac:dyDescent="0.25">
      <c r="A41" s="33" t="str">
        <f>DATA_Pauline!A29</f>
        <v>XXX xxx</v>
      </c>
      <c r="B41" s="28"/>
      <c r="C41" s="29"/>
      <c r="D41" s="29"/>
      <c r="E41" s="29"/>
      <c r="F41" s="29"/>
      <c r="G41" s="29"/>
      <c r="H41" s="29"/>
      <c r="I41" s="29"/>
      <c r="J41" s="30"/>
      <c r="K41" s="66" t="str">
        <f t="shared" si="3"/>
        <v/>
      </c>
      <c r="L41" s="63"/>
      <c r="M41" s="62"/>
      <c r="N41" s="62"/>
      <c r="O41" s="62"/>
      <c r="P41" s="62"/>
      <c r="Q41" s="62"/>
      <c r="R41" s="63"/>
      <c r="S41" s="63"/>
      <c r="T41" s="63"/>
      <c r="U41" s="66" t="str">
        <f t="shared" si="4"/>
        <v/>
      </c>
      <c r="V41" s="235"/>
      <c r="W41" s="62"/>
      <c r="X41" s="62"/>
      <c r="Y41" s="62"/>
      <c r="Z41" s="62"/>
      <c r="AA41" s="62"/>
      <c r="AB41" s="63"/>
      <c r="AC41" s="63"/>
      <c r="AD41" s="63"/>
      <c r="AE41" s="66" t="str">
        <f t="shared" si="5"/>
        <v/>
      </c>
    </row>
    <row r="42" spans="1:31" ht="22.5" customHeight="1" x14ac:dyDescent="0.25">
      <c r="A42" s="33" t="str">
        <f>DATA_Pauline!A30</f>
        <v>YYY yyy</v>
      </c>
      <c r="B42" s="34"/>
      <c r="C42" s="35"/>
      <c r="D42" s="35"/>
      <c r="E42" s="35"/>
      <c r="F42" s="35"/>
      <c r="G42" s="35"/>
      <c r="H42" s="35"/>
      <c r="I42" s="35"/>
      <c r="J42" s="36"/>
      <c r="K42" s="66" t="str">
        <f t="shared" si="3"/>
        <v/>
      </c>
      <c r="L42" s="60"/>
      <c r="M42" s="59"/>
      <c r="N42" s="59"/>
      <c r="O42" s="59"/>
      <c r="P42" s="59"/>
      <c r="Q42" s="59"/>
      <c r="R42" s="60"/>
      <c r="S42" s="60"/>
      <c r="T42" s="60"/>
      <c r="U42" s="66" t="str">
        <f t="shared" si="4"/>
        <v/>
      </c>
      <c r="V42" s="60"/>
      <c r="W42" s="59"/>
      <c r="X42" s="59"/>
      <c r="Y42" s="59"/>
      <c r="Z42" s="59"/>
      <c r="AA42" s="59"/>
      <c r="AB42" s="60"/>
      <c r="AC42" s="60"/>
      <c r="AD42" s="60"/>
      <c r="AE42" s="66" t="str">
        <f t="shared" si="5"/>
        <v/>
      </c>
    </row>
    <row r="43" spans="1:31" ht="22.5" customHeight="1" x14ac:dyDescent="0.25">
      <c r="A43" s="33" t="str">
        <f>DATA_Pauline!A31</f>
        <v>ZZZ zzz</v>
      </c>
      <c r="B43" s="28"/>
      <c r="C43" s="29"/>
      <c r="D43" s="29"/>
      <c r="E43" s="29"/>
      <c r="F43" s="29"/>
      <c r="G43" s="29"/>
      <c r="H43" s="29"/>
      <c r="I43" s="29"/>
      <c r="J43" s="30"/>
      <c r="K43" s="66" t="str">
        <f t="shared" si="3"/>
        <v/>
      </c>
      <c r="L43" s="63"/>
      <c r="M43" s="62"/>
      <c r="N43" s="62"/>
      <c r="O43" s="62"/>
      <c r="P43" s="62"/>
      <c r="Q43" s="62"/>
      <c r="R43" s="63"/>
      <c r="S43" s="63"/>
      <c r="T43" s="63"/>
      <c r="U43" s="66" t="str">
        <f t="shared" si="4"/>
        <v/>
      </c>
      <c r="V43" s="235"/>
      <c r="W43" s="62"/>
      <c r="X43" s="62"/>
      <c r="Y43" s="62"/>
      <c r="Z43" s="62"/>
      <c r="AA43" s="62"/>
      <c r="AB43" s="63"/>
      <c r="AC43" s="63"/>
      <c r="AD43" s="63"/>
      <c r="AE43" s="66" t="str">
        <f t="shared" si="5"/>
        <v/>
      </c>
    </row>
    <row r="44" spans="1:31" ht="22.5" customHeight="1" x14ac:dyDescent="0.25">
      <c r="A44" s="33" t="str">
        <f>DATA_Pauline!A32</f>
        <v>ABA aba</v>
      </c>
      <c r="B44" s="34"/>
      <c r="C44" s="35"/>
      <c r="D44" s="35"/>
      <c r="E44" s="35"/>
      <c r="F44" s="35"/>
      <c r="G44" s="35"/>
      <c r="H44" s="35"/>
      <c r="I44" s="35"/>
      <c r="J44" s="36"/>
      <c r="K44" s="66" t="str">
        <f t="shared" si="3"/>
        <v/>
      </c>
      <c r="L44" s="60"/>
      <c r="M44" s="59"/>
      <c r="N44" s="59"/>
      <c r="O44" s="59"/>
      <c r="P44" s="59"/>
      <c r="Q44" s="59"/>
      <c r="R44" s="60"/>
      <c r="S44" s="60"/>
      <c r="T44" s="60"/>
      <c r="U44" s="66" t="str">
        <f t="shared" si="4"/>
        <v/>
      </c>
      <c r="V44" s="60"/>
      <c r="W44" s="59"/>
      <c r="X44" s="59"/>
      <c r="Y44" s="59"/>
      <c r="Z44" s="59"/>
      <c r="AA44" s="59"/>
      <c r="AB44" s="60"/>
      <c r="AC44" s="60"/>
      <c r="AD44" s="60"/>
      <c r="AE44" s="66" t="str">
        <f t="shared" si="5"/>
        <v/>
      </c>
    </row>
    <row r="45" spans="1:31" ht="22.5" customHeight="1" x14ac:dyDescent="0.25">
      <c r="A45" s="33" t="str">
        <f>DATA_Pauline!A33</f>
        <v>ACA aca</v>
      </c>
      <c r="B45" s="28"/>
      <c r="C45" s="29"/>
      <c r="D45" s="29"/>
      <c r="E45" s="29"/>
      <c r="F45" s="29"/>
      <c r="G45" s="29"/>
      <c r="H45" s="29"/>
      <c r="I45" s="29"/>
      <c r="J45" s="30"/>
      <c r="K45" s="66" t="str">
        <f t="shared" si="3"/>
        <v/>
      </c>
      <c r="L45" s="63"/>
      <c r="M45" s="62"/>
      <c r="N45" s="62"/>
      <c r="O45" s="62"/>
      <c r="P45" s="62"/>
      <c r="Q45" s="62"/>
      <c r="R45" s="63"/>
      <c r="S45" s="63"/>
      <c r="T45" s="63"/>
      <c r="U45" s="66" t="str">
        <f t="shared" si="4"/>
        <v/>
      </c>
      <c r="V45" s="235"/>
      <c r="W45" s="62"/>
      <c r="X45" s="62"/>
      <c r="Y45" s="62"/>
      <c r="Z45" s="62"/>
      <c r="AA45" s="62"/>
      <c r="AB45" s="63"/>
      <c r="AC45" s="63"/>
      <c r="AD45" s="63"/>
      <c r="AE45" s="66" t="str">
        <f t="shared" si="5"/>
        <v/>
      </c>
    </row>
    <row r="46" spans="1:31" ht="22.5" customHeight="1" x14ac:dyDescent="0.25">
      <c r="A46" s="33" t="str">
        <f>DATA_Pauline!A34</f>
        <v>ADA ada</v>
      </c>
      <c r="B46" s="34"/>
      <c r="C46" s="35"/>
      <c r="D46" s="35"/>
      <c r="E46" s="35"/>
      <c r="F46" s="35"/>
      <c r="G46" s="35"/>
      <c r="H46" s="35"/>
      <c r="I46" s="35"/>
      <c r="J46" s="36"/>
      <c r="K46" s="66" t="str">
        <f t="shared" si="3"/>
        <v/>
      </c>
      <c r="L46" s="60"/>
      <c r="M46" s="59"/>
      <c r="N46" s="59"/>
      <c r="O46" s="59"/>
      <c r="P46" s="59"/>
      <c r="Q46" s="59"/>
      <c r="R46" s="60"/>
      <c r="S46" s="60"/>
      <c r="T46" s="60"/>
      <c r="U46" s="66" t="str">
        <f t="shared" si="4"/>
        <v/>
      </c>
      <c r="V46" s="60"/>
      <c r="W46" s="59"/>
      <c r="X46" s="59"/>
      <c r="Y46" s="59"/>
      <c r="Z46" s="59"/>
      <c r="AA46" s="59"/>
      <c r="AB46" s="60"/>
      <c r="AC46" s="60"/>
      <c r="AD46" s="60"/>
      <c r="AE46" s="66" t="str">
        <f t="shared" si="5"/>
        <v/>
      </c>
    </row>
    <row r="47" spans="1:31" ht="22.5" customHeight="1" x14ac:dyDescent="0.25">
      <c r="A47" s="33" t="str">
        <f>DATA_Pauline!A35</f>
        <v>AEA aea</v>
      </c>
      <c r="B47" s="28"/>
      <c r="C47" s="29"/>
      <c r="D47" s="29"/>
      <c r="E47" s="29"/>
      <c r="F47" s="29"/>
      <c r="G47" s="29"/>
      <c r="H47" s="29"/>
      <c r="I47" s="29"/>
      <c r="J47" s="30"/>
      <c r="K47" s="66" t="str">
        <f t="shared" si="3"/>
        <v/>
      </c>
      <c r="L47" s="63"/>
      <c r="M47" s="62"/>
      <c r="N47" s="62"/>
      <c r="O47" s="62"/>
      <c r="P47" s="62"/>
      <c r="Q47" s="62"/>
      <c r="R47" s="63"/>
      <c r="S47" s="63"/>
      <c r="T47" s="63"/>
      <c r="U47" s="66" t="str">
        <f t="shared" si="4"/>
        <v/>
      </c>
      <c r="V47" s="235"/>
      <c r="W47" s="62"/>
      <c r="X47" s="62"/>
      <c r="Y47" s="62"/>
      <c r="Z47" s="62"/>
      <c r="AA47" s="62"/>
      <c r="AB47" s="63"/>
      <c r="AC47" s="63"/>
      <c r="AD47" s="63"/>
      <c r="AE47" s="66" t="str">
        <f t="shared" si="5"/>
        <v/>
      </c>
    </row>
  </sheetData>
  <mergeCells count="22">
    <mergeCell ref="B15:J15"/>
    <mergeCell ref="L15:T15"/>
    <mergeCell ref="V15:AD15"/>
    <mergeCell ref="A4:A12"/>
    <mergeCell ref="E6:M6"/>
    <mergeCell ref="E7:M7"/>
    <mergeCell ref="R7:W8"/>
    <mergeCell ref="X7:Y8"/>
    <mergeCell ref="E8:M8"/>
    <mergeCell ref="E9:M9"/>
    <mergeCell ref="E10:M10"/>
    <mergeCell ref="E11:M11"/>
    <mergeCell ref="E12:M12"/>
    <mergeCell ref="B4:C12"/>
    <mergeCell ref="E4:M4"/>
    <mergeCell ref="T4:X5"/>
    <mergeCell ref="E5:M5"/>
    <mergeCell ref="A1:B1"/>
    <mergeCell ref="C1:AE1"/>
    <mergeCell ref="L2:M2"/>
    <mergeCell ref="N2:O2"/>
    <mergeCell ref="T2:X3"/>
  </mergeCells>
  <conditionalFormatting sqref="K18:K47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 R16:T16">
    <cfRule type="expression" dxfId="149" priority="53">
      <formula>AND(B$17&gt;=50%,B$17&lt;=79%)</formula>
    </cfRule>
    <cfRule type="expression" dxfId="148" priority="54">
      <formula>AND(B$17&gt;=80%)</formula>
    </cfRule>
    <cfRule type="expression" dxfId="147" priority="55">
      <formula>AND(B$17&lt;50%)</formula>
    </cfRule>
  </conditionalFormatting>
  <conditionalFormatting sqref="U18:U47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8:AE4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L47">
    <cfRule type="expression" dxfId="146" priority="52">
      <formula>AND($B$17&gt;0%)</formula>
    </cfRule>
  </conditionalFormatting>
  <conditionalFormatting sqref="C16:J16">
    <cfRule type="expression" dxfId="145" priority="46">
      <formula>AND(C$17&gt;=50%,C$17&lt;=79%)</formula>
    </cfRule>
    <cfRule type="expression" dxfId="144" priority="47">
      <formula>AND(C$17&gt;=80%)</formula>
    </cfRule>
    <cfRule type="expression" dxfId="143" priority="48">
      <formula>AND(C$17&lt;50%)</formula>
    </cfRule>
  </conditionalFormatting>
  <conditionalFormatting sqref="L16">
    <cfRule type="expression" dxfId="142" priority="43">
      <formula>AND(L$17&gt;=50%,L$17&lt;=79%)</formula>
    </cfRule>
    <cfRule type="expression" dxfId="141" priority="44">
      <formula>AND(L$17&gt;=80%)</formula>
    </cfRule>
    <cfRule type="expression" dxfId="140" priority="45">
      <formula>AND(L$17&lt;50%)</formula>
    </cfRule>
  </conditionalFormatting>
  <conditionalFormatting sqref="X16:AD16">
    <cfRule type="expression" dxfId="139" priority="40">
      <formula>AND(X$17&gt;=50%,X$17&lt;=79%)</formula>
    </cfRule>
    <cfRule type="expression" dxfId="138" priority="41">
      <formula>AND(X$17&gt;=80%)</formula>
    </cfRule>
    <cfRule type="expression" dxfId="137" priority="42">
      <formula>AND(X$17&lt;50%)</formula>
    </cfRule>
  </conditionalFormatting>
  <conditionalFormatting sqref="L16:L47">
    <cfRule type="expression" dxfId="136" priority="39">
      <formula>AND(B$17&gt;0%)</formula>
    </cfRule>
  </conditionalFormatting>
  <conditionalFormatting sqref="M17:M47">
    <cfRule type="expression" dxfId="135" priority="38">
      <formula>AND(C$17&gt;0%)</formula>
    </cfRule>
  </conditionalFormatting>
  <conditionalFormatting sqref="N17:N47">
    <cfRule type="expression" dxfId="134" priority="37">
      <formula>AND(D$17&gt;0%)</formula>
    </cfRule>
  </conditionalFormatting>
  <conditionalFormatting sqref="O17:O47">
    <cfRule type="expression" dxfId="133" priority="36">
      <formula>AND(E$17&gt;0%)</formula>
    </cfRule>
  </conditionalFormatting>
  <conditionalFormatting sqref="P17:P47">
    <cfRule type="expression" dxfId="132" priority="35">
      <formula>AND(F$17&gt;0%)</formula>
    </cfRule>
  </conditionalFormatting>
  <conditionalFormatting sqref="Q17:Q47">
    <cfRule type="expression" dxfId="131" priority="34">
      <formula>AND(G$17&gt;0%)</formula>
    </cfRule>
  </conditionalFormatting>
  <conditionalFormatting sqref="M16:Q16">
    <cfRule type="expression" dxfId="130" priority="30">
      <formula>AND(C$17&gt;0%)</formula>
    </cfRule>
  </conditionalFormatting>
  <conditionalFormatting sqref="M16:Q16">
    <cfRule type="expression" dxfId="129" priority="31">
      <formula>AND(M$17&gt;=50%,M$17&lt;=79%)</formula>
    </cfRule>
    <cfRule type="expression" dxfId="128" priority="32">
      <formula>AND(M$17&gt;=80%)</formula>
    </cfRule>
    <cfRule type="expression" dxfId="127" priority="33">
      <formula>AND(M$17&lt;50%)</formula>
    </cfRule>
  </conditionalFormatting>
  <conditionalFormatting sqref="V16">
    <cfRule type="expression" dxfId="126" priority="27">
      <formula>AND(V$17&gt;=50%,V$17&lt;=79%)</formula>
    </cfRule>
    <cfRule type="expression" dxfId="125" priority="28">
      <formula>AND(V$17&gt;=80%)</formula>
    </cfRule>
    <cfRule type="expression" dxfId="124" priority="29">
      <formula>AND(V$17&lt;50%)</formula>
    </cfRule>
  </conditionalFormatting>
  <conditionalFormatting sqref="V16:V47">
    <cfRule type="expression" dxfId="123" priority="25">
      <formula>AND($B$17&gt;0%)</formula>
    </cfRule>
    <cfRule type="expression" dxfId="122" priority="26">
      <formula>AND(L$17&gt;0%)</formula>
    </cfRule>
  </conditionalFormatting>
  <conditionalFormatting sqref="W16">
    <cfRule type="expression" dxfId="121" priority="22">
      <formula>AND(W$17&gt;=50%,W$17&lt;=79%)</formula>
    </cfRule>
    <cfRule type="expression" dxfId="120" priority="23">
      <formula>AND(W$17&gt;=80%)</formula>
    </cfRule>
    <cfRule type="expression" dxfId="119" priority="24">
      <formula>AND(W$17&lt;50%)</formula>
    </cfRule>
  </conditionalFormatting>
  <conditionalFormatting sqref="W16">
    <cfRule type="expression" dxfId="118" priority="20">
      <formula>AND(C$17&gt;0%)</formula>
    </cfRule>
    <cfRule type="expression" dxfId="117" priority="21">
      <formula>AND(M$17&gt;0%)</formula>
    </cfRule>
  </conditionalFormatting>
  <conditionalFormatting sqref="W17:W47">
    <cfRule type="expression" dxfId="116" priority="18">
      <formula>AND(C$17&gt;0%)</formula>
    </cfRule>
    <cfRule type="expression" dxfId="115" priority="19">
      <formula>AND(M$17&gt;0%)</formula>
    </cfRule>
  </conditionalFormatting>
  <conditionalFormatting sqref="Z16:Z47">
    <cfRule type="expression" dxfId="114" priority="12">
      <formula>AND(F$17&gt;0%)</formula>
    </cfRule>
    <cfRule type="expression" dxfId="113" priority="13">
      <formula>AND(P$17&gt;0%)</formula>
    </cfRule>
  </conditionalFormatting>
  <conditionalFormatting sqref="AA16:AA47">
    <cfRule type="expression" dxfId="112" priority="10">
      <formula>AND(G$17&gt;0%)</formula>
    </cfRule>
    <cfRule type="expression" dxfId="111" priority="11">
      <formula>AND(Q$17&gt;0%)</formula>
    </cfRule>
  </conditionalFormatting>
  <conditionalFormatting sqref="Y16:Y47">
    <cfRule type="expression" dxfId="110" priority="14">
      <formula>AND(E$17&gt;0%)</formula>
    </cfRule>
    <cfRule type="expression" dxfId="109" priority="15">
      <formula>AND(O$17&gt;0%)</formula>
    </cfRule>
  </conditionalFormatting>
  <conditionalFormatting sqref="X16:X47">
    <cfRule type="expression" dxfId="108" priority="16">
      <formula>AND(D$17&gt;0%)</formula>
    </cfRule>
    <cfRule type="expression" dxfId="107" priority="17">
      <formula>AND(N$17&gt;0%)</formula>
    </cfRule>
  </conditionalFormatting>
  <conditionalFormatting sqref="R16:R47">
    <cfRule type="expression" dxfId="106" priority="9">
      <formula>AND(H$17&gt;0%)</formula>
    </cfRule>
  </conditionalFormatting>
  <conditionalFormatting sqref="S16:S47">
    <cfRule type="expression" dxfId="105" priority="8">
      <formula>AND(I$17&gt;0%)</formula>
    </cfRule>
  </conditionalFormatting>
  <conditionalFormatting sqref="T16:T47">
    <cfRule type="expression" dxfId="104" priority="7">
      <formula>AND(J$17&gt;0%)</formula>
    </cfRule>
  </conditionalFormatting>
  <conditionalFormatting sqref="AB16:AB47">
    <cfRule type="expression" dxfId="103" priority="5">
      <formula>AND(H$17&gt;0%)</formula>
    </cfRule>
    <cfRule type="expression" dxfId="102" priority="6">
      <formula>AND(R$17&gt;0%)</formula>
    </cfRule>
  </conditionalFormatting>
  <conditionalFormatting sqref="AC16:AC47">
    <cfRule type="expression" dxfId="101" priority="3">
      <formula>AND(I$17&gt;0%)</formula>
    </cfRule>
    <cfRule type="expression" dxfId="100" priority="4">
      <formula>AND(S$17&gt;0%)</formula>
    </cfRule>
  </conditionalFormatting>
  <conditionalFormatting sqref="AD16:AD47">
    <cfRule type="expression" dxfId="99" priority="1">
      <formula>AND(J$17&gt;0%)</formula>
    </cfRule>
    <cfRule type="expression" dxfId="98" priority="2">
      <formula>AND(T$17&gt;0%)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A4B8-D2D9-431B-B10E-A2ECCB5E062A}">
  <sheetPr codeName="Feuil21">
    <tabColor rgb="FFFFFF00"/>
  </sheetPr>
  <dimension ref="A1:AH43"/>
  <sheetViews>
    <sheetView showGridLines="0" workbookViewId="0">
      <selection sqref="A1:B1"/>
    </sheetView>
  </sheetViews>
  <sheetFormatPr baseColWidth="10" defaultRowHeight="15" x14ac:dyDescent="0.25"/>
  <cols>
    <col min="1" max="1" width="24.42578125" style="23" customWidth="1"/>
    <col min="2" max="10" width="7.42578125" style="23" customWidth="1"/>
    <col min="11" max="11" width="7.85546875" style="23" customWidth="1"/>
    <col min="12" max="20" width="7.42578125" style="23" customWidth="1"/>
    <col min="21" max="21" width="7.7109375" style="23" customWidth="1"/>
    <col min="22" max="30" width="7.425781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75</v>
      </c>
      <c r="B1" s="432"/>
      <c r="C1" s="434" t="s">
        <v>411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R2" s="42"/>
      <c r="S2" s="42"/>
      <c r="T2" s="447"/>
      <c r="U2" s="447"/>
      <c r="V2" s="447"/>
      <c r="W2" s="447"/>
      <c r="X2" s="447"/>
      <c r="Y2" s="42"/>
      <c r="AA2" s="42"/>
      <c r="AB2" s="45"/>
      <c r="AC2" s="45"/>
      <c r="AD2" s="42"/>
    </row>
    <row r="3" spans="1:34" s="32" customFormat="1" ht="40.5" customHeight="1" thickBot="1" x14ac:dyDescent="0.45">
      <c r="A3" s="526" t="s">
        <v>93</v>
      </c>
      <c r="B3" s="526"/>
      <c r="C3" s="526"/>
      <c r="D3" s="526"/>
      <c r="E3" s="526"/>
      <c r="F3" s="26"/>
      <c r="G3" s="26"/>
      <c r="H3" s="26"/>
      <c r="K3" s="48"/>
      <c r="L3" s="45"/>
      <c r="M3" s="45"/>
      <c r="N3" s="45"/>
      <c r="O3" s="45"/>
      <c r="R3" s="42"/>
      <c r="S3" s="42"/>
      <c r="T3" s="447"/>
      <c r="U3" s="447"/>
      <c r="V3" s="447"/>
      <c r="W3" s="447"/>
      <c r="X3" s="447"/>
      <c r="Y3" s="42"/>
      <c r="AA3" s="42"/>
      <c r="AB3" s="45"/>
      <c r="AC3" s="45"/>
      <c r="AD3" s="42"/>
    </row>
    <row r="4" spans="1:34" ht="36.75" customHeight="1" x14ac:dyDescent="0.25">
      <c r="A4" s="601" t="s">
        <v>261</v>
      </c>
      <c r="B4" s="527" t="s">
        <v>194</v>
      </c>
      <c r="C4" s="528"/>
      <c r="D4" s="216" t="s">
        <v>248</v>
      </c>
      <c r="E4" s="602" t="s">
        <v>331</v>
      </c>
      <c r="F4" s="602"/>
      <c r="G4" s="602"/>
      <c r="H4" s="602"/>
      <c r="I4" s="602"/>
      <c r="J4" s="602"/>
      <c r="K4" s="602"/>
      <c r="L4" s="602"/>
      <c r="M4" s="603"/>
      <c r="N4" s="54"/>
      <c r="O4" s="54"/>
      <c r="P4" s="49"/>
      <c r="Q4" s="49"/>
      <c r="R4" s="450" t="s">
        <v>186</v>
      </c>
      <c r="S4" s="450"/>
      <c r="T4" s="450"/>
      <c r="U4" s="450"/>
      <c r="V4" s="450"/>
      <c r="W4" s="450"/>
      <c r="X4" s="431" t="e">
        <f>AVERAGE(B14:J43,L14:T43,V14:AD43)</f>
        <v>#DIV/0!</v>
      </c>
      <c r="Y4" s="431"/>
      <c r="Z4" s="52"/>
      <c r="AA4" s="52"/>
      <c r="AB4" s="52"/>
      <c r="AC4" s="52"/>
      <c r="AD4" s="42"/>
      <c r="AH4" s="50"/>
    </row>
    <row r="5" spans="1:34" ht="36.75" customHeight="1" x14ac:dyDescent="0.25">
      <c r="A5" s="601"/>
      <c r="B5" s="529"/>
      <c r="C5" s="530"/>
      <c r="D5" s="217" t="s">
        <v>247</v>
      </c>
      <c r="E5" s="597" t="s">
        <v>332</v>
      </c>
      <c r="F5" s="597"/>
      <c r="G5" s="597"/>
      <c r="H5" s="597"/>
      <c r="I5" s="597"/>
      <c r="J5" s="597"/>
      <c r="K5" s="597"/>
      <c r="L5" s="597"/>
      <c r="M5" s="598"/>
      <c r="N5" s="54"/>
      <c r="O5" s="54"/>
      <c r="P5" s="49"/>
      <c r="Q5" s="49"/>
      <c r="R5" s="450"/>
      <c r="S5" s="450"/>
      <c r="T5" s="450"/>
      <c r="U5" s="450"/>
      <c r="V5" s="450"/>
      <c r="W5" s="450"/>
      <c r="X5" s="431"/>
      <c r="Y5" s="431"/>
      <c r="Z5" s="53"/>
      <c r="AA5" s="53"/>
      <c r="AB5" s="53"/>
      <c r="AC5" s="53"/>
      <c r="AD5" s="42"/>
    </row>
    <row r="6" spans="1:34" ht="36.75" customHeight="1" x14ac:dyDescent="0.25">
      <c r="A6" s="601"/>
      <c r="B6" s="529"/>
      <c r="C6" s="530"/>
      <c r="D6" s="217" t="s">
        <v>246</v>
      </c>
      <c r="E6" s="604" t="s">
        <v>333</v>
      </c>
      <c r="F6" s="605"/>
      <c r="G6" s="605"/>
      <c r="H6" s="605"/>
      <c r="I6" s="605"/>
      <c r="J6" s="605"/>
      <c r="K6" s="605"/>
      <c r="L6" s="605"/>
      <c r="M6" s="606"/>
      <c r="N6" s="54"/>
      <c r="O6" s="54"/>
      <c r="P6" s="49"/>
      <c r="Q6" s="49"/>
      <c r="R6" s="239"/>
      <c r="S6" s="239"/>
      <c r="T6" s="239"/>
      <c r="U6" s="239"/>
      <c r="V6" s="239"/>
      <c r="W6" s="239"/>
      <c r="X6" s="241"/>
      <c r="Y6" s="241"/>
      <c r="Z6" s="53"/>
      <c r="AA6" s="53"/>
      <c r="AB6" s="53"/>
      <c r="AC6" s="53"/>
      <c r="AD6" s="42"/>
    </row>
    <row r="7" spans="1:34" ht="36.75" customHeight="1" x14ac:dyDescent="0.25">
      <c r="A7" s="601"/>
      <c r="B7" s="529"/>
      <c r="C7" s="530"/>
      <c r="D7" s="217" t="s">
        <v>245</v>
      </c>
      <c r="E7" s="604" t="s">
        <v>334</v>
      </c>
      <c r="F7" s="605"/>
      <c r="G7" s="605"/>
      <c r="H7" s="605"/>
      <c r="I7" s="605"/>
      <c r="J7" s="605"/>
      <c r="K7" s="605"/>
      <c r="L7" s="605"/>
      <c r="M7" s="606"/>
      <c r="N7" s="54"/>
      <c r="O7" s="54"/>
      <c r="P7" s="49"/>
      <c r="Q7" s="49"/>
      <c r="R7" s="239"/>
      <c r="S7" s="239"/>
      <c r="T7" s="239"/>
      <c r="U7" s="239"/>
      <c r="V7" s="239"/>
      <c r="W7" s="239"/>
      <c r="X7" s="241"/>
      <c r="Y7" s="241"/>
      <c r="Z7" s="53"/>
      <c r="AA7" s="53"/>
      <c r="AB7" s="53"/>
      <c r="AC7" s="53"/>
      <c r="AD7" s="42"/>
    </row>
    <row r="8" spans="1:34" ht="36.75" customHeight="1" x14ac:dyDescent="0.25">
      <c r="A8" s="601"/>
      <c r="B8" s="529"/>
      <c r="C8" s="530"/>
      <c r="D8" s="217" t="s">
        <v>244</v>
      </c>
      <c r="E8" s="597" t="s">
        <v>335</v>
      </c>
      <c r="F8" s="597"/>
      <c r="G8" s="597"/>
      <c r="H8" s="597"/>
      <c r="I8" s="597"/>
      <c r="J8" s="597"/>
      <c r="K8" s="597"/>
      <c r="L8" s="597"/>
      <c r="M8" s="598"/>
      <c r="N8" s="54"/>
      <c r="O8" s="54"/>
      <c r="P8" s="49"/>
      <c r="Q8" s="49"/>
      <c r="R8" s="49"/>
      <c r="S8" s="49"/>
      <c r="T8" s="53"/>
      <c r="U8" s="53"/>
      <c r="V8" s="53"/>
      <c r="W8" s="53"/>
      <c r="X8" s="53"/>
      <c r="Y8" s="53"/>
      <c r="Z8" s="53"/>
      <c r="AA8" s="53"/>
      <c r="AB8" s="53"/>
      <c r="AC8" s="53"/>
      <c r="AD8" s="42"/>
    </row>
    <row r="9" spans="1:34" ht="36.75" customHeight="1" thickBot="1" x14ac:dyDescent="0.3">
      <c r="A9" s="601"/>
      <c r="B9" s="531"/>
      <c r="C9" s="532"/>
      <c r="D9" s="219" t="s">
        <v>359</v>
      </c>
      <c r="E9" s="599" t="s">
        <v>360</v>
      </c>
      <c r="F9" s="599"/>
      <c r="G9" s="599"/>
      <c r="H9" s="599"/>
      <c r="I9" s="599"/>
      <c r="J9" s="599"/>
      <c r="K9" s="599"/>
      <c r="L9" s="599"/>
      <c r="M9" s="600"/>
      <c r="N9" s="51"/>
      <c r="O9" s="51"/>
      <c r="P9" s="51"/>
      <c r="Q9" s="51"/>
      <c r="Z9" s="42"/>
      <c r="AA9" s="42"/>
      <c r="AB9" s="42"/>
      <c r="AC9" s="42"/>
      <c r="AD9" s="42"/>
    </row>
    <row r="10" spans="1:34" ht="14.2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34" ht="35.25" customHeight="1" x14ac:dyDescent="0.25">
      <c r="A11" s="25"/>
      <c r="B11" s="435" t="s">
        <v>153</v>
      </c>
      <c r="C11" s="435"/>
      <c r="D11" s="435"/>
      <c r="E11" s="435"/>
      <c r="F11" s="435"/>
      <c r="G11" s="435"/>
      <c r="H11" s="435"/>
      <c r="I11" s="435"/>
      <c r="J11" s="435"/>
      <c r="K11" s="174"/>
      <c r="L11" s="435" t="s">
        <v>154</v>
      </c>
      <c r="M11" s="435"/>
      <c r="N11" s="435"/>
      <c r="O11" s="435"/>
      <c r="P11" s="435"/>
      <c r="Q11" s="435"/>
      <c r="R11" s="435"/>
      <c r="S11" s="435"/>
      <c r="T11" s="435"/>
      <c r="U11" s="174"/>
      <c r="V11" s="435" t="s">
        <v>155</v>
      </c>
      <c r="W11" s="435"/>
      <c r="X11" s="435"/>
      <c r="Y11" s="435"/>
      <c r="Z11" s="435"/>
      <c r="AA11" s="435"/>
      <c r="AB11" s="435"/>
      <c r="AC11" s="435"/>
      <c r="AD11" s="435"/>
      <c r="AE11" s="146"/>
    </row>
    <row r="12" spans="1:34" s="74" customFormat="1" ht="21.75" customHeight="1" x14ac:dyDescent="0.25">
      <c r="A12" s="186" t="s">
        <v>175</v>
      </c>
      <c r="B12" s="188" t="s">
        <v>248</v>
      </c>
      <c r="C12" s="188" t="s">
        <v>247</v>
      </c>
      <c r="D12" s="188" t="s">
        <v>246</v>
      </c>
      <c r="E12" s="188" t="s">
        <v>245</v>
      </c>
      <c r="F12" s="188" t="s">
        <v>244</v>
      </c>
      <c r="G12" s="188" t="s">
        <v>359</v>
      </c>
      <c r="H12" s="187"/>
      <c r="I12" s="187"/>
      <c r="J12" s="175"/>
      <c r="K12" s="166" t="s">
        <v>156</v>
      </c>
      <c r="L12" s="188" t="s">
        <v>248</v>
      </c>
      <c r="M12" s="188" t="s">
        <v>247</v>
      </c>
      <c r="N12" s="188" t="s">
        <v>246</v>
      </c>
      <c r="O12" s="188" t="s">
        <v>245</v>
      </c>
      <c r="P12" s="188" t="s">
        <v>244</v>
      </c>
      <c r="Q12" s="188" t="s">
        <v>359</v>
      </c>
      <c r="R12" s="187"/>
      <c r="S12" s="187"/>
      <c r="T12" s="175"/>
      <c r="U12" s="166" t="s">
        <v>156</v>
      </c>
      <c r="V12" s="188" t="s">
        <v>248</v>
      </c>
      <c r="W12" s="188" t="s">
        <v>247</v>
      </c>
      <c r="X12" s="188" t="s">
        <v>246</v>
      </c>
      <c r="Y12" s="188" t="s">
        <v>245</v>
      </c>
      <c r="Z12" s="188" t="s">
        <v>244</v>
      </c>
      <c r="AA12" s="188" t="s">
        <v>359</v>
      </c>
      <c r="AB12" s="187"/>
      <c r="AC12" s="187"/>
      <c r="AD12" s="175"/>
      <c r="AE12" s="176" t="s">
        <v>156</v>
      </c>
    </row>
    <row r="13" spans="1:34" s="24" customFormat="1" ht="23.25" customHeight="1" x14ac:dyDescent="0.25">
      <c r="A13" s="168" t="s">
        <v>185</v>
      </c>
      <c r="B13" s="177" t="e">
        <f>AVERAGE(B14:B41)</f>
        <v>#DIV/0!</v>
      </c>
      <c r="C13" s="177" t="e">
        <f t="shared" ref="C13:J13" si="0">AVERAGE(C14:C41)</f>
        <v>#DIV/0!</v>
      </c>
      <c r="D13" s="177" t="e">
        <f t="shared" si="0"/>
        <v>#DIV/0!</v>
      </c>
      <c r="E13" s="177" t="e">
        <f t="shared" si="0"/>
        <v>#DIV/0!</v>
      </c>
      <c r="F13" s="177" t="e">
        <f t="shared" si="0"/>
        <v>#DIV/0!</v>
      </c>
      <c r="G13" s="177" t="e">
        <f t="shared" si="0"/>
        <v>#DIV/0!</v>
      </c>
      <c r="H13" s="177" t="e">
        <f t="shared" si="0"/>
        <v>#DIV/0!</v>
      </c>
      <c r="I13" s="177" t="e">
        <f t="shared" si="0"/>
        <v>#DIV/0!</v>
      </c>
      <c r="J13" s="177" t="e">
        <f t="shared" si="0"/>
        <v>#DIV/0!</v>
      </c>
      <c r="K13" s="166"/>
      <c r="L13" s="177" t="e">
        <f>(AVERAGE(L14:L41))</f>
        <v>#DIV/0!</v>
      </c>
      <c r="M13" s="177" t="e">
        <f t="shared" ref="M13:T13" si="1">AVERAGE(M14:M41)</f>
        <v>#DIV/0!</v>
      </c>
      <c r="N13" s="177" t="e">
        <f>AVERAGE(N14:N41)</f>
        <v>#DIV/0!</v>
      </c>
      <c r="O13" s="177" t="e">
        <f t="shared" si="1"/>
        <v>#DIV/0!</v>
      </c>
      <c r="P13" s="177" t="e">
        <f t="shared" si="1"/>
        <v>#DIV/0!</v>
      </c>
      <c r="Q13" s="177" t="e">
        <f t="shared" si="1"/>
        <v>#DIV/0!</v>
      </c>
      <c r="R13" s="177" t="e">
        <f t="shared" si="1"/>
        <v>#DIV/0!</v>
      </c>
      <c r="S13" s="177" t="e">
        <f t="shared" si="1"/>
        <v>#DIV/0!</v>
      </c>
      <c r="T13" s="177" t="e">
        <f t="shared" si="1"/>
        <v>#DIV/0!</v>
      </c>
      <c r="U13" s="178"/>
      <c r="V13" s="177" t="e">
        <f>AVERAGE(V14:V41)</f>
        <v>#DIV/0!</v>
      </c>
      <c r="W13" s="177" t="e">
        <f t="shared" ref="W13:AD13" si="2">AVERAGE(W14:W41)</f>
        <v>#DIV/0!</v>
      </c>
      <c r="X13" s="177" t="e">
        <f t="shared" si="2"/>
        <v>#DIV/0!</v>
      </c>
      <c r="Y13" s="177" t="e">
        <f t="shared" si="2"/>
        <v>#DIV/0!</v>
      </c>
      <c r="Z13" s="177" t="e">
        <f t="shared" si="2"/>
        <v>#DIV/0!</v>
      </c>
      <c r="AA13" s="177" t="e">
        <f t="shared" si="2"/>
        <v>#DIV/0!</v>
      </c>
      <c r="AB13" s="177" t="e">
        <f t="shared" si="2"/>
        <v>#DIV/0!</v>
      </c>
      <c r="AC13" s="177" t="e">
        <f>AVERAGE(AC14:AC41)</f>
        <v>#DIV/0!</v>
      </c>
      <c r="AD13" s="177" t="e">
        <f t="shared" si="2"/>
        <v>#DIV/0!</v>
      </c>
      <c r="AE13" s="179"/>
    </row>
    <row r="14" spans="1:34" ht="22.5" customHeight="1" x14ac:dyDescent="0.25">
      <c r="A14" s="149" t="str">
        <f>DATA_Pauline!A6</f>
        <v>AAAAA aaaa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>IF(AND(ISBLANK(B14),ISBLANK(C14),ISBLANK(D14),ISBLANK(E14),ISBLANK(F14),ISBLANK(G14),ISBLANK(H14),ISBLANK(I14),ISBLANK(J14)),"",AVERAGE(B14:J14))</f>
        <v/>
      </c>
      <c r="L14" s="153"/>
      <c r="M14" s="154"/>
      <c r="N14" s="154"/>
      <c r="O14" s="154"/>
      <c r="P14" s="154"/>
      <c r="Q14" s="154"/>
      <c r="R14" s="154"/>
      <c r="S14" s="153"/>
      <c r="T14" s="153"/>
      <c r="U14" s="152" t="str">
        <f>IF(AND(ISBLANK(L14),ISBLANK(M14),ISBLANK(N14),ISBLANK(O14),ISBLANK(P14),ISBLANK(Q14),ISBLANK(R14),ISBLANK(S14),ISBLANK(T14)),"",AVERAGE(L14:T14))</f>
        <v/>
      </c>
      <c r="V14" s="153"/>
      <c r="W14" s="154"/>
      <c r="X14" s="154"/>
      <c r="Y14" s="154"/>
      <c r="Z14" s="154"/>
      <c r="AA14" s="154"/>
      <c r="AB14" s="154"/>
      <c r="AC14" s="153"/>
      <c r="AD14" s="153"/>
      <c r="AE14" s="157" t="str">
        <f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49" t="str">
        <f>DATA_Pauline!A7</f>
        <v>BBBB bbbb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ref="K15:K43" si="3">IF(AND(ISBLANK(B15),ISBLANK(C15),ISBLANK(D15),ISBLANK(E15),ISBLANK(F15),ISBLANK(G15),ISBLANK(H15),ISBLANK(I15),ISBLANK(J15)),"",AVERAGE(B15:J15))</f>
        <v/>
      </c>
      <c r="L15" s="158"/>
      <c r="M15" s="159"/>
      <c r="N15" s="159"/>
      <c r="O15" s="159"/>
      <c r="P15" s="159"/>
      <c r="Q15" s="159"/>
      <c r="R15" s="160"/>
      <c r="S15" s="160"/>
      <c r="T15" s="160"/>
      <c r="U15" s="152" t="str">
        <f t="shared" ref="U15:U43" si="4">IF(AND(ISBLANK(L15),ISBLANK(M15),ISBLANK(N15),ISBLANK(O15),ISBLANK(P15),ISBLANK(Q15),ISBLANK(R15),ISBLANK(S15),ISBLANK(T15)),"",AVERAGE(L15:T15))</f>
        <v/>
      </c>
      <c r="V15" s="323"/>
      <c r="W15" s="159"/>
      <c r="X15" s="159"/>
      <c r="Y15" s="159"/>
      <c r="Z15" s="159"/>
      <c r="AA15" s="159"/>
      <c r="AB15" s="160"/>
      <c r="AC15" s="160"/>
      <c r="AD15" s="160"/>
      <c r="AE15" s="157" t="str">
        <f t="shared" ref="AE15:AE43" si="5"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49" t="str">
        <f>DATA_Pauline!A8</f>
        <v>CCCC cccc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3"/>
      <c r="W16" s="154"/>
      <c r="X16" s="154"/>
      <c r="Y16" s="154"/>
      <c r="Z16" s="154"/>
      <c r="AA16" s="154"/>
      <c r="AB16" s="153"/>
      <c r="AC16" s="153"/>
      <c r="AD16" s="153"/>
      <c r="AE16" s="157" t="str">
        <f t="shared" si="5"/>
        <v/>
      </c>
    </row>
    <row r="17" spans="1:31" ht="22.5" customHeight="1" x14ac:dyDescent="0.25">
      <c r="A17" s="149" t="str">
        <f>DATA_Pauline!A9</f>
        <v>DDD ddd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323"/>
      <c r="W17" s="159"/>
      <c r="X17" s="159"/>
      <c r="Y17" s="159"/>
      <c r="Z17" s="159"/>
      <c r="AA17" s="159"/>
      <c r="AB17" s="160"/>
      <c r="AC17" s="160"/>
      <c r="AD17" s="160"/>
      <c r="AE17" s="157" t="str">
        <f t="shared" si="5"/>
        <v/>
      </c>
    </row>
    <row r="18" spans="1:31" ht="22.5" customHeight="1" x14ac:dyDescent="0.25">
      <c r="A18" s="149" t="str">
        <f>DATA_Pauline!A10</f>
        <v>EEE eee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3"/>
      <c r="W18" s="154"/>
      <c r="X18" s="154"/>
      <c r="Y18" s="154"/>
      <c r="Z18" s="154"/>
      <c r="AA18" s="154"/>
      <c r="AB18" s="153"/>
      <c r="AC18" s="153"/>
      <c r="AD18" s="153"/>
      <c r="AE18" s="157" t="str">
        <f t="shared" si="5"/>
        <v/>
      </c>
    </row>
    <row r="19" spans="1:31" ht="22.5" customHeight="1" x14ac:dyDescent="0.25">
      <c r="A19" s="149" t="str">
        <f>DATA_Pauline!A11</f>
        <v>FFF fff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323"/>
      <c r="W19" s="159"/>
      <c r="X19" s="159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DATA_Pauline!A12</f>
        <v>GGG ggg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3"/>
      <c r="W20" s="154"/>
      <c r="X20" s="154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DATA_Pauline!A13</f>
        <v>HHH hhh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323"/>
      <c r="W21" s="159"/>
      <c r="X21" s="159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DATA_Pauline!A14</f>
        <v>III iii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3"/>
      <c r="W22" s="154"/>
      <c r="X22" s="154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DATA_Pauline!A15</f>
        <v>JJJ jjj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DATA_Pauline!A16</f>
        <v>KKK kkk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DATA_Pauline!A17</f>
        <v>LLL lll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DATA_Pauline!A18</f>
        <v>MMM mmm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DATA_Pauline!A19</f>
        <v>NNN nnn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DATA_Pauline!A20</f>
        <v>OOO ooo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DATA_Pauline!A21</f>
        <v>PPP ppp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DATA_Pauline!A22</f>
        <v>QQQ qqq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DATA_Pauline!A23</f>
        <v>RRR rrr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DATA_Pauline!A24</f>
        <v>SSS sss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DATA_Pauline!A25</f>
        <v>TTT ttt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DATA_Pauline!A26</f>
        <v>UUU uuu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DATA_Pauline!A27</f>
        <v>VVV vvv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DATA_Pauline!A28</f>
        <v>WWW www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DATA_Pauline!A29</f>
        <v>XXX xxx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DATA_Pauline!A30</f>
        <v>YYY yyy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DATA_Pauline!A31</f>
        <v>ZZZ zzz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  <row r="40" spans="1:31" ht="22.5" customHeight="1" x14ac:dyDescent="0.25">
      <c r="A40" s="149" t="str">
        <f>DATA_Pauline!A32</f>
        <v>ABA aba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3"/>
      <c r="W40" s="154"/>
      <c r="X40" s="154"/>
      <c r="Y40" s="154"/>
      <c r="Z40" s="154"/>
      <c r="AA40" s="154"/>
      <c r="AB40" s="153"/>
      <c r="AC40" s="153"/>
      <c r="AD40" s="153"/>
      <c r="AE40" s="157" t="str">
        <f t="shared" si="5"/>
        <v/>
      </c>
    </row>
    <row r="41" spans="1:31" ht="22.5" customHeight="1" x14ac:dyDescent="0.25">
      <c r="A41" s="149" t="str">
        <f>DATA_Pauline!A33</f>
        <v>ACA aca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323"/>
      <c r="W41" s="159"/>
      <c r="X41" s="159"/>
      <c r="Y41" s="159"/>
      <c r="Z41" s="159"/>
      <c r="AA41" s="159"/>
      <c r="AB41" s="160"/>
      <c r="AC41" s="160"/>
      <c r="AD41" s="160"/>
      <c r="AE41" s="157" t="str">
        <f t="shared" si="5"/>
        <v/>
      </c>
    </row>
    <row r="42" spans="1:31" ht="22.5" customHeight="1" x14ac:dyDescent="0.25">
      <c r="A42" s="149" t="str">
        <f>DATA_Pauline!A34</f>
        <v>ADA ada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2" t="str">
        <f t="shared" si="3"/>
        <v/>
      </c>
      <c r="L42" s="153"/>
      <c r="M42" s="154"/>
      <c r="N42" s="154"/>
      <c r="O42" s="154"/>
      <c r="P42" s="154"/>
      <c r="Q42" s="154"/>
      <c r="R42" s="153"/>
      <c r="S42" s="153"/>
      <c r="T42" s="153"/>
      <c r="U42" s="152" t="str">
        <f t="shared" si="4"/>
        <v/>
      </c>
      <c r="V42" s="153"/>
      <c r="W42" s="154"/>
      <c r="X42" s="154"/>
      <c r="Y42" s="154"/>
      <c r="Z42" s="154"/>
      <c r="AA42" s="154"/>
      <c r="AB42" s="153"/>
      <c r="AC42" s="153"/>
      <c r="AD42" s="153"/>
      <c r="AE42" s="157" t="str">
        <f t="shared" si="5"/>
        <v/>
      </c>
    </row>
    <row r="43" spans="1:31" ht="22.5" customHeight="1" x14ac:dyDescent="0.25">
      <c r="A43" s="149" t="str">
        <f>DATA_Pauline!A35</f>
        <v>AEA aea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 t="str">
        <f t="shared" si="3"/>
        <v/>
      </c>
      <c r="L43" s="160"/>
      <c r="M43" s="159"/>
      <c r="N43" s="159"/>
      <c r="O43" s="159"/>
      <c r="P43" s="159"/>
      <c r="Q43" s="159"/>
      <c r="R43" s="160"/>
      <c r="S43" s="160"/>
      <c r="T43" s="160"/>
      <c r="U43" s="152" t="str">
        <f t="shared" si="4"/>
        <v/>
      </c>
      <c r="V43" s="323"/>
      <c r="W43" s="159"/>
      <c r="X43" s="159"/>
      <c r="Y43" s="159"/>
      <c r="Z43" s="159"/>
      <c r="AA43" s="159"/>
      <c r="AB43" s="160"/>
      <c r="AC43" s="160"/>
      <c r="AD43" s="160"/>
      <c r="AE43" s="157" t="str">
        <f t="shared" si="5"/>
        <v/>
      </c>
    </row>
  </sheetData>
  <mergeCells count="19">
    <mergeCell ref="A4:A9"/>
    <mergeCell ref="B4:C9"/>
    <mergeCell ref="B11:J11"/>
    <mergeCell ref="L11:T11"/>
    <mergeCell ref="E4:M4"/>
    <mergeCell ref="E5:M5"/>
    <mergeCell ref="E6:M6"/>
    <mergeCell ref="E7:M7"/>
    <mergeCell ref="V11:AD11"/>
    <mergeCell ref="E8:M8"/>
    <mergeCell ref="E9:M9"/>
    <mergeCell ref="R4:W5"/>
    <mergeCell ref="X4:Y5"/>
    <mergeCell ref="A1:B1"/>
    <mergeCell ref="C1:AE1"/>
    <mergeCell ref="L2:M2"/>
    <mergeCell ref="N2:O2"/>
    <mergeCell ref="T2:X3"/>
    <mergeCell ref="A3:E3"/>
  </mergeCells>
  <conditionalFormatting sqref="K14:K4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R12:T12">
    <cfRule type="expression" dxfId="97" priority="50">
      <formula>AND(B$13&gt;=50%,B$13&lt;=79%)</formula>
    </cfRule>
    <cfRule type="expression" dxfId="96" priority="51">
      <formula>AND(B$13&gt;79%)</formula>
    </cfRule>
    <cfRule type="expression" dxfId="95" priority="52">
      <formula>AND(B$13&lt;50%)</formula>
    </cfRule>
  </conditionalFormatting>
  <conditionalFormatting sqref="U14:U4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4:AE4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43">
    <cfRule type="expression" dxfId="94" priority="49">
      <formula>AND($B$13&gt;0%)</formula>
    </cfRule>
  </conditionalFormatting>
  <conditionalFormatting sqref="C12:J12">
    <cfRule type="expression" dxfId="93" priority="43">
      <formula>AND(C$13&gt;=50%,C$13&lt;=79%)</formula>
    </cfRule>
    <cfRule type="expression" dxfId="92" priority="44">
      <formula>AND(C$13&gt;79%)</formula>
    </cfRule>
    <cfRule type="expression" dxfId="91" priority="45">
      <formula>AND(C$13&lt;50%)</formula>
    </cfRule>
  </conditionalFormatting>
  <conditionalFormatting sqref="L12">
    <cfRule type="expression" dxfId="90" priority="40">
      <formula>AND(L$13&gt;=50%,L$13&lt;=79%)</formula>
    </cfRule>
    <cfRule type="expression" dxfId="89" priority="41">
      <formula>AND(L$13&gt;79%)</formula>
    </cfRule>
    <cfRule type="expression" dxfId="88" priority="42">
      <formula>AND(L$13&lt;50%)</formula>
    </cfRule>
  </conditionalFormatting>
  <conditionalFormatting sqref="X12:AD12">
    <cfRule type="expression" dxfId="87" priority="37">
      <formula>AND(X$13&gt;=50%,X$13&lt;=79%)</formula>
    </cfRule>
    <cfRule type="expression" dxfId="86" priority="38">
      <formula>AND(X$13&gt;79%)</formula>
    </cfRule>
    <cfRule type="expression" dxfId="85" priority="39">
      <formula>AND(X$13&lt;50%)</formula>
    </cfRule>
  </conditionalFormatting>
  <conditionalFormatting sqref="L12:L43">
    <cfRule type="expression" dxfId="84" priority="36">
      <formula>AND(B$13&gt;0%)</formula>
    </cfRule>
  </conditionalFormatting>
  <conditionalFormatting sqref="M13:M43">
    <cfRule type="expression" dxfId="83" priority="35">
      <formula>AND(C$13&gt;0%)</formula>
    </cfRule>
  </conditionalFormatting>
  <conditionalFormatting sqref="N13:N43">
    <cfRule type="expression" dxfId="82" priority="34">
      <formula>AND(D$13&gt;0%)</formula>
    </cfRule>
  </conditionalFormatting>
  <conditionalFormatting sqref="O13:O43">
    <cfRule type="expression" dxfId="81" priority="33">
      <formula>AND(E$13&gt;0%)</formula>
    </cfRule>
  </conditionalFormatting>
  <conditionalFormatting sqref="P13:P43">
    <cfRule type="expression" dxfId="80" priority="32">
      <formula>AND(F$13&gt;0%)</formula>
    </cfRule>
  </conditionalFormatting>
  <conditionalFormatting sqref="Q13:Q43">
    <cfRule type="expression" dxfId="79" priority="31">
      <formula>AND(G$13&gt;0%)</formula>
    </cfRule>
  </conditionalFormatting>
  <conditionalFormatting sqref="M12:Q12">
    <cfRule type="expression" dxfId="78" priority="27">
      <formula>AND(C$13&gt;0%)</formula>
    </cfRule>
  </conditionalFormatting>
  <conditionalFormatting sqref="M12:Q12">
    <cfRule type="expression" dxfId="77" priority="28">
      <formula>AND(M$13&gt;=50%,M$13&lt;=79%)</formula>
    </cfRule>
    <cfRule type="expression" dxfId="76" priority="29">
      <formula>AND(M$13&gt;79%)</formula>
    </cfRule>
    <cfRule type="expression" dxfId="75" priority="30">
      <formula>AND(M$13&lt;50%)</formula>
    </cfRule>
  </conditionalFormatting>
  <conditionalFormatting sqref="V12">
    <cfRule type="expression" dxfId="74" priority="24">
      <formula>AND(V$13&gt;=50%,V$13&lt;=79%)</formula>
    </cfRule>
    <cfRule type="expression" dxfId="73" priority="25">
      <formula>AND(V$13&gt;79%)</formula>
    </cfRule>
    <cfRule type="expression" dxfId="72" priority="26">
      <formula>AND(V$13&lt;50%)</formula>
    </cfRule>
  </conditionalFormatting>
  <conditionalFormatting sqref="V12:V43">
    <cfRule type="expression" dxfId="71" priority="22">
      <formula>AND($B$13&gt;0%)</formula>
    </cfRule>
    <cfRule type="expression" dxfId="70" priority="23">
      <formula>AND(L$13&gt;0%)</formula>
    </cfRule>
  </conditionalFormatting>
  <conditionalFormatting sqref="W12">
    <cfRule type="expression" dxfId="69" priority="19">
      <formula>AND(W$13&gt;=50%,W$13&lt;=79%)</formula>
    </cfRule>
    <cfRule type="expression" dxfId="68" priority="20">
      <formula>AND(W$13&gt;79%)</formula>
    </cfRule>
    <cfRule type="expression" dxfId="67" priority="21">
      <formula>AND(W$13&lt;50%)</formula>
    </cfRule>
  </conditionalFormatting>
  <conditionalFormatting sqref="W12">
    <cfRule type="expression" dxfId="66" priority="17">
      <formula>AND(C$13&gt;0%)</formula>
    </cfRule>
    <cfRule type="expression" dxfId="65" priority="18">
      <formula>AND(M$13&gt;0%)</formula>
    </cfRule>
  </conditionalFormatting>
  <conditionalFormatting sqref="W13:W43">
    <cfRule type="expression" dxfId="64" priority="15">
      <formula>AND(C$13&gt;0%)</formula>
    </cfRule>
    <cfRule type="expression" dxfId="63" priority="16">
      <formula>AND(M$13&gt;0%)</formula>
    </cfRule>
  </conditionalFormatting>
  <conditionalFormatting sqref="Z12:Z43">
    <cfRule type="expression" dxfId="62" priority="9">
      <formula>AND(F$13&gt;0%)</formula>
    </cfRule>
    <cfRule type="expression" dxfId="61" priority="10">
      <formula>AND(P$13&gt;0%)</formula>
    </cfRule>
  </conditionalFormatting>
  <conditionalFormatting sqref="AA12:AA43">
    <cfRule type="expression" dxfId="60" priority="7">
      <formula>AND(G$13&gt;0%)</formula>
    </cfRule>
    <cfRule type="expression" dxfId="59" priority="8">
      <formula>AND(Q$13&gt;0%)</formula>
    </cfRule>
  </conditionalFormatting>
  <conditionalFormatting sqref="Y12:Y43">
    <cfRule type="expression" dxfId="58" priority="11">
      <formula>AND(E$13&gt;0%)</formula>
    </cfRule>
    <cfRule type="expression" dxfId="57" priority="12">
      <formula>AND(O$13&gt;0%)</formula>
    </cfRule>
  </conditionalFormatting>
  <conditionalFormatting sqref="X12:X43">
    <cfRule type="expression" dxfId="56" priority="13">
      <formula>AND(D$13&gt;0%)</formula>
    </cfRule>
    <cfRule type="expression" dxfId="55" priority="14">
      <formula>AND(N$13&gt;0%)</formula>
    </cfRule>
  </conditionalFormatting>
  <conditionalFormatting sqref="AB12:AB43">
    <cfRule type="expression" dxfId="54" priority="5">
      <formula>AND(H$13&gt;0%)</formula>
    </cfRule>
    <cfRule type="expression" dxfId="53" priority="6">
      <formula>AND(R$13&gt;0%)</formula>
    </cfRule>
  </conditionalFormatting>
  <conditionalFormatting sqref="R12:R43">
    <cfRule type="expression" dxfId="52" priority="4">
      <formula>AND(H$13&gt;0%)</formula>
    </cfRule>
  </conditionalFormatting>
  <conditionalFormatting sqref="S12:S43">
    <cfRule type="expression" dxfId="51" priority="3">
      <formula>AND(I$13&gt;0%)</formula>
    </cfRule>
  </conditionalFormatting>
  <conditionalFormatting sqref="AC12:AC43">
    <cfRule type="expression" dxfId="50" priority="1">
      <formula>AND(S$13&gt;0%)</formula>
    </cfRule>
    <cfRule type="expression" dxfId="49" priority="2">
      <formula>AND(I$13&gt;0%)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1D559-900C-4B6B-AD47-B2D256C74D1B}">
  <sheetPr>
    <tabColor rgb="FFFFFF00"/>
  </sheetPr>
  <dimension ref="A1:AH40"/>
  <sheetViews>
    <sheetView showGridLines="0" workbookViewId="0">
      <selection sqref="A1:B1"/>
    </sheetView>
  </sheetViews>
  <sheetFormatPr baseColWidth="10" defaultRowHeight="15" x14ac:dyDescent="0.25"/>
  <cols>
    <col min="1" max="1" width="24.42578125" style="23" customWidth="1"/>
    <col min="2" max="10" width="7.42578125" style="23" customWidth="1"/>
    <col min="11" max="11" width="7.85546875" style="23" customWidth="1"/>
    <col min="12" max="20" width="7.42578125" style="23" customWidth="1"/>
    <col min="21" max="21" width="7.7109375" style="23" customWidth="1"/>
    <col min="22" max="30" width="7.425781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37</v>
      </c>
      <c r="B1" s="432"/>
      <c r="C1" s="434" t="s">
        <v>412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R2" s="42"/>
      <c r="S2" s="42"/>
      <c r="T2" s="447"/>
      <c r="U2" s="447"/>
      <c r="V2" s="447"/>
      <c r="W2" s="447"/>
      <c r="X2" s="447"/>
      <c r="Y2" s="42"/>
      <c r="AA2" s="42"/>
      <c r="AB2" s="237"/>
      <c r="AC2" s="237"/>
      <c r="AD2" s="42"/>
    </row>
    <row r="3" spans="1:34" s="32" customFormat="1" ht="40.5" customHeight="1" thickBot="1" x14ac:dyDescent="0.45">
      <c r="A3" s="526" t="s">
        <v>93</v>
      </c>
      <c r="B3" s="526"/>
      <c r="C3" s="526"/>
      <c r="D3" s="526"/>
      <c r="E3" s="526"/>
      <c r="F3" s="26"/>
      <c r="G3" s="26"/>
      <c r="H3" s="26"/>
      <c r="K3" s="48"/>
      <c r="L3" s="237"/>
      <c r="M3" s="237"/>
      <c r="N3" s="237"/>
      <c r="O3" s="237"/>
      <c r="R3" s="42"/>
      <c r="S3" s="42"/>
      <c r="T3" s="447"/>
      <c r="U3" s="447"/>
      <c r="V3" s="447"/>
      <c r="W3" s="447"/>
      <c r="X3" s="447"/>
      <c r="Y3" s="42"/>
      <c r="AA3" s="42"/>
      <c r="AB3" s="237"/>
      <c r="AC3" s="237"/>
      <c r="AD3" s="42"/>
    </row>
    <row r="4" spans="1:34" ht="69" customHeight="1" x14ac:dyDescent="0.25">
      <c r="A4" s="601" t="s">
        <v>261</v>
      </c>
      <c r="B4" s="527" t="s">
        <v>339</v>
      </c>
      <c r="C4" s="528"/>
      <c r="D4" s="216" t="s">
        <v>241</v>
      </c>
      <c r="E4" s="602" t="s">
        <v>331</v>
      </c>
      <c r="F4" s="602"/>
      <c r="G4" s="602"/>
      <c r="H4" s="602"/>
      <c r="I4" s="602"/>
      <c r="J4" s="602"/>
      <c r="K4" s="602"/>
      <c r="L4" s="602"/>
      <c r="M4" s="603"/>
      <c r="N4" s="54"/>
      <c r="O4" s="54"/>
      <c r="P4" s="49"/>
      <c r="Q4" s="49"/>
      <c r="R4" s="450" t="s">
        <v>186</v>
      </c>
      <c r="S4" s="450"/>
      <c r="T4" s="450"/>
      <c r="U4" s="450"/>
      <c r="V4" s="450"/>
      <c r="W4" s="450"/>
      <c r="X4" s="431" t="e">
        <f>AVERAGE(B11:J40,L11:T40,V11:AD40)</f>
        <v>#DIV/0!</v>
      </c>
      <c r="Y4" s="431"/>
      <c r="Z4" s="52"/>
      <c r="AA4" s="52"/>
      <c r="AB4" s="52"/>
      <c r="AC4" s="52"/>
      <c r="AD4" s="42"/>
      <c r="AH4" s="50"/>
    </row>
    <row r="5" spans="1:34" ht="69" customHeight="1" x14ac:dyDescent="0.25">
      <c r="A5" s="601"/>
      <c r="B5" s="529"/>
      <c r="C5" s="530"/>
      <c r="D5" s="217" t="s">
        <v>239</v>
      </c>
      <c r="E5" s="597" t="s">
        <v>332</v>
      </c>
      <c r="F5" s="597"/>
      <c r="G5" s="597"/>
      <c r="H5" s="597"/>
      <c r="I5" s="597"/>
      <c r="J5" s="597"/>
      <c r="K5" s="597"/>
      <c r="L5" s="597"/>
      <c r="M5" s="598"/>
      <c r="N5" s="54"/>
      <c r="O5" s="54"/>
      <c r="P5" s="49"/>
      <c r="Q5" s="49"/>
      <c r="R5" s="450"/>
      <c r="S5" s="450"/>
      <c r="T5" s="450"/>
      <c r="U5" s="450"/>
      <c r="V5" s="450"/>
      <c r="W5" s="450"/>
      <c r="X5" s="431"/>
      <c r="Y5" s="431"/>
      <c r="Z5" s="53"/>
      <c r="AA5" s="53"/>
      <c r="AB5" s="53"/>
      <c r="AC5" s="53"/>
      <c r="AD5" s="42"/>
    </row>
    <row r="6" spans="1:34" ht="69" customHeight="1" thickBot="1" x14ac:dyDescent="0.3">
      <c r="A6" s="601"/>
      <c r="B6" s="531"/>
      <c r="C6" s="532"/>
      <c r="D6" s="320" t="s">
        <v>237</v>
      </c>
      <c r="E6" s="607" t="s">
        <v>333</v>
      </c>
      <c r="F6" s="608"/>
      <c r="G6" s="608"/>
      <c r="H6" s="608"/>
      <c r="I6" s="608"/>
      <c r="J6" s="608"/>
      <c r="K6" s="608"/>
      <c r="L6" s="608"/>
      <c r="M6" s="609"/>
      <c r="N6" s="51"/>
      <c r="O6" s="51"/>
      <c r="P6" s="51"/>
      <c r="Q6" s="51"/>
      <c r="Z6" s="42"/>
      <c r="AA6" s="42"/>
      <c r="AB6" s="42"/>
      <c r="AC6" s="42"/>
      <c r="AD6" s="42"/>
    </row>
    <row r="7" spans="1:34" ht="14.25" customHeight="1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</row>
    <row r="8" spans="1:34" ht="35.25" customHeight="1" x14ac:dyDescent="0.25">
      <c r="A8" s="25"/>
      <c r="B8" s="435" t="s">
        <v>153</v>
      </c>
      <c r="C8" s="435"/>
      <c r="D8" s="435"/>
      <c r="E8" s="435"/>
      <c r="F8" s="435"/>
      <c r="G8" s="435"/>
      <c r="H8" s="435"/>
      <c r="I8" s="435"/>
      <c r="J8" s="435"/>
      <c r="K8" s="174"/>
      <c r="L8" s="435" t="s">
        <v>154</v>
      </c>
      <c r="M8" s="435"/>
      <c r="N8" s="435"/>
      <c r="O8" s="435"/>
      <c r="P8" s="435"/>
      <c r="Q8" s="435"/>
      <c r="R8" s="435"/>
      <c r="S8" s="435"/>
      <c r="T8" s="435"/>
      <c r="U8" s="174"/>
      <c r="V8" s="435" t="s">
        <v>155</v>
      </c>
      <c r="W8" s="435"/>
      <c r="X8" s="435"/>
      <c r="Y8" s="435"/>
      <c r="Z8" s="435"/>
      <c r="AA8" s="435"/>
      <c r="AB8" s="435"/>
      <c r="AC8" s="435"/>
      <c r="AD8" s="435"/>
      <c r="AE8" s="146"/>
    </row>
    <row r="9" spans="1:34" s="74" customFormat="1" ht="21.75" customHeight="1" x14ac:dyDescent="0.25">
      <c r="A9" s="186" t="s">
        <v>175</v>
      </c>
      <c r="B9" s="188" t="s">
        <v>241</v>
      </c>
      <c r="C9" s="188" t="s">
        <v>239</v>
      </c>
      <c r="D9" s="188" t="s">
        <v>237</v>
      </c>
      <c r="E9" s="188"/>
      <c r="F9" s="188"/>
      <c r="G9" s="188"/>
      <c r="H9" s="187"/>
      <c r="I9" s="187"/>
      <c r="J9" s="175"/>
      <c r="K9" s="166" t="s">
        <v>156</v>
      </c>
      <c r="L9" s="188" t="s">
        <v>241</v>
      </c>
      <c r="M9" s="188" t="s">
        <v>239</v>
      </c>
      <c r="N9" s="188" t="s">
        <v>237</v>
      </c>
      <c r="O9" s="188"/>
      <c r="P9" s="188"/>
      <c r="Q9" s="188"/>
      <c r="R9" s="187"/>
      <c r="S9" s="187"/>
      <c r="T9" s="175"/>
      <c r="U9" s="166" t="s">
        <v>156</v>
      </c>
      <c r="V9" s="188" t="s">
        <v>241</v>
      </c>
      <c r="W9" s="188" t="s">
        <v>239</v>
      </c>
      <c r="X9" s="188" t="s">
        <v>237</v>
      </c>
      <c r="Y9" s="188"/>
      <c r="Z9" s="188"/>
      <c r="AA9" s="188"/>
      <c r="AB9" s="187"/>
      <c r="AC9" s="187"/>
      <c r="AD9" s="175"/>
      <c r="AE9" s="176" t="s">
        <v>156</v>
      </c>
    </row>
    <row r="10" spans="1:34" s="24" customFormat="1" ht="23.25" customHeight="1" x14ac:dyDescent="0.25">
      <c r="A10" s="168" t="s">
        <v>185</v>
      </c>
      <c r="B10" s="177" t="e">
        <f>AVERAGE(B11:B38)</f>
        <v>#DIV/0!</v>
      </c>
      <c r="C10" s="177" t="e">
        <f t="shared" ref="C10:J10" si="0">AVERAGE(C11:C38)</f>
        <v>#DIV/0!</v>
      </c>
      <c r="D10" s="177" t="e">
        <f t="shared" si="0"/>
        <v>#DIV/0!</v>
      </c>
      <c r="E10" s="177" t="e">
        <f t="shared" si="0"/>
        <v>#DIV/0!</v>
      </c>
      <c r="F10" s="177" t="e">
        <f t="shared" si="0"/>
        <v>#DIV/0!</v>
      </c>
      <c r="G10" s="177" t="e">
        <f t="shared" si="0"/>
        <v>#DIV/0!</v>
      </c>
      <c r="H10" s="177" t="e">
        <f t="shared" si="0"/>
        <v>#DIV/0!</v>
      </c>
      <c r="I10" s="177" t="e">
        <f t="shared" si="0"/>
        <v>#DIV/0!</v>
      </c>
      <c r="J10" s="177" t="e">
        <f t="shared" si="0"/>
        <v>#DIV/0!</v>
      </c>
      <c r="K10" s="166"/>
      <c r="L10" s="177" t="e">
        <f>(AVERAGE(L11:L38))</f>
        <v>#DIV/0!</v>
      </c>
      <c r="M10" s="177" t="e">
        <f t="shared" ref="M10:T10" si="1">AVERAGE(M11:M38)</f>
        <v>#DIV/0!</v>
      </c>
      <c r="N10" s="177" t="e">
        <f>AVERAGE(N11:N38)</f>
        <v>#DIV/0!</v>
      </c>
      <c r="O10" s="177" t="e">
        <f t="shared" si="1"/>
        <v>#DIV/0!</v>
      </c>
      <c r="P10" s="177" t="e">
        <f t="shared" si="1"/>
        <v>#DIV/0!</v>
      </c>
      <c r="Q10" s="177" t="e">
        <f t="shared" si="1"/>
        <v>#DIV/0!</v>
      </c>
      <c r="R10" s="177" t="e">
        <f t="shared" si="1"/>
        <v>#DIV/0!</v>
      </c>
      <c r="S10" s="177" t="e">
        <f t="shared" si="1"/>
        <v>#DIV/0!</v>
      </c>
      <c r="T10" s="177" t="e">
        <f t="shared" si="1"/>
        <v>#DIV/0!</v>
      </c>
      <c r="U10" s="178"/>
      <c r="V10" s="177" t="e">
        <f>AVERAGE(V11:V38)</f>
        <v>#DIV/0!</v>
      </c>
      <c r="W10" s="177" t="e">
        <f t="shared" ref="W10:AD10" si="2">AVERAGE(W11:W38)</f>
        <v>#DIV/0!</v>
      </c>
      <c r="X10" s="177" t="e">
        <f t="shared" si="2"/>
        <v>#DIV/0!</v>
      </c>
      <c r="Y10" s="177" t="e">
        <f t="shared" si="2"/>
        <v>#DIV/0!</v>
      </c>
      <c r="Z10" s="177" t="e">
        <f t="shared" si="2"/>
        <v>#DIV/0!</v>
      </c>
      <c r="AA10" s="177" t="e">
        <f t="shared" si="2"/>
        <v>#DIV/0!</v>
      </c>
      <c r="AB10" s="177" t="e">
        <f t="shared" si="2"/>
        <v>#DIV/0!</v>
      </c>
      <c r="AC10" s="177" t="e">
        <f>AVERAGE(AC11:AC38)</f>
        <v>#DIV/0!</v>
      </c>
      <c r="AD10" s="177" t="e">
        <f t="shared" si="2"/>
        <v>#DIV/0!</v>
      </c>
      <c r="AE10" s="179"/>
    </row>
    <row r="11" spans="1:34" ht="22.5" customHeight="1" x14ac:dyDescent="0.25">
      <c r="A11" s="149" t="str">
        <f>DATA_Pauline!A6</f>
        <v>AAAAA aaaa</v>
      </c>
      <c r="B11" s="150"/>
      <c r="C11" s="150"/>
      <c r="D11" s="150"/>
      <c r="E11" s="150"/>
      <c r="F11" s="150"/>
      <c r="G11" s="150"/>
      <c r="H11" s="150"/>
      <c r="I11" s="150"/>
      <c r="J11" s="150"/>
      <c r="K11" s="152" t="str">
        <f>IF(AND(ISBLANK(B11),ISBLANK(C11),ISBLANK(D11),ISBLANK(E11),ISBLANK(F11),ISBLANK(G11),ISBLANK(H11),ISBLANK(I11),ISBLANK(J11)),"",AVERAGE(B11:J11))</f>
        <v/>
      </c>
      <c r="L11" s="153"/>
      <c r="M11" s="154"/>
      <c r="N11" s="154"/>
      <c r="O11" s="154"/>
      <c r="P11" s="154"/>
      <c r="Q11" s="154"/>
      <c r="R11" s="154"/>
      <c r="S11" s="153"/>
      <c r="T11" s="153"/>
      <c r="U11" s="152" t="str">
        <f>IF(AND(ISBLANK(L11),ISBLANK(M11),ISBLANK(N11),ISBLANK(O11),ISBLANK(P11),ISBLANK(Q11),ISBLANK(R11),ISBLANK(S11),ISBLANK(T11)),"",AVERAGE(L11:T11))</f>
        <v/>
      </c>
      <c r="V11" s="153"/>
      <c r="W11" s="154"/>
      <c r="X11" s="154"/>
      <c r="Y11" s="154"/>
      <c r="Z11" s="154"/>
      <c r="AA11" s="154"/>
      <c r="AB11" s="154"/>
      <c r="AC11" s="153"/>
      <c r="AD11" s="153"/>
      <c r="AE11" s="157" t="str">
        <f>IF(AND(ISBLANK(V11),ISBLANK(W11),ISBLANK(X11),ISBLANK(Y11),ISBLANK(Z11),ISBLANK(AA11),ISBLANK(AB11),ISBLANK(AC11),ISBLANK(AD11)),"",AVERAGE(V11:AD11))</f>
        <v/>
      </c>
    </row>
    <row r="12" spans="1:34" ht="22.5" customHeight="1" x14ac:dyDescent="0.25">
      <c r="A12" s="149" t="str">
        <f>DATA_Pauline!A7</f>
        <v>BBBB bbbb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2" t="str">
        <f t="shared" ref="K12:K40" si="3">IF(AND(ISBLANK(B12),ISBLANK(C12),ISBLANK(D12),ISBLANK(E12),ISBLANK(F12),ISBLANK(G12),ISBLANK(H12),ISBLANK(I12),ISBLANK(J12)),"",AVERAGE(B12:J12))</f>
        <v/>
      </c>
      <c r="L12" s="158"/>
      <c r="M12" s="159"/>
      <c r="N12" s="159"/>
      <c r="O12" s="159"/>
      <c r="P12" s="159"/>
      <c r="Q12" s="159"/>
      <c r="R12" s="160"/>
      <c r="S12" s="160"/>
      <c r="T12" s="160"/>
      <c r="U12" s="152" t="str">
        <f t="shared" ref="U12:U40" si="4">IF(AND(ISBLANK(L12),ISBLANK(M12),ISBLANK(N12),ISBLANK(O12),ISBLANK(P12),ISBLANK(Q12),ISBLANK(R12),ISBLANK(S12),ISBLANK(T12)),"",AVERAGE(L12:T12))</f>
        <v/>
      </c>
      <c r="V12" s="323"/>
      <c r="W12" s="159"/>
      <c r="X12" s="159"/>
      <c r="Y12" s="159"/>
      <c r="Z12" s="159"/>
      <c r="AA12" s="159"/>
      <c r="AB12" s="160"/>
      <c r="AC12" s="160"/>
      <c r="AD12" s="160"/>
      <c r="AE12" s="157" t="str">
        <f t="shared" ref="AE12:AE40" si="5"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49" t="str">
        <f>DATA_Pauline!A8</f>
        <v>CCCC cccc</v>
      </c>
      <c r="B13" s="150"/>
      <c r="C13" s="150"/>
      <c r="D13" s="150"/>
      <c r="E13" s="150"/>
      <c r="F13" s="150"/>
      <c r="G13" s="150"/>
      <c r="H13" s="150"/>
      <c r="I13" s="150"/>
      <c r="J13" s="150"/>
      <c r="K13" s="152" t="str">
        <f t="shared" si="3"/>
        <v/>
      </c>
      <c r="L13" s="153"/>
      <c r="M13" s="154"/>
      <c r="N13" s="154"/>
      <c r="O13" s="154"/>
      <c r="P13" s="154"/>
      <c r="Q13" s="154"/>
      <c r="R13" s="153"/>
      <c r="S13" s="153"/>
      <c r="T13" s="153"/>
      <c r="U13" s="152" t="str">
        <f t="shared" si="4"/>
        <v/>
      </c>
      <c r="V13" s="153"/>
      <c r="W13" s="154"/>
      <c r="X13" s="154"/>
      <c r="Y13" s="154"/>
      <c r="Z13" s="154"/>
      <c r="AA13" s="154"/>
      <c r="AB13" s="153"/>
      <c r="AC13" s="153"/>
      <c r="AD13" s="153"/>
      <c r="AE13" s="157" t="str">
        <f t="shared" si="5"/>
        <v/>
      </c>
    </row>
    <row r="14" spans="1:34" ht="22.5" customHeight="1" x14ac:dyDescent="0.25">
      <c r="A14" s="149" t="str">
        <f>DATA_Pauline!A9</f>
        <v>DDD ddd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2" t="str">
        <f t="shared" si="3"/>
        <v/>
      </c>
      <c r="L14" s="160"/>
      <c r="M14" s="159"/>
      <c r="N14" s="159"/>
      <c r="O14" s="159"/>
      <c r="P14" s="159"/>
      <c r="Q14" s="159"/>
      <c r="R14" s="160"/>
      <c r="S14" s="160"/>
      <c r="T14" s="160"/>
      <c r="U14" s="152" t="str">
        <f t="shared" si="4"/>
        <v/>
      </c>
      <c r="V14" s="323"/>
      <c r="W14" s="159"/>
      <c r="X14" s="159"/>
      <c r="Y14" s="159"/>
      <c r="Z14" s="159"/>
      <c r="AA14" s="159"/>
      <c r="AB14" s="160"/>
      <c r="AC14" s="160"/>
      <c r="AD14" s="160"/>
      <c r="AE14" s="157" t="str">
        <f t="shared" si="5"/>
        <v/>
      </c>
    </row>
    <row r="15" spans="1:34" ht="22.5" customHeight="1" x14ac:dyDescent="0.25">
      <c r="A15" s="149" t="str">
        <f>DATA_Pauline!A10</f>
        <v>EEE eee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2" t="str">
        <f t="shared" si="3"/>
        <v/>
      </c>
      <c r="L15" s="153"/>
      <c r="M15" s="154"/>
      <c r="N15" s="154"/>
      <c r="O15" s="154"/>
      <c r="P15" s="154"/>
      <c r="Q15" s="154"/>
      <c r="R15" s="153"/>
      <c r="S15" s="153"/>
      <c r="T15" s="153"/>
      <c r="U15" s="152" t="str">
        <f t="shared" si="4"/>
        <v/>
      </c>
      <c r="V15" s="153"/>
      <c r="W15" s="154"/>
      <c r="X15" s="154"/>
      <c r="Y15" s="154"/>
      <c r="Z15" s="154"/>
      <c r="AA15" s="154"/>
      <c r="AB15" s="153"/>
      <c r="AC15" s="153"/>
      <c r="AD15" s="153"/>
      <c r="AE15" s="157" t="str">
        <f t="shared" si="5"/>
        <v/>
      </c>
    </row>
    <row r="16" spans="1:34" ht="22.5" customHeight="1" x14ac:dyDescent="0.25">
      <c r="A16" s="149" t="str">
        <f>DATA_Pauline!A11</f>
        <v>FFF fff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2" t="str">
        <f t="shared" si="3"/>
        <v/>
      </c>
      <c r="L16" s="160"/>
      <c r="M16" s="159"/>
      <c r="N16" s="159"/>
      <c r="O16" s="159"/>
      <c r="P16" s="159"/>
      <c r="Q16" s="159"/>
      <c r="R16" s="160"/>
      <c r="S16" s="160"/>
      <c r="T16" s="160"/>
      <c r="U16" s="152" t="str">
        <f t="shared" si="4"/>
        <v/>
      </c>
      <c r="V16" s="323"/>
      <c r="W16" s="159"/>
      <c r="X16" s="159"/>
      <c r="Y16" s="159"/>
      <c r="Z16" s="159"/>
      <c r="AA16" s="159"/>
      <c r="AB16" s="160"/>
      <c r="AC16" s="160"/>
      <c r="AD16" s="160"/>
      <c r="AE16" s="157" t="str">
        <f t="shared" si="5"/>
        <v/>
      </c>
    </row>
    <row r="17" spans="1:31" ht="22.5" customHeight="1" x14ac:dyDescent="0.25">
      <c r="A17" s="149" t="str">
        <f>DATA_Pauline!A12</f>
        <v>GGG ggg</v>
      </c>
      <c r="B17" s="150"/>
      <c r="C17" s="150"/>
      <c r="D17" s="150"/>
      <c r="E17" s="150"/>
      <c r="F17" s="150"/>
      <c r="G17" s="150"/>
      <c r="H17" s="150"/>
      <c r="I17" s="150"/>
      <c r="J17" s="150"/>
      <c r="K17" s="152" t="str">
        <f t="shared" si="3"/>
        <v/>
      </c>
      <c r="L17" s="153"/>
      <c r="M17" s="154"/>
      <c r="N17" s="154"/>
      <c r="O17" s="154"/>
      <c r="P17" s="154"/>
      <c r="Q17" s="154"/>
      <c r="R17" s="153"/>
      <c r="S17" s="153"/>
      <c r="T17" s="153"/>
      <c r="U17" s="152" t="str">
        <f t="shared" si="4"/>
        <v/>
      </c>
      <c r="V17" s="153"/>
      <c r="W17" s="154"/>
      <c r="X17" s="154"/>
      <c r="Y17" s="154"/>
      <c r="Z17" s="154"/>
      <c r="AA17" s="154"/>
      <c r="AB17" s="153"/>
      <c r="AC17" s="153"/>
      <c r="AD17" s="153"/>
      <c r="AE17" s="157" t="str">
        <f t="shared" si="5"/>
        <v/>
      </c>
    </row>
    <row r="18" spans="1:31" ht="22.5" customHeight="1" x14ac:dyDescent="0.25">
      <c r="A18" s="149" t="str">
        <f>DATA_Pauline!A13</f>
        <v>HHH hhh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2" t="str">
        <f t="shared" si="3"/>
        <v/>
      </c>
      <c r="L18" s="160"/>
      <c r="M18" s="159"/>
      <c r="N18" s="159"/>
      <c r="O18" s="159"/>
      <c r="P18" s="159"/>
      <c r="Q18" s="159"/>
      <c r="R18" s="160"/>
      <c r="S18" s="160"/>
      <c r="T18" s="160"/>
      <c r="U18" s="152" t="str">
        <f t="shared" si="4"/>
        <v/>
      </c>
      <c r="V18" s="323"/>
      <c r="W18" s="159"/>
      <c r="X18" s="159"/>
      <c r="Y18" s="159"/>
      <c r="Z18" s="159"/>
      <c r="AA18" s="159"/>
      <c r="AB18" s="160"/>
      <c r="AC18" s="160"/>
      <c r="AD18" s="160"/>
      <c r="AE18" s="157" t="str">
        <f t="shared" si="5"/>
        <v/>
      </c>
    </row>
    <row r="19" spans="1:31" ht="22.5" customHeight="1" x14ac:dyDescent="0.25">
      <c r="A19" s="149" t="str">
        <f>DATA_Pauline!A14</f>
        <v>III iii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2" t="str">
        <f t="shared" si="3"/>
        <v/>
      </c>
      <c r="L19" s="153"/>
      <c r="M19" s="154"/>
      <c r="N19" s="154"/>
      <c r="O19" s="154"/>
      <c r="P19" s="154"/>
      <c r="Q19" s="154"/>
      <c r="R19" s="153"/>
      <c r="S19" s="153"/>
      <c r="T19" s="153"/>
      <c r="U19" s="152" t="str">
        <f t="shared" si="4"/>
        <v/>
      </c>
      <c r="V19" s="153"/>
      <c r="W19" s="154"/>
      <c r="X19" s="154"/>
      <c r="Y19" s="154"/>
      <c r="Z19" s="154"/>
      <c r="AA19" s="154"/>
      <c r="AB19" s="153"/>
      <c r="AC19" s="153"/>
      <c r="AD19" s="153"/>
      <c r="AE19" s="157" t="str">
        <f t="shared" si="5"/>
        <v/>
      </c>
    </row>
    <row r="20" spans="1:31" ht="22.5" customHeight="1" x14ac:dyDescent="0.25">
      <c r="A20" s="149" t="str">
        <f>DATA_Pauline!A15</f>
        <v>JJJ jjj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2" t="str">
        <f t="shared" si="3"/>
        <v/>
      </c>
      <c r="L20" s="160"/>
      <c r="M20" s="159"/>
      <c r="N20" s="159"/>
      <c r="O20" s="159"/>
      <c r="P20" s="159"/>
      <c r="Q20" s="159"/>
      <c r="R20" s="160"/>
      <c r="S20" s="160"/>
      <c r="T20" s="160"/>
      <c r="U20" s="152" t="str">
        <f t="shared" si="4"/>
        <v/>
      </c>
      <c r="V20" s="323"/>
      <c r="W20" s="159"/>
      <c r="X20" s="159"/>
      <c r="Y20" s="159"/>
      <c r="Z20" s="159"/>
      <c r="AA20" s="159"/>
      <c r="AB20" s="160"/>
      <c r="AC20" s="160"/>
      <c r="AD20" s="160"/>
      <c r="AE20" s="157" t="str">
        <f t="shared" si="5"/>
        <v/>
      </c>
    </row>
    <row r="21" spans="1:31" ht="22.5" customHeight="1" x14ac:dyDescent="0.25">
      <c r="A21" s="149" t="str">
        <f>DATA_Pauline!A16</f>
        <v>KKK kkk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2" t="str">
        <f t="shared" si="3"/>
        <v/>
      </c>
      <c r="L21" s="153"/>
      <c r="M21" s="154"/>
      <c r="N21" s="154"/>
      <c r="O21" s="154"/>
      <c r="P21" s="154"/>
      <c r="Q21" s="154"/>
      <c r="R21" s="153"/>
      <c r="S21" s="153"/>
      <c r="T21" s="153"/>
      <c r="U21" s="152" t="str">
        <f t="shared" si="4"/>
        <v/>
      </c>
      <c r="V21" s="153"/>
      <c r="W21" s="154"/>
      <c r="X21" s="154"/>
      <c r="Y21" s="154"/>
      <c r="Z21" s="154"/>
      <c r="AA21" s="154"/>
      <c r="AB21" s="153"/>
      <c r="AC21" s="153"/>
      <c r="AD21" s="153"/>
      <c r="AE21" s="157" t="str">
        <f t="shared" si="5"/>
        <v/>
      </c>
    </row>
    <row r="22" spans="1:31" ht="22.5" customHeight="1" x14ac:dyDescent="0.25">
      <c r="A22" s="149" t="str">
        <f>DATA_Pauline!A17</f>
        <v>LLL lll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2" t="str">
        <f t="shared" si="3"/>
        <v/>
      </c>
      <c r="L22" s="160"/>
      <c r="M22" s="159"/>
      <c r="N22" s="159"/>
      <c r="O22" s="159"/>
      <c r="P22" s="159"/>
      <c r="Q22" s="159"/>
      <c r="R22" s="160"/>
      <c r="S22" s="160"/>
      <c r="T22" s="160"/>
      <c r="U22" s="152" t="str">
        <f t="shared" si="4"/>
        <v/>
      </c>
      <c r="V22" s="323"/>
      <c r="W22" s="159"/>
      <c r="X22" s="159"/>
      <c r="Y22" s="159"/>
      <c r="Z22" s="159"/>
      <c r="AA22" s="159"/>
      <c r="AB22" s="160"/>
      <c r="AC22" s="160"/>
      <c r="AD22" s="160"/>
      <c r="AE22" s="157" t="str">
        <f t="shared" si="5"/>
        <v/>
      </c>
    </row>
    <row r="23" spans="1:31" ht="22.5" customHeight="1" x14ac:dyDescent="0.25">
      <c r="A23" s="149" t="str">
        <f>DATA_Pauline!A18</f>
        <v>MMM mmm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2" t="str">
        <f t="shared" si="3"/>
        <v/>
      </c>
      <c r="L23" s="153"/>
      <c r="M23" s="154"/>
      <c r="N23" s="154"/>
      <c r="O23" s="154"/>
      <c r="P23" s="154"/>
      <c r="Q23" s="154"/>
      <c r="R23" s="153"/>
      <c r="S23" s="153"/>
      <c r="T23" s="153"/>
      <c r="U23" s="152" t="str">
        <f t="shared" si="4"/>
        <v/>
      </c>
      <c r="V23" s="153"/>
      <c r="W23" s="154"/>
      <c r="X23" s="154"/>
      <c r="Y23" s="154"/>
      <c r="Z23" s="154"/>
      <c r="AA23" s="154"/>
      <c r="AB23" s="153"/>
      <c r="AC23" s="153"/>
      <c r="AD23" s="153"/>
      <c r="AE23" s="157" t="str">
        <f t="shared" si="5"/>
        <v/>
      </c>
    </row>
    <row r="24" spans="1:31" ht="22.5" customHeight="1" x14ac:dyDescent="0.25">
      <c r="A24" s="149" t="str">
        <f>DATA_Pauline!A19</f>
        <v>NNN nnn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2" t="str">
        <f t="shared" si="3"/>
        <v/>
      </c>
      <c r="L24" s="160"/>
      <c r="M24" s="159"/>
      <c r="N24" s="159"/>
      <c r="O24" s="159"/>
      <c r="P24" s="159"/>
      <c r="Q24" s="159"/>
      <c r="R24" s="160"/>
      <c r="S24" s="160"/>
      <c r="T24" s="160"/>
      <c r="U24" s="152" t="str">
        <f t="shared" si="4"/>
        <v/>
      </c>
      <c r="V24" s="323"/>
      <c r="W24" s="159"/>
      <c r="X24" s="159"/>
      <c r="Y24" s="159"/>
      <c r="Z24" s="159"/>
      <c r="AA24" s="159"/>
      <c r="AB24" s="160"/>
      <c r="AC24" s="160"/>
      <c r="AD24" s="160"/>
      <c r="AE24" s="157" t="str">
        <f t="shared" si="5"/>
        <v/>
      </c>
    </row>
    <row r="25" spans="1:31" ht="22.5" customHeight="1" x14ac:dyDescent="0.25">
      <c r="A25" s="149" t="str">
        <f>DATA_Pauline!A20</f>
        <v>OOO ooo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2" t="str">
        <f t="shared" si="3"/>
        <v/>
      </c>
      <c r="L25" s="153"/>
      <c r="M25" s="154"/>
      <c r="N25" s="154"/>
      <c r="O25" s="154"/>
      <c r="P25" s="154"/>
      <c r="Q25" s="154"/>
      <c r="R25" s="153"/>
      <c r="S25" s="153"/>
      <c r="T25" s="153"/>
      <c r="U25" s="152" t="str">
        <f t="shared" si="4"/>
        <v/>
      </c>
      <c r="V25" s="153"/>
      <c r="W25" s="154"/>
      <c r="X25" s="154"/>
      <c r="Y25" s="154"/>
      <c r="Z25" s="154"/>
      <c r="AA25" s="154"/>
      <c r="AB25" s="153"/>
      <c r="AC25" s="153"/>
      <c r="AD25" s="153"/>
      <c r="AE25" s="157" t="str">
        <f t="shared" si="5"/>
        <v/>
      </c>
    </row>
    <row r="26" spans="1:31" ht="22.5" customHeight="1" x14ac:dyDescent="0.25">
      <c r="A26" s="149" t="str">
        <f>DATA_Pauline!A21</f>
        <v>PPP ppp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 t="str">
        <f t="shared" si="3"/>
        <v/>
      </c>
      <c r="L26" s="160"/>
      <c r="M26" s="159"/>
      <c r="N26" s="159"/>
      <c r="O26" s="159"/>
      <c r="P26" s="159"/>
      <c r="Q26" s="159"/>
      <c r="R26" s="160"/>
      <c r="S26" s="160"/>
      <c r="T26" s="160"/>
      <c r="U26" s="152" t="str">
        <f t="shared" si="4"/>
        <v/>
      </c>
      <c r="V26" s="323"/>
      <c r="W26" s="159"/>
      <c r="X26" s="159"/>
      <c r="Y26" s="159"/>
      <c r="Z26" s="159"/>
      <c r="AA26" s="159"/>
      <c r="AB26" s="160"/>
      <c r="AC26" s="160"/>
      <c r="AD26" s="160"/>
      <c r="AE26" s="157" t="str">
        <f t="shared" si="5"/>
        <v/>
      </c>
    </row>
    <row r="27" spans="1:31" ht="22.5" customHeight="1" x14ac:dyDescent="0.25">
      <c r="A27" s="149" t="str">
        <f>DATA_Pauline!A22</f>
        <v>QQQ qqq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2" t="str">
        <f t="shared" si="3"/>
        <v/>
      </c>
      <c r="L27" s="153"/>
      <c r="M27" s="154"/>
      <c r="N27" s="154"/>
      <c r="O27" s="154"/>
      <c r="P27" s="154"/>
      <c r="Q27" s="154"/>
      <c r="R27" s="153"/>
      <c r="S27" s="153"/>
      <c r="T27" s="153"/>
      <c r="U27" s="152" t="str">
        <f t="shared" si="4"/>
        <v/>
      </c>
      <c r="V27" s="153"/>
      <c r="W27" s="154"/>
      <c r="X27" s="154"/>
      <c r="Y27" s="154"/>
      <c r="Z27" s="154"/>
      <c r="AA27" s="154"/>
      <c r="AB27" s="153"/>
      <c r="AC27" s="153"/>
      <c r="AD27" s="153"/>
      <c r="AE27" s="157" t="str">
        <f t="shared" si="5"/>
        <v/>
      </c>
    </row>
    <row r="28" spans="1:31" ht="22.5" customHeight="1" x14ac:dyDescent="0.25">
      <c r="A28" s="149" t="str">
        <f>DATA_Pauline!A23</f>
        <v>RRR rrr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2" t="str">
        <f t="shared" si="3"/>
        <v/>
      </c>
      <c r="L28" s="160"/>
      <c r="M28" s="159"/>
      <c r="N28" s="159"/>
      <c r="O28" s="159"/>
      <c r="P28" s="159"/>
      <c r="Q28" s="159"/>
      <c r="R28" s="160"/>
      <c r="S28" s="160"/>
      <c r="T28" s="160"/>
      <c r="U28" s="152" t="str">
        <f t="shared" si="4"/>
        <v/>
      </c>
      <c r="V28" s="323"/>
      <c r="W28" s="159"/>
      <c r="X28" s="159"/>
      <c r="Y28" s="159"/>
      <c r="Z28" s="159"/>
      <c r="AA28" s="159"/>
      <c r="AB28" s="160"/>
      <c r="AC28" s="160"/>
      <c r="AD28" s="160"/>
      <c r="AE28" s="157" t="str">
        <f t="shared" si="5"/>
        <v/>
      </c>
    </row>
    <row r="29" spans="1:31" ht="22.5" customHeight="1" x14ac:dyDescent="0.25">
      <c r="A29" s="149" t="str">
        <f>DATA_Pauline!A24</f>
        <v>SSS sss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2" t="str">
        <f t="shared" si="3"/>
        <v/>
      </c>
      <c r="L29" s="153"/>
      <c r="M29" s="154"/>
      <c r="N29" s="154"/>
      <c r="O29" s="154"/>
      <c r="P29" s="154"/>
      <c r="Q29" s="154"/>
      <c r="R29" s="153"/>
      <c r="S29" s="153"/>
      <c r="T29" s="153"/>
      <c r="U29" s="152" t="str">
        <f t="shared" si="4"/>
        <v/>
      </c>
      <c r="V29" s="153"/>
      <c r="W29" s="154"/>
      <c r="X29" s="154"/>
      <c r="Y29" s="154"/>
      <c r="Z29" s="154"/>
      <c r="AA29" s="154"/>
      <c r="AB29" s="153"/>
      <c r="AC29" s="153"/>
      <c r="AD29" s="153"/>
      <c r="AE29" s="157" t="str">
        <f t="shared" si="5"/>
        <v/>
      </c>
    </row>
    <row r="30" spans="1:31" ht="22.5" customHeight="1" x14ac:dyDescent="0.25">
      <c r="A30" s="149" t="str">
        <f>DATA_Pauline!A25</f>
        <v>TTT ttt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2" t="str">
        <f t="shared" si="3"/>
        <v/>
      </c>
      <c r="L30" s="160"/>
      <c r="M30" s="159"/>
      <c r="N30" s="159"/>
      <c r="O30" s="159"/>
      <c r="P30" s="159"/>
      <c r="Q30" s="159"/>
      <c r="R30" s="160"/>
      <c r="S30" s="160"/>
      <c r="T30" s="160"/>
      <c r="U30" s="152" t="str">
        <f t="shared" si="4"/>
        <v/>
      </c>
      <c r="V30" s="323"/>
      <c r="W30" s="159"/>
      <c r="X30" s="159"/>
      <c r="Y30" s="159"/>
      <c r="Z30" s="159"/>
      <c r="AA30" s="159"/>
      <c r="AB30" s="160"/>
      <c r="AC30" s="160"/>
      <c r="AD30" s="160"/>
      <c r="AE30" s="157" t="str">
        <f t="shared" si="5"/>
        <v/>
      </c>
    </row>
    <row r="31" spans="1:31" ht="22.5" customHeight="1" x14ac:dyDescent="0.25">
      <c r="A31" s="149" t="str">
        <f>DATA_Pauline!A26</f>
        <v>UUU uuu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2" t="str">
        <f t="shared" si="3"/>
        <v/>
      </c>
      <c r="L31" s="153"/>
      <c r="M31" s="154"/>
      <c r="N31" s="154"/>
      <c r="O31" s="154"/>
      <c r="P31" s="154"/>
      <c r="Q31" s="154"/>
      <c r="R31" s="153"/>
      <c r="S31" s="153"/>
      <c r="T31" s="153"/>
      <c r="U31" s="152" t="str">
        <f t="shared" si="4"/>
        <v/>
      </c>
      <c r="V31" s="153"/>
      <c r="W31" s="154"/>
      <c r="X31" s="154"/>
      <c r="Y31" s="154"/>
      <c r="Z31" s="154"/>
      <c r="AA31" s="154"/>
      <c r="AB31" s="153"/>
      <c r="AC31" s="153"/>
      <c r="AD31" s="153"/>
      <c r="AE31" s="157" t="str">
        <f t="shared" si="5"/>
        <v/>
      </c>
    </row>
    <row r="32" spans="1:31" ht="22.5" customHeight="1" x14ac:dyDescent="0.25">
      <c r="A32" s="149" t="str">
        <f>DATA_Pauline!A27</f>
        <v>VVV vvv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2" t="str">
        <f t="shared" si="3"/>
        <v/>
      </c>
      <c r="L32" s="160"/>
      <c r="M32" s="159"/>
      <c r="N32" s="159"/>
      <c r="O32" s="159"/>
      <c r="P32" s="159"/>
      <c r="Q32" s="159"/>
      <c r="R32" s="160"/>
      <c r="S32" s="160"/>
      <c r="T32" s="160"/>
      <c r="U32" s="152" t="str">
        <f t="shared" si="4"/>
        <v/>
      </c>
      <c r="V32" s="323"/>
      <c r="W32" s="159"/>
      <c r="X32" s="159"/>
      <c r="Y32" s="159"/>
      <c r="Z32" s="159"/>
      <c r="AA32" s="159"/>
      <c r="AB32" s="160"/>
      <c r="AC32" s="160"/>
      <c r="AD32" s="160"/>
      <c r="AE32" s="157" t="str">
        <f t="shared" si="5"/>
        <v/>
      </c>
    </row>
    <row r="33" spans="1:31" ht="22.5" customHeight="1" x14ac:dyDescent="0.25">
      <c r="A33" s="149" t="str">
        <f>DATA_Pauline!A28</f>
        <v>WWW www</v>
      </c>
      <c r="B33" s="150"/>
      <c r="C33" s="150"/>
      <c r="D33" s="150"/>
      <c r="E33" s="150"/>
      <c r="F33" s="150"/>
      <c r="G33" s="150"/>
      <c r="H33" s="150"/>
      <c r="I33" s="150"/>
      <c r="J33" s="150"/>
      <c r="K33" s="152" t="str">
        <f t="shared" si="3"/>
        <v/>
      </c>
      <c r="L33" s="153"/>
      <c r="M33" s="154"/>
      <c r="N33" s="154"/>
      <c r="O33" s="154"/>
      <c r="P33" s="154"/>
      <c r="Q33" s="154"/>
      <c r="R33" s="153"/>
      <c r="S33" s="153"/>
      <c r="T33" s="153"/>
      <c r="U33" s="152" t="str">
        <f t="shared" si="4"/>
        <v/>
      </c>
      <c r="V33" s="153"/>
      <c r="W33" s="154"/>
      <c r="X33" s="154"/>
      <c r="Y33" s="154"/>
      <c r="Z33" s="154"/>
      <c r="AA33" s="154"/>
      <c r="AB33" s="153"/>
      <c r="AC33" s="153"/>
      <c r="AD33" s="153"/>
      <c r="AE33" s="157" t="str">
        <f t="shared" si="5"/>
        <v/>
      </c>
    </row>
    <row r="34" spans="1:31" ht="22.5" customHeight="1" x14ac:dyDescent="0.25">
      <c r="A34" s="149" t="str">
        <f>DATA_Pauline!A29</f>
        <v>XXX xxx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2" t="str">
        <f t="shared" si="3"/>
        <v/>
      </c>
      <c r="L34" s="160"/>
      <c r="M34" s="159"/>
      <c r="N34" s="159"/>
      <c r="O34" s="159"/>
      <c r="P34" s="159"/>
      <c r="Q34" s="159"/>
      <c r="R34" s="160"/>
      <c r="S34" s="160"/>
      <c r="T34" s="160"/>
      <c r="U34" s="152" t="str">
        <f t="shared" si="4"/>
        <v/>
      </c>
      <c r="V34" s="323"/>
      <c r="W34" s="159"/>
      <c r="X34" s="159"/>
      <c r="Y34" s="159"/>
      <c r="Z34" s="159"/>
      <c r="AA34" s="159"/>
      <c r="AB34" s="160"/>
      <c r="AC34" s="160"/>
      <c r="AD34" s="160"/>
      <c r="AE34" s="157" t="str">
        <f t="shared" si="5"/>
        <v/>
      </c>
    </row>
    <row r="35" spans="1:31" ht="22.5" customHeight="1" x14ac:dyDescent="0.25">
      <c r="A35" s="149" t="str">
        <f>DATA_Pauline!A30</f>
        <v>YYY yyy</v>
      </c>
      <c r="B35" s="150"/>
      <c r="C35" s="150"/>
      <c r="D35" s="150"/>
      <c r="E35" s="150"/>
      <c r="F35" s="150"/>
      <c r="G35" s="150"/>
      <c r="H35" s="150"/>
      <c r="I35" s="150"/>
      <c r="J35" s="150"/>
      <c r="K35" s="152" t="str">
        <f t="shared" si="3"/>
        <v/>
      </c>
      <c r="L35" s="153"/>
      <c r="M35" s="154"/>
      <c r="N35" s="154"/>
      <c r="O35" s="154"/>
      <c r="P35" s="154"/>
      <c r="Q35" s="154"/>
      <c r="R35" s="153"/>
      <c r="S35" s="153"/>
      <c r="T35" s="153"/>
      <c r="U35" s="152" t="str">
        <f t="shared" si="4"/>
        <v/>
      </c>
      <c r="V35" s="153"/>
      <c r="W35" s="154"/>
      <c r="X35" s="154"/>
      <c r="Y35" s="154"/>
      <c r="Z35" s="154"/>
      <c r="AA35" s="154"/>
      <c r="AB35" s="153"/>
      <c r="AC35" s="153"/>
      <c r="AD35" s="153"/>
      <c r="AE35" s="157" t="str">
        <f t="shared" si="5"/>
        <v/>
      </c>
    </row>
    <row r="36" spans="1:31" ht="22.5" customHeight="1" x14ac:dyDescent="0.25">
      <c r="A36" s="149" t="str">
        <f>DATA_Pauline!A31</f>
        <v>ZZZ zzz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2" t="str">
        <f t="shared" si="3"/>
        <v/>
      </c>
      <c r="L36" s="160"/>
      <c r="M36" s="159"/>
      <c r="N36" s="159"/>
      <c r="O36" s="159"/>
      <c r="P36" s="159"/>
      <c r="Q36" s="159"/>
      <c r="R36" s="160"/>
      <c r="S36" s="160"/>
      <c r="T36" s="160"/>
      <c r="U36" s="152" t="str">
        <f t="shared" si="4"/>
        <v/>
      </c>
      <c r="V36" s="323"/>
      <c r="W36" s="159"/>
      <c r="X36" s="159"/>
      <c r="Y36" s="159"/>
      <c r="Z36" s="159"/>
      <c r="AA36" s="159"/>
      <c r="AB36" s="160"/>
      <c r="AC36" s="160"/>
      <c r="AD36" s="160"/>
      <c r="AE36" s="157" t="str">
        <f t="shared" si="5"/>
        <v/>
      </c>
    </row>
    <row r="37" spans="1:31" ht="22.5" customHeight="1" x14ac:dyDescent="0.25">
      <c r="A37" s="149" t="str">
        <f>DATA_Pauline!A32</f>
        <v>ABA aba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2" t="str">
        <f t="shared" si="3"/>
        <v/>
      </c>
      <c r="L37" s="153"/>
      <c r="M37" s="154"/>
      <c r="N37" s="154"/>
      <c r="O37" s="154"/>
      <c r="P37" s="154"/>
      <c r="Q37" s="154"/>
      <c r="R37" s="153"/>
      <c r="S37" s="153"/>
      <c r="T37" s="153"/>
      <c r="U37" s="152" t="str">
        <f t="shared" si="4"/>
        <v/>
      </c>
      <c r="V37" s="153"/>
      <c r="W37" s="154"/>
      <c r="X37" s="154"/>
      <c r="Y37" s="154"/>
      <c r="Z37" s="154"/>
      <c r="AA37" s="154"/>
      <c r="AB37" s="153"/>
      <c r="AC37" s="153"/>
      <c r="AD37" s="153"/>
      <c r="AE37" s="157" t="str">
        <f t="shared" si="5"/>
        <v/>
      </c>
    </row>
    <row r="38" spans="1:31" ht="22.5" customHeight="1" x14ac:dyDescent="0.25">
      <c r="A38" s="149" t="str">
        <f>DATA_Pauline!A33</f>
        <v>ACA aca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2" t="str">
        <f t="shared" si="3"/>
        <v/>
      </c>
      <c r="L38" s="160"/>
      <c r="M38" s="159"/>
      <c r="N38" s="159"/>
      <c r="O38" s="159"/>
      <c r="P38" s="159"/>
      <c r="Q38" s="159"/>
      <c r="R38" s="160"/>
      <c r="S38" s="160"/>
      <c r="T38" s="160"/>
      <c r="U38" s="152" t="str">
        <f t="shared" si="4"/>
        <v/>
      </c>
      <c r="V38" s="323"/>
      <c r="W38" s="159"/>
      <c r="X38" s="159"/>
      <c r="Y38" s="159"/>
      <c r="Z38" s="159"/>
      <c r="AA38" s="159"/>
      <c r="AB38" s="160"/>
      <c r="AC38" s="160"/>
      <c r="AD38" s="160"/>
      <c r="AE38" s="157" t="str">
        <f t="shared" si="5"/>
        <v/>
      </c>
    </row>
    <row r="39" spans="1:31" ht="22.5" customHeight="1" x14ac:dyDescent="0.25">
      <c r="A39" s="149" t="str">
        <f>DATA_Pauline!A34</f>
        <v>ADA ada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2" t="str">
        <f t="shared" si="3"/>
        <v/>
      </c>
      <c r="L39" s="153"/>
      <c r="M39" s="154"/>
      <c r="N39" s="154"/>
      <c r="O39" s="154"/>
      <c r="P39" s="154"/>
      <c r="Q39" s="154"/>
      <c r="R39" s="153"/>
      <c r="S39" s="153"/>
      <c r="T39" s="153"/>
      <c r="U39" s="152" t="str">
        <f t="shared" si="4"/>
        <v/>
      </c>
      <c r="V39" s="153"/>
      <c r="W39" s="154"/>
      <c r="X39" s="154"/>
      <c r="Y39" s="154"/>
      <c r="Z39" s="154"/>
      <c r="AA39" s="154"/>
      <c r="AB39" s="153"/>
      <c r="AC39" s="153"/>
      <c r="AD39" s="153"/>
      <c r="AE39" s="157" t="str">
        <f t="shared" si="5"/>
        <v/>
      </c>
    </row>
    <row r="40" spans="1:31" ht="22.5" customHeight="1" x14ac:dyDescent="0.25">
      <c r="A40" s="149" t="str">
        <f>DATA_Pauline!A35</f>
        <v>AEA aea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2" t="str">
        <f t="shared" si="3"/>
        <v/>
      </c>
      <c r="L40" s="160"/>
      <c r="M40" s="159"/>
      <c r="N40" s="159"/>
      <c r="O40" s="159"/>
      <c r="P40" s="159"/>
      <c r="Q40" s="159"/>
      <c r="R40" s="160"/>
      <c r="S40" s="160"/>
      <c r="T40" s="160"/>
      <c r="U40" s="152" t="str">
        <f t="shared" si="4"/>
        <v/>
      </c>
      <c r="V40" s="323"/>
      <c r="W40" s="159"/>
      <c r="X40" s="159"/>
      <c r="Y40" s="159"/>
      <c r="Z40" s="159"/>
      <c r="AA40" s="159"/>
      <c r="AB40" s="160"/>
      <c r="AC40" s="160"/>
      <c r="AD40" s="160"/>
      <c r="AE40" s="157" t="str">
        <f t="shared" si="5"/>
        <v/>
      </c>
    </row>
  </sheetData>
  <mergeCells count="16">
    <mergeCell ref="B8:J8"/>
    <mergeCell ref="L8:T8"/>
    <mergeCell ref="V8:AD8"/>
    <mergeCell ref="A4:A6"/>
    <mergeCell ref="B4:C6"/>
    <mergeCell ref="E4:M4"/>
    <mergeCell ref="R4:W5"/>
    <mergeCell ref="X4:Y5"/>
    <mergeCell ref="E5:M5"/>
    <mergeCell ref="E6:M6"/>
    <mergeCell ref="A1:B1"/>
    <mergeCell ref="C1:AE1"/>
    <mergeCell ref="L2:M2"/>
    <mergeCell ref="N2:O2"/>
    <mergeCell ref="T2:X3"/>
    <mergeCell ref="A3:E3"/>
  </mergeCells>
  <conditionalFormatting sqref="K11:K40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 R9:T9">
    <cfRule type="expression" dxfId="48" priority="50">
      <formula>AND(B$10&gt;=50%,B$10&lt;=79%)</formula>
    </cfRule>
    <cfRule type="expression" dxfId="47" priority="51">
      <formula>AND(B$10&gt;79%)</formula>
    </cfRule>
    <cfRule type="expression" dxfId="46" priority="52">
      <formula>AND(B$10&lt;50%)</formula>
    </cfRule>
  </conditionalFormatting>
  <conditionalFormatting sqref="U11:U40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1:AE40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0:L40">
    <cfRule type="expression" dxfId="45" priority="49">
      <formula>AND($B$10&gt;0%)</formula>
    </cfRule>
  </conditionalFormatting>
  <conditionalFormatting sqref="C9:J9">
    <cfRule type="expression" dxfId="44" priority="43">
      <formula>AND(C$10&gt;=50%,C$10&lt;=79%)</formula>
    </cfRule>
    <cfRule type="expression" dxfId="43" priority="44">
      <formula>AND(C$10&gt;79%)</formula>
    </cfRule>
    <cfRule type="expression" dxfId="42" priority="45">
      <formula>AND(C$10&lt;50%)</formula>
    </cfRule>
  </conditionalFormatting>
  <conditionalFormatting sqref="L9">
    <cfRule type="expression" dxfId="41" priority="40">
      <formula>AND(L$10&gt;=50%,L$10&lt;=79%)</formula>
    </cfRule>
    <cfRule type="expression" dxfId="40" priority="41">
      <formula>AND(L$10&gt;79%)</formula>
    </cfRule>
    <cfRule type="expression" dxfId="39" priority="42">
      <formula>AND(L$10&lt;50%)</formula>
    </cfRule>
  </conditionalFormatting>
  <conditionalFormatting sqref="X9:AD9">
    <cfRule type="expression" dxfId="38" priority="37">
      <formula>AND(X$10&gt;=50%,X$10&lt;=79%)</formula>
    </cfRule>
    <cfRule type="expression" dxfId="37" priority="38">
      <formula>AND(X$10&gt;79%)</formula>
    </cfRule>
    <cfRule type="expression" dxfId="36" priority="39">
      <formula>AND(X$10&lt;50%)</formula>
    </cfRule>
  </conditionalFormatting>
  <conditionalFormatting sqref="L9:L40">
    <cfRule type="expression" dxfId="35" priority="36">
      <formula>AND(B$10&gt;0%)</formula>
    </cfRule>
  </conditionalFormatting>
  <conditionalFormatting sqref="M10:M40">
    <cfRule type="expression" dxfId="34" priority="35">
      <formula>AND(C$10&gt;0%)</formula>
    </cfRule>
  </conditionalFormatting>
  <conditionalFormatting sqref="N10:N40">
    <cfRule type="expression" dxfId="33" priority="34">
      <formula>AND(D$10&gt;0%)</formula>
    </cfRule>
  </conditionalFormatting>
  <conditionalFormatting sqref="O10:O40">
    <cfRule type="expression" dxfId="32" priority="33">
      <formula>AND(E$10&gt;0%)</formula>
    </cfRule>
  </conditionalFormatting>
  <conditionalFormatting sqref="P10:P40">
    <cfRule type="expression" dxfId="31" priority="32">
      <formula>AND(F$10&gt;0%)</formula>
    </cfRule>
  </conditionalFormatting>
  <conditionalFormatting sqref="Q10:Q40">
    <cfRule type="expression" dxfId="30" priority="31">
      <formula>AND(G$10&gt;0%)</formula>
    </cfRule>
  </conditionalFormatting>
  <conditionalFormatting sqref="M9:Q9">
    <cfRule type="expression" dxfId="29" priority="27">
      <formula>AND(C$10&gt;0%)</formula>
    </cfRule>
  </conditionalFormatting>
  <conditionalFormatting sqref="M9:Q9">
    <cfRule type="expression" dxfId="28" priority="28">
      <formula>AND(M$10&gt;=50%,M$10&lt;=79%)</formula>
    </cfRule>
    <cfRule type="expression" dxfId="27" priority="29">
      <formula>AND(M$10&gt;79%)</formula>
    </cfRule>
    <cfRule type="expression" dxfId="26" priority="30">
      <formula>AND(M$10&lt;50%)</formula>
    </cfRule>
  </conditionalFormatting>
  <conditionalFormatting sqref="V9">
    <cfRule type="expression" dxfId="25" priority="24">
      <formula>AND(V$10&gt;=50%,V$10&lt;=79%)</formula>
    </cfRule>
    <cfRule type="expression" dxfId="24" priority="25">
      <formula>AND(V$10&gt;79%)</formula>
    </cfRule>
    <cfRule type="expression" dxfId="23" priority="26">
      <formula>AND(V$10&lt;50%)</formula>
    </cfRule>
  </conditionalFormatting>
  <conditionalFormatting sqref="V9:V40">
    <cfRule type="expression" dxfId="22" priority="22">
      <formula>AND($B$10&gt;0%)</formula>
    </cfRule>
    <cfRule type="expression" dxfId="21" priority="23">
      <formula>AND(L$10&gt;0%)</formula>
    </cfRule>
  </conditionalFormatting>
  <conditionalFormatting sqref="W9">
    <cfRule type="expression" dxfId="20" priority="19">
      <formula>AND(W$10&gt;=50%,W$10&lt;=79%)</formula>
    </cfRule>
    <cfRule type="expression" dxfId="19" priority="20">
      <formula>AND(W$10&gt;79%)</formula>
    </cfRule>
    <cfRule type="expression" dxfId="18" priority="21">
      <formula>AND(W$10&lt;50%)</formula>
    </cfRule>
  </conditionalFormatting>
  <conditionalFormatting sqref="W9">
    <cfRule type="expression" dxfId="17" priority="17">
      <formula>AND(C$10&gt;0%)</formula>
    </cfRule>
    <cfRule type="expression" dxfId="16" priority="18">
      <formula>AND(M$10&gt;0%)</formula>
    </cfRule>
  </conditionalFormatting>
  <conditionalFormatting sqref="W10:W40">
    <cfRule type="expression" dxfId="15" priority="15">
      <formula>AND(C$10&gt;0%)</formula>
    </cfRule>
    <cfRule type="expression" dxfId="14" priority="16">
      <formula>AND(M$10&gt;0%)</formula>
    </cfRule>
  </conditionalFormatting>
  <conditionalFormatting sqref="Z9:Z40">
    <cfRule type="expression" dxfId="13" priority="9">
      <formula>AND(F$10&gt;0%)</formula>
    </cfRule>
    <cfRule type="expression" dxfId="12" priority="10">
      <formula>AND(P$10&gt;0%)</formula>
    </cfRule>
  </conditionalFormatting>
  <conditionalFormatting sqref="AA9:AA40">
    <cfRule type="expression" dxfId="11" priority="7">
      <formula>AND(G$10&gt;0%)</formula>
    </cfRule>
    <cfRule type="expression" dxfId="10" priority="8">
      <formula>AND(Q$10&gt;0%)</formula>
    </cfRule>
  </conditionalFormatting>
  <conditionalFormatting sqref="Y9:Y40">
    <cfRule type="expression" dxfId="9" priority="11">
      <formula>AND(E$10&gt;0%)</formula>
    </cfRule>
    <cfRule type="expression" dxfId="8" priority="12">
      <formula>AND(O$10&gt;0%)</formula>
    </cfRule>
  </conditionalFormatting>
  <conditionalFormatting sqref="X9:X40">
    <cfRule type="expression" dxfId="7" priority="13">
      <formula>AND(D$10&gt;0%)</formula>
    </cfRule>
    <cfRule type="expression" dxfId="6" priority="14">
      <formula>AND(N$10&gt;0%)</formula>
    </cfRule>
  </conditionalFormatting>
  <conditionalFormatting sqref="AB9:AB40">
    <cfRule type="expression" dxfId="5" priority="5">
      <formula>AND(H$10&gt;0%)</formula>
    </cfRule>
    <cfRule type="expression" dxfId="4" priority="6">
      <formula>AND(R$10&gt;0%)</formula>
    </cfRule>
  </conditionalFormatting>
  <conditionalFormatting sqref="R9:R40">
    <cfRule type="expression" dxfId="3" priority="4">
      <formula>AND(H$10&gt;0%)</formula>
    </cfRule>
  </conditionalFormatting>
  <conditionalFormatting sqref="S9:S40">
    <cfRule type="expression" dxfId="2" priority="3">
      <formula>AND(I$10&gt;0%)</formula>
    </cfRule>
  </conditionalFormatting>
  <conditionalFormatting sqref="AC9:AC40">
    <cfRule type="expression" dxfId="1" priority="1">
      <formula>AND(S$10&gt;0%)</formula>
    </cfRule>
    <cfRule type="expression" dxfId="0" priority="2">
      <formula>AND(I$10&gt;0%)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7EC33-BA72-4389-A254-8F160F905268}">
  <sheetPr codeName="Feuil13">
    <tabColor rgb="FFFF0000"/>
  </sheetPr>
  <dimension ref="A1:G22"/>
  <sheetViews>
    <sheetView showGridLines="0" workbookViewId="0">
      <selection activeCell="G11" sqref="G11"/>
    </sheetView>
  </sheetViews>
  <sheetFormatPr baseColWidth="10" defaultRowHeight="15" x14ac:dyDescent="0.25"/>
  <cols>
    <col min="1" max="1" width="14.28515625" customWidth="1"/>
    <col min="3" max="3" width="66.42578125" customWidth="1"/>
    <col min="4" max="4" width="16.42578125" customWidth="1"/>
    <col min="5" max="5" width="16.5703125" customWidth="1"/>
    <col min="6" max="6" width="16.28515625" customWidth="1"/>
    <col min="7" max="7" width="16.42578125" customWidth="1"/>
  </cols>
  <sheetData>
    <row r="1" spans="1:7" ht="61.5" customHeight="1" x14ac:dyDescent="0.25">
      <c r="A1" s="610" t="s">
        <v>215</v>
      </c>
      <c r="B1" s="610"/>
      <c r="C1" s="610"/>
      <c r="D1" s="610"/>
      <c r="E1" s="610"/>
      <c r="F1" s="610"/>
      <c r="G1" s="610"/>
    </row>
    <row r="3" spans="1:7" ht="19.5" customHeight="1" x14ac:dyDescent="0.25">
      <c r="A3" s="618" t="s">
        <v>177</v>
      </c>
      <c r="B3" s="618"/>
      <c r="C3" s="189" t="s">
        <v>429</v>
      </c>
      <c r="E3" s="82"/>
    </row>
    <row r="4" spans="1:7" ht="20.25" customHeight="1" x14ac:dyDescent="0.25">
      <c r="A4" s="620" t="s">
        <v>219</v>
      </c>
      <c r="B4" s="620"/>
      <c r="C4" s="190" t="str">
        <f>VLOOKUP(C3,DATA_Pauline!A5:AF35,2,FALSE)</f>
        <v>XX/XX/XXXX</v>
      </c>
      <c r="E4" s="82"/>
    </row>
    <row r="5" spans="1:7" s="23" customFormat="1" ht="20.25" customHeight="1" x14ac:dyDescent="0.25">
      <c r="A5" s="619" t="s">
        <v>157</v>
      </c>
      <c r="B5" s="619"/>
      <c r="C5" s="190"/>
      <c r="E5" s="82"/>
    </row>
    <row r="6" spans="1:7" s="23" customFormat="1" ht="20.25" customHeight="1" x14ac:dyDescent="0.25">
      <c r="A6" s="619" t="s">
        <v>158</v>
      </c>
      <c r="B6" s="619"/>
      <c r="C6" s="190"/>
    </row>
    <row r="7" spans="1:7" s="23" customFormat="1" ht="30" customHeight="1" x14ac:dyDescent="0.35">
      <c r="A7" s="619" t="s">
        <v>159</v>
      </c>
      <c r="B7" s="619"/>
      <c r="C7" s="190"/>
      <c r="D7" s="617" t="s">
        <v>201</v>
      </c>
      <c r="E7" s="617"/>
      <c r="F7" s="617"/>
      <c r="G7" s="617"/>
    </row>
    <row r="8" spans="1:7" ht="27" customHeight="1" thickBot="1" x14ac:dyDescent="0.3">
      <c r="D8" s="88" t="s">
        <v>203</v>
      </c>
      <c r="E8" s="88" t="s">
        <v>204</v>
      </c>
      <c r="F8" s="88" t="s">
        <v>205</v>
      </c>
      <c r="G8" s="88" t="s">
        <v>202</v>
      </c>
    </row>
    <row r="9" spans="1:7" ht="47.25" customHeight="1" thickBot="1" x14ac:dyDescent="0.3">
      <c r="A9" s="615" t="s">
        <v>172</v>
      </c>
      <c r="B9" s="615"/>
      <c r="C9" s="616"/>
      <c r="D9" s="40" t="str">
        <f>IFERROR(AVERAGE(D11,D16,D19),"")</f>
        <v/>
      </c>
      <c r="E9" s="40" t="str">
        <f>IFERROR(AVERAGE(E11,E16,E19),"")</f>
        <v/>
      </c>
      <c r="F9" s="40" t="str">
        <f>IFERROR(AVERAGE(F11,F16,F19),"")</f>
        <v/>
      </c>
      <c r="G9" s="40" t="str">
        <f>IFERROR(AVERAGE(D9:F9),"")</f>
        <v/>
      </c>
    </row>
    <row r="10" spans="1:7" ht="27" customHeight="1" thickBot="1" x14ac:dyDescent="0.3">
      <c r="D10" s="146"/>
      <c r="E10" s="146"/>
      <c r="F10" s="146"/>
      <c r="G10" s="146"/>
    </row>
    <row r="11" spans="1:7" ht="24.75" customHeight="1" thickBot="1" x14ac:dyDescent="0.3">
      <c r="A11" s="613" t="s">
        <v>171</v>
      </c>
      <c r="B11" s="613"/>
      <c r="C11" s="614"/>
      <c r="D11" s="103" t="str">
        <f>IFERROR(AVERAGE(D12:D15),"")</f>
        <v/>
      </c>
      <c r="E11" s="103" t="str">
        <f>IFERROR(AVERAGE(E12:E15),"")</f>
        <v/>
      </c>
      <c r="F11" s="103" t="str">
        <f>IFERROR(AVERAGE(F12:F15),"")</f>
        <v/>
      </c>
      <c r="G11" s="103" t="str">
        <f>IFERROR(AVERAGE(D11:F11),"")</f>
        <v/>
      </c>
    </row>
    <row r="12" spans="1:7" s="38" customFormat="1" ht="31.5" customHeight="1" x14ac:dyDescent="0.25">
      <c r="B12" s="91" t="s">
        <v>160</v>
      </c>
      <c r="C12" s="92" t="s">
        <v>161</v>
      </c>
      <c r="D12" s="193" t="str">
        <f>IFERROR(VLOOKUP('Positionnement - LSU'!C3,DATA_Pauline!A6:AJ35,4,FALSE),"")</f>
        <v/>
      </c>
      <c r="E12" s="193" t="str">
        <f>IFERROR(VLOOKUP('Positionnement - LSU'!C3,DATA_Pauline!A6:AJ35,15,FALSE),"")</f>
        <v/>
      </c>
      <c r="F12" s="193" t="str">
        <f>IFERROR(VLOOKUP('Positionnement - LSU'!C3,DATA_Pauline!A6:AJ35,26,FALSE),"")</f>
        <v/>
      </c>
      <c r="G12" s="93" t="str">
        <f t="shared" ref="G12:G22" si="0">IFERROR(AVERAGE(D12:F12),"")</f>
        <v/>
      </c>
    </row>
    <row r="13" spans="1:7" s="38" customFormat="1" ht="31.5" customHeight="1" x14ac:dyDescent="0.25">
      <c r="B13" s="94" t="s">
        <v>162</v>
      </c>
      <c r="C13" s="39" t="s">
        <v>18</v>
      </c>
      <c r="D13" s="194" t="str">
        <f>IFERROR(VLOOKUP('Positionnement - LSU'!C3,DATA_Pauline!A6:AJ35,5,FALSE),"")</f>
        <v/>
      </c>
      <c r="E13" s="194" t="str">
        <f>IFERROR(VLOOKUP('Positionnement - LSU'!C3,DATA_Pauline!A6:AJ35,16,FALSE),"")</f>
        <v/>
      </c>
      <c r="F13" s="194" t="str">
        <f>IFERROR(VLOOKUP('Positionnement - LSU'!C3,DATA_Pauline!A6:AJ35,27,FALSE),"")</f>
        <v/>
      </c>
      <c r="G13" s="95" t="str">
        <f t="shared" si="0"/>
        <v/>
      </c>
    </row>
    <row r="14" spans="1:7" s="38" customFormat="1" ht="31.5" customHeight="1" x14ac:dyDescent="0.25">
      <c r="B14" s="94" t="s">
        <v>163</v>
      </c>
      <c r="C14" s="39" t="s">
        <v>43</v>
      </c>
      <c r="D14" s="194" t="str">
        <f>IFERROR(VLOOKUP('Positionnement - LSU'!C3,DATA_Pauline!A6:AJ35,6,FALSE),"")</f>
        <v/>
      </c>
      <c r="E14" s="194" t="str">
        <f>IFERROR(VLOOKUP('Positionnement - LSU'!C3,DATA_Pauline!A6:AJ35,17,FALSE),"")</f>
        <v/>
      </c>
      <c r="F14" s="194" t="str">
        <f>IFERROR(VLOOKUP('Positionnement - LSU'!C3,DATA_Pauline!A6:AJ35,28,FALSE),"")</f>
        <v/>
      </c>
      <c r="G14" s="95" t="str">
        <f t="shared" si="0"/>
        <v/>
      </c>
    </row>
    <row r="15" spans="1:7" s="38" customFormat="1" ht="31.5" customHeight="1" thickBot="1" x14ac:dyDescent="0.3">
      <c r="B15" s="96" t="s">
        <v>164</v>
      </c>
      <c r="C15" s="97" t="s">
        <v>29</v>
      </c>
      <c r="D15" s="195" t="str">
        <f>IFERROR(VLOOKUP('Positionnement - LSU'!C3,DATA_Pauline!A6:AJ35,7,FALSE),"")</f>
        <v/>
      </c>
      <c r="E15" s="195" t="str">
        <f>IFERROR(VLOOKUP('Positionnement - LSU'!C3,DATA_Pauline!A6:AJ35,18,FALSE),"")</f>
        <v/>
      </c>
      <c r="F15" s="195" t="str">
        <f>IFERROR(VLOOKUP('Positionnement - LSU'!C3,DATA_Pauline!A6:AJ35,29,FALSE),"")</f>
        <v/>
      </c>
      <c r="G15" s="98" t="str">
        <f t="shared" si="0"/>
        <v/>
      </c>
    </row>
    <row r="16" spans="1:7" s="14" customFormat="1" ht="31.5" customHeight="1" thickBot="1" x14ac:dyDescent="0.3">
      <c r="A16" s="611" t="s">
        <v>92</v>
      </c>
      <c r="B16" s="611"/>
      <c r="C16" s="612"/>
      <c r="D16" s="102" t="str">
        <f>IFERROR(AVERAGE(D17:D18),"")</f>
        <v/>
      </c>
      <c r="E16" s="102" t="str">
        <f>IFERROR(AVERAGE(E17:E18),"")</f>
        <v/>
      </c>
      <c r="F16" s="102" t="str">
        <f>IFERROR(AVERAGE(F17:F18),"")</f>
        <v/>
      </c>
      <c r="G16" s="102" t="str">
        <f t="shared" si="0"/>
        <v/>
      </c>
    </row>
    <row r="17" spans="1:7" s="14" customFormat="1" ht="69.75" customHeight="1" x14ac:dyDescent="0.25">
      <c r="B17" s="99" t="s">
        <v>211</v>
      </c>
      <c r="C17" s="92" t="s">
        <v>212</v>
      </c>
      <c r="D17" s="193" t="str">
        <f>IFERROR(VLOOKUP(C3,DATA_Pauline!A4:AM35,8,FALSE),"")</f>
        <v/>
      </c>
      <c r="E17" s="193" t="str">
        <f>IFERROR(VLOOKUP('Positionnement - LSU'!C3,DATA_Pauline!A6:AJ35,19,FALSE),"")</f>
        <v/>
      </c>
      <c r="F17" s="193" t="str">
        <f>IFERROR(VLOOKUP('Positionnement - LSU'!C3,DATA_Pauline!A6:AJ35,30,FALSE),"")</f>
        <v/>
      </c>
      <c r="G17" s="93" t="str">
        <f t="shared" si="0"/>
        <v/>
      </c>
    </row>
    <row r="18" spans="1:7" s="14" customFormat="1" ht="31.5" customHeight="1" thickBot="1" x14ac:dyDescent="0.3">
      <c r="B18" s="100" t="s">
        <v>165</v>
      </c>
      <c r="C18" s="97" t="s">
        <v>77</v>
      </c>
      <c r="D18" s="195" t="str">
        <f>IFERROR(VLOOKUP('Positionnement - LSU'!C3,DATA_Pauline!A6:AJ35,9,FALSE),"")</f>
        <v/>
      </c>
      <c r="E18" s="195" t="str">
        <f>IFERROR(VLOOKUP('Positionnement - LSU'!C3,DATA_Pauline!A6:AJ35,20,FALSE),"")</f>
        <v/>
      </c>
      <c r="F18" s="195" t="str">
        <f>IFERROR(VLOOKUP('Positionnement - LSU'!C3,DATA_Pauline!A6:AJ35,31,FALSE),"")</f>
        <v/>
      </c>
      <c r="G18" s="98" t="str">
        <f t="shared" si="0"/>
        <v/>
      </c>
    </row>
    <row r="19" spans="1:7" s="14" customFormat="1" ht="31.5" customHeight="1" thickBot="1" x14ac:dyDescent="0.3">
      <c r="A19" s="611" t="s">
        <v>166</v>
      </c>
      <c r="B19" s="611"/>
      <c r="C19" s="612"/>
      <c r="D19" s="102" t="str">
        <f>IFERROR(AVERAGE(D20:D22),"")</f>
        <v/>
      </c>
      <c r="E19" s="102" t="str">
        <f>IFERROR(AVERAGE(E20:E22),"")</f>
        <v/>
      </c>
      <c r="F19" s="102" t="str">
        <f>IFERROR(AVERAGE(F20:F22),"")</f>
        <v/>
      </c>
      <c r="G19" s="102" t="str">
        <f t="shared" si="0"/>
        <v/>
      </c>
    </row>
    <row r="20" spans="1:7" s="14" customFormat="1" ht="31.5" customHeight="1" x14ac:dyDescent="0.25">
      <c r="B20" s="99" t="s">
        <v>167</v>
      </c>
      <c r="C20" s="92" t="s">
        <v>168</v>
      </c>
      <c r="D20" s="193" t="str">
        <f>IFERROR(VLOOKUP('Positionnement - LSU'!C3,DATA_Pauline!A6:AJ35,10,FALSE),"")</f>
        <v/>
      </c>
      <c r="E20" s="193" t="str">
        <f>IFERROR(VLOOKUP('Positionnement - LSU'!C3,DATA_Pauline!A6:AJ35,21,FALSE),"")</f>
        <v/>
      </c>
      <c r="F20" s="193" t="str">
        <f>IFERROR(VLOOKUP('Positionnement - LSU'!C3,DATA_Pauline!A6:AJ35,32,FALSE),"")</f>
        <v/>
      </c>
      <c r="G20" s="93" t="str">
        <f t="shared" si="0"/>
        <v/>
      </c>
    </row>
    <row r="21" spans="1:7" s="14" customFormat="1" ht="31.5" customHeight="1" x14ac:dyDescent="0.25">
      <c r="B21" s="101" t="s">
        <v>169</v>
      </c>
      <c r="C21" s="39" t="s">
        <v>170</v>
      </c>
      <c r="D21" s="194" t="str">
        <f>IFERROR(VLOOKUP('Positionnement - LSU'!C3,DATA_Pauline!A6:AJ35,11,FALSE),"")</f>
        <v/>
      </c>
      <c r="E21" s="194" t="str">
        <f>IFERROR(VLOOKUP('Positionnement - LSU'!C3,DATA_Pauline!A6:AJ35,22,FALSE),"")</f>
        <v/>
      </c>
      <c r="F21" s="194" t="str">
        <f>IFERROR(VLOOKUP('Positionnement - LSU'!C3,DATA_Pauline!A6:AJ35,33,FALSE),"")</f>
        <v/>
      </c>
      <c r="G21" s="95" t="str">
        <f t="shared" si="0"/>
        <v/>
      </c>
    </row>
    <row r="22" spans="1:7" s="14" customFormat="1" ht="31.5" customHeight="1" thickBot="1" x14ac:dyDescent="0.3">
      <c r="B22" s="100" t="s">
        <v>213</v>
      </c>
      <c r="C22" s="97" t="s">
        <v>214</v>
      </c>
      <c r="D22" s="195" t="str">
        <f>IFERROR(VLOOKUP('Positionnement - LSU'!C3,DATA_Pauline!A6:AJ35,12,FALSE),"")</f>
        <v/>
      </c>
      <c r="E22" s="195" t="str">
        <f>IFERROR(VLOOKUP('Positionnement - LSU'!C3,DATA_Pauline!A6:AJ35,23,FALSE),"")</f>
        <v/>
      </c>
      <c r="F22" s="195" t="str">
        <f>IFERROR(VLOOKUP('Positionnement - LSU'!C3,DATA_Pauline!A6:AJ35,34,FALSE),"")</f>
        <v/>
      </c>
      <c r="G22" s="98" t="str">
        <f t="shared" si="0"/>
        <v/>
      </c>
    </row>
  </sheetData>
  <mergeCells count="11">
    <mergeCell ref="A1:G1"/>
    <mergeCell ref="A16:C16"/>
    <mergeCell ref="A11:C11"/>
    <mergeCell ref="A19:C19"/>
    <mergeCell ref="A9:C9"/>
    <mergeCell ref="D7:G7"/>
    <mergeCell ref="A3:B3"/>
    <mergeCell ref="A5:B5"/>
    <mergeCell ref="A6:B6"/>
    <mergeCell ref="A7:B7"/>
    <mergeCell ref="A4:B4"/>
  </mergeCells>
  <dataValidations count="1">
    <dataValidation type="list" allowBlank="1" showInputMessage="1" showErrorMessage="1" sqref="C3" xr:uid="{E6AE8E21-E4B4-4369-B151-C06CBCAFE0A4}">
      <formula1>liste_eleves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8967D-FD30-47A2-A720-80114B40F30B}">
  <sheetPr codeName="Feuil2">
    <tabColor theme="0"/>
  </sheetPr>
  <dimension ref="A1:H103"/>
  <sheetViews>
    <sheetView zoomScale="130" zoomScaleNormal="130" workbookViewId="0">
      <selection activeCell="E22" sqref="E22"/>
    </sheetView>
  </sheetViews>
  <sheetFormatPr baseColWidth="10" defaultRowHeight="14.25" x14ac:dyDescent="0.2"/>
  <cols>
    <col min="1" max="1" width="29.7109375" style="200" customWidth="1"/>
    <col min="2" max="2" width="14.7109375" style="200" customWidth="1"/>
    <col min="3" max="3" width="12.28515625" style="200" customWidth="1"/>
    <col min="4" max="4" width="8.5703125" style="200" customWidth="1"/>
    <col min="5" max="5" width="80.140625" style="299" customWidth="1"/>
    <col min="6" max="6" width="12.5703125" style="200" customWidth="1"/>
    <col min="7" max="7" width="11" style="200" customWidth="1"/>
    <col min="8" max="16384" width="11.42578125" style="200"/>
  </cols>
  <sheetData>
    <row r="1" spans="1:8" ht="17.25" customHeight="1" x14ac:dyDescent="0.2">
      <c r="A1" s="360" t="s">
        <v>383</v>
      </c>
      <c r="B1" s="361"/>
      <c r="C1" s="361"/>
      <c r="D1" s="361"/>
      <c r="E1" s="362"/>
      <c r="F1" s="363" t="s">
        <v>0</v>
      </c>
      <c r="G1" s="364"/>
    </row>
    <row r="2" spans="1:8" ht="23.65" customHeight="1" thickBot="1" x14ac:dyDescent="0.25">
      <c r="A2" s="367" t="s">
        <v>1</v>
      </c>
      <c r="B2" s="368"/>
      <c r="C2" s="368"/>
      <c r="D2" s="368"/>
      <c r="E2" s="369"/>
      <c r="F2" s="365" t="s">
        <v>382</v>
      </c>
      <c r="G2" s="366"/>
    </row>
    <row r="3" spans="1:8" ht="17.25" customHeight="1" thickBot="1" x14ac:dyDescent="0.55000000000000004">
      <c r="A3" s="208"/>
      <c r="E3" s="279" t="s">
        <v>255</v>
      </c>
      <c r="F3" s="207"/>
      <c r="G3" s="206"/>
    </row>
    <row r="4" spans="1:8" ht="16.5" thickBot="1" x14ac:dyDescent="0.3">
      <c r="A4" s="370" t="s">
        <v>256</v>
      </c>
      <c r="B4" s="1"/>
      <c r="C4" s="1"/>
      <c r="D4" s="1"/>
      <c r="E4" s="280"/>
      <c r="F4" s="1"/>
      <c r="G4" s="205"/>
    </row>
    <row r="5" spans="1:8" ht="16.5" thickBot="1" x14ac:dyDescent="0.3">
      <c r="A5" s="371"/>
      <c r="B5" s="1"/>
      <c r="C5" s="1"/>
      <c r="D5" s="1"/>
      <c r="E5" s="281"/>
      <c r="F5" s="204"/>
      <c r="G5" s="203"/>
    </row>
    <row r="6" spans="1:8" ht="15" thickBot="1" x14ac:dyDescent="0.25">
      <c r="A6" s="372"/>
      <c r="B6" s="202" t="s">
        <v>2</v>
      </c>
      <c r="C6" s="202" t="s">
        <v>4</v>
      </c>
      <c r="D6" s="201" t="s">
        <v>3</v>
      </c>
      <c r="E6" s="282" t="s">
        <v>258</v>
      </c>
      <c r="F6" s="242"/>
      <c r="G6" s="242"/>
    </row>
    <row r="7" spans="1:8" ht="37.5" customHeight="1" thickBot="1" x14ac:dyDescent="0.25">
      <c r="A7" s="351" t="s">
        <v>5</v>
      </c>
      <c r="B7" s="352"/>
      <c r="C7" s="352"/>
      <c r="D7" s="352"/>
      <c r="E7" s="353"/>
      <c r="F7" s="265"/>
      <c r="G7" s="265"/>
    </row>
    <row r="8" spans="1:8" ht="18.75" customHeight="1" x14ac:dyDescent="0.2">
      <c r="A8" s="379" t="s">
        <v>257</v>
      </c>
      <c r="B8" s="357" t="s">
        <v>271</v>
      </c>
      <c r="C8" s="376" t="s">
        <v>7</v>
      </c>
      <c r="D8" s="249" t="s">
        <v>6</v>
      </c>
      <c r="E8" s="283" t="s">
        <v>272</v>
      </c>
      <c r="F8" s="266"/>
      <c r="G8" s="267"/>
    </row>
    <row r="9" spans="1:8" ht="18.75" customHeight="1" x14ac:dyDescent="0.2">
      <c r="A9" s="380"/>
      <c r="B9" s="358"/>
      <c r="C9" s="377"/>
      <c r="D9" s="250" t="s">
        <v>8</v>
      </c>
      <c r="E9" s="283" t="s">
        <v>273</v>
      </c>
      <c r="F9" s="268"/>
      <c r="G9" s="267"/>
    </row>
    <row r="10" spans="1:8" ht="18.75" customHeight="1" thickBot="1" x14ac:dyDescent="0.3">
      <c r="A10" s="380"/>
      <c r="B10" s="359"/>
      <c r="C10" s="378"/>
      <c r="D10" s="251" t="s">
        <v>9</v>
      </c>
      <c r="E10" s="283" t="s">
        <v>274</v>
      </c>
      <c r="F10" s="269"/>
      <c r="G10" s="267"/>
      <c r="H10" s="200" t="s">
        <v>255</v>
      </c>
    </row>
    <row r="11" spans="1:8" ht="15" customHeight="1" x14ac:dyDescent="0.2">
      <c r="A11" s="379" t="s">
        <v>181</v>
      </c>
      <c r="B11" s="357" t="s">
        <v>275</v>
      </c>
      <c r="C11" s="376" t="s">
        <v>7</v>
      </c>
      <c r="D11" s="249" t="s">
        <v>10</v>
      </c>
      <c r="E11" s="284" t="s">
        <v>276</v>
      </c>
      <c r="F11" s="266"/>
      <c r="G11" s="267"/>
    </row>
    <row r="12" spans="1:8" ht="15" customHeight="1" x14ac:dyDescent="0.2">
      <c r="A12" s="380"/>
      <c r="B12" s="358"/>
      <c r="C12" s="377"/>
      <c r="D12" s="250" t="s">
        <v>12</v>
      </c>
      <c r="E12" s="285" t="s">
        <v>277</v>
      </c>
      <c r="F12" s="268"/>
      <c r="G12" s="267"/>
    </row>
    <row r="13" spans="1:8" ht="15" customHeight="1" x14ac:dyDescent="0.2">
      <c r="A13" s="380"/>
      <c r="B13" s="358"/>
      <c r="C13" s="377"/>
      <c r="D13" s="250" t="s">
        <v>13</v>
      </c>
      <c r="E13" s="285" t="s">
        <v>278</v>
      </c>
      <c r="F13" s="268"/>
      <c r="G13" s="267"/>
    </row>
    <row r="14" spans="1:8" ht="15.75" customHeight="1" x14ac:dyDescent="0.25">
      <c r="A14" s="380"/>
      <c r="B14" s="358"/>
      <c r="C14" s="377"/>
      <c r="D14" s="250" t="s">
        <v>14</v>
      </c>
      <c r="E14" s="285" t="s">
        <v>279</v>
      </c>
      <c r="F14" s="269"/>
      <c r="G14" s="267"/>
    </row>
    <row r="15" spans="1:8" ht="15" customHeight="1" x14ac:dyDescent="0.2">
      <c r="A15" s="380"/>
      <c r="B15" s="358"/>
      <c r="C15" s="377"/>
      <c r="D15" s="250" t="s">
        <v>16</v>
      </c>
      <c r="E15" s="285" t="s">
        <v>280</v>
      </c>
      <c r="F15" s="266"/>
      <c r="G15" s="267"/>
    </row>
    <row r="16" spans="1:8" ht="15" customHeight="1" thickBot="1" x14ac:dyDescent="0.25">
      <c r="A16" s="380"/>
      <c r="B16" s="358"/>
      <c r="C16" s="378"/>
      <c r="D16" s="251" t="s">
        <v>17</v>
      </c>
      <c r="E16" s="285" t="s">
        <v>281</v>
      </c>
      <c r="F16" s="268"/>
      <c r="G16" s="267"/>
    </row>
    <row r="17" spans="1:7" ht="15" customHeight="1" x14ac:dyDescent="0.2">
      <c r="A17" s="354" t="s">
        <v>415</v>
      </c>
      <c r="B17" s="357"/>
      <c r="C17" s="376" t="s">
        <v>27</v>
      </c>
      <c r="D17" s="249" t="s">
        <v>19</v>
      </c>
      <c r="E17" s="286" t="s">
        <v>282</v>
      </c>
      <c r="F17" s="266"/>
      <c r="G17" s="267"/>
    </row>
    <row r="18" spans="1:7" ht="15" customHeight="1" x14ac:dyDescent="0.2">
      <c r="A18" s="355"/>
      <c r="B18" s="358"/>
      <c r="C18" s="377"/>
      <c r="D18" s="250" t="s">
        <v>20</v>
      </c>
      <c r="E18" s="283" t="s">
        <v>283</v>
      </c>
      <c r="F18" s="270"/>
      <c r="G18" s="267"/>
    </row>
    <row r="19" spans="1:7" ht="15" customHeight="1" x14ac:dyDescent="0.2">
      <c r="A19" s="355"/>
      <c r="B19" s="358"/>
      <c r="C19" s="377"/>
      <c r="D19" s="250" t="s">
        <v>21</v>
      </c>
      <c r="E19" s="283" t="s">
        <v>284</v>
      </c>
      <c r="F19" s="270"/>
      <c r="G19" s="267"/>
    </row>
    <row r="20" spans="1:7" ht="15" customHeight="1" x14ac:dyDescent="0.2">
      <c r="A20" s="355"/>
      <c r="B20" s="358"/>
      <c r="C20" s="377"/>
      <c r="D20" s="250" t="s">
        <v>22</v>
      </c>
      <c r="E20" s="283" t="s">
        <v>285</v>
      </c>
      <c r="F20" s="270"/>
      <c r="G20" s="267"/>
    </row>
    <row r="21" spans="1:7" ht="15" customHeight="1" x14ac:dyDescent="0.2">
      <c r="A21" s="355"/>
      <c r="B21" s="358"/>
      <c r="C21" s="377"/>
      <c r="D21" s="250" t="s">
        <v>24</v>
      </c>
      <c r="E21" s="287" t="s">
        <v>286</v>
      </c>
      <c r="F21" s="270"/>
      <c r="G21" s="267"/>
    </row>
    <row r="22" spans="1:7" ht="15" customHeight="1" x14ac:dyDescent="0.2">
      <c r="A22" s="355"/>
      <c r="B22" s="358"/>
      <c r="C22" s="377"/>
      <c r="D22" s="250" t="s">
        <v>25</v>
      </c>
      <c r="E22" s="287" t="s">
        <v>287</v>
      </c>
      <c r="F22" s="270"/>
      <c r="G22" s="267"/>
    </row>
    <row r="23" spans="1:7" ht="15" customHeight="1" x14ac:dyDescent="0.2">
      <c r="A23" s="355"/>
      <c r="B23" s="358"/>
      <c r="C23" s="377"/>
      <c r="D23" s="250" t="s">
        <v>26</v>
      </c>
      <c r="E23" s="287" t="s">
        <v>288</v>
      </c>
      <c r="F23" s="270"/>
      <c r="G23" s="267"/>
    </row>
    <row r="24" spans="1:7" ht="39" customHeight="1" x14ac:dyDescent="0.2">
      <c r="A24" s="355"/>
      <c r="B24" s="358"/>
      <c r="C24" s="377"/>
      <c r="D24" s="250" t="s">
        <v>289</v>
      </c>
      <c r="E24" s="287" t="s">
        <v>290</v>
      </c>
      <c r="F24" s="270"/>
      <c r="G24" s="267"/>
    </row>
    <row r="25" spans="1:7" ht="15" customHeight="1" thickBot="1" x14ac:dyDescent="0.25">
      <c r="A25" s="356"/>
      <c r="B25" s="359"/>
      <c r="C25" s="378"/>
      <c r="D25" s="251" t="s">
        <v>291</v>
      </c>
      <c r="E25" s="288" t="s">
        <v>292</v>
      </c>
      <c r="F25" s="266"/>
      <c r="G25" s="267"/>
    </row>
    <row r="26" spans="1:7" ht="37.5" customHeight="1" thickBot="1" x14ac:dyDescent="0.4">
      <c r="A26" s="396" t="s">
        <v>42</v>
      </c>
      <c r="B26" s="397"/>
      <c r="C26" s="397"/>
      <c r="D26" s="397"/>
      <c r="E26" s="398"/>
      <c r="F26" s="271"/>
      <c r="G26" s="271"/>
    </row>
    <row r="27" spans="1:7" ht="17.25" customHeight="1" x14ac:dyDescent="0.2">
      <c r="A27" s="373" t="s">
        <v>187</v>
      </c>
      <c r="B27" s="357" t="s">
        <v>44</v>
      </c>
      <c r="C27" s="376" t="s">
        <v>52</v>
      </c>
      <c r="D27" s="252" t="s">
        <v>45</v>
      </c>
      <c r="E27" s="284" t="s">
        <v>293</v>
      </c>
      <c r="F27" s="266"/>
      <c r="G27" s="267"/>
    </row>
    <row r="28" spans="1:7" ht="15" customHeight="1" x14ac:dyDescent="0.2">
      <c r="A28" s="374"/>
      <c r="B28" s="358"/>
      <c r="C28" s="377"/>
      <c r="D28" s="253" t="s">
        <v>46</v>
      </c>
      <c r="E28" s="285" t="s">
        <v>294</v>
      </c>
      <c r="F28" s="266"/>
      <c r="G28" s="267"/>
    </row>
    <row r="29" spans="1:7" ht="15" customHeight="1" x14ac:dyDescent="0.2">
      <c r="A29" s="374"/>
      <c r="B29" s="358"/>
      <c r="C29" s="377"/>
      <c r="D29" s="253" t="s">
        <v>47</v>
      </c>
      <c r="E29" s="285" t="s">
        <v>295</v>
      </c>
      <c r="F29" s="266"/>
      <c r="G29" s="267"/>
    </row>
    <row r="30" spans="1:7" ht="15" customHeight="1" x14ac:dyDescent="0.25">
      <c r="A30" s="374"/>
      <c r="B30" s="358"/>
      <c r="C30" s="377"/>
      <c r="D30" s="253" t="s">
        <v>48</v>
      </c>
      <c r="E30" s="285" t="s">
        <v>296</v>
      </c>
      <c r="F30" s="42"/>
      <c r="G30" s="267"/>
    </row>
    <row r="31" spans="1:7" ht="17.25" customHeight="1" x14ac:dyDescent="0.2">
      <c r="A31" s="374"/>
      <c r="B31" s="358"/>
      <c r="C31" s="377"/>
      <c r="D31" s="253" t="s">
        <v>50</v>
      </c>
      <c r="E31" s="285" t="s">
        <v>297</v>
      </c>
      <c r="F31" s="266"/>
      <c r="G31" s="267"/>
    </row>
    <row r="32" spans="1:7" ht="15" customHeight="1" x14ac:dyDescent="0.2">
      <c r="A32" s="374"/>
      <c r="B32" s="358"/>
      <c r="C32" s="377"/>
      <c r="D32" s="253" t="s">
        <v>51</v>
      </c>
      <c r="E32" s="285" t="s">
        <v>298</v>
      </c>
      <c r="F32" s="266"/>
      <c r="G32" s="267"/>
    </row>
    <row r="33" spans="1:7" ht="15" customHeight="1" thickBot="1" x14ac:dyDescent="0.25">
      <c r="A33" s="374"/>
      <c r="B33" s="359"/>
      <c r="C33" s="378"/>
      <c r="D33" s="254" t="s">
        <v>53</v>
      </c>
      <c r="E33" s="285" t="s">
        <v>299</v>
      </c>
      <c r="F33" s="266"/>
      <c r="G33" s="267"/>
    </row>
    <row r="34" spans="1:7" ht="16.5" customHeight="1" thickBot="1" x14ac:dyDescent="0.25">
      <c r="A34" s="374"/>
      <c r="B34" s="358" t="s">
        <v>49</v>
      </c>
      <c r="C34" s="277" t="s">
        <v>52</v>
      </c>
      <c r="D34" s="274" t="s">
        <v>54</v>
      </c>
      <c r="E34" s="289" t="s">
        <v>300</v>
      </c>
      <c r="F34" s="266"/>
      <c r="G34" s="267"/>
    </row>
    <row r="35" spans="1:7" ht="16.5" customHeight="1" x14ac:dyDescent="0.2">
      <c r="A35" s="374"/>
      <c r="B35" s="358"/>
      <c r="C35" s="376" t="s">
        <v>86</v>
      </c>
      <c r="D35" s="252" t="s">
        <v>56</v>
      </c>
      <c r="E35" s="290" t="s">
        <v>301</v>
      </c>
      <c r="F35" s="266"/>
      <c r="G35" s="267"/>
    </row>
    <row r="36" spans="1:7" ht="15" customHeight="1" x14ac:dyDescent="0.2">
      <c r="A36" s="374"/>
      <c r="B36" s="358"/>
      <c r="C36" s="377"/>
      <c r="D36" s="253" t="s">
        <v>57</v>
      </c>
      <c r="E36" s="285" t="s">
        <v>302</v>
      </c>
      <c r="F36" s="266"/>
      <c r="G36" s="267"/>
    </row>
    <row r="37" spans="1:7" ht="25.5" customHeight="1" thickBot="1" x14ac:dyDescent="0.25">
      <c r="A37" s="374"/>
      <c r="B37" s="358"/>
      <c r="C37" s="378"/>
      <c r="D37" s="254" t="s">
        <v>58</v>
      </c>
      <c r="E37" s="291" t="s">
        <v>303</v>
      </c>
      <c r="F37" s="266"/>
      <c r="G37" s="267"/>
    </row>
    <row r="38" spans="1:7" ht="20.25" customHeight="1" x14ac:dyDescent="0.2">
      <c r="A38" s="374"/>
      <c r="B38" s="357" t="s">
        <v>59</v>
      </c>
      <c r="C38" s="381" t="s">
        <v>23</v>
      </c>
      <c r="D38" s="252" t="s">
        <v>60</v>
      </c>
      <c r="E38" s="292" t="s">
        <v>304</v>
      </c>
      <c r="F38" s="266"/>
      <c r="G38" s="267"/>
    </row>
    <row r="39" spans="1:7" ht="20.25" customHeight="1" thickBot="1" x14ac:dyDescent="0.25">
      <c r="A39" s="374"/>
      <c r="B39" s="358"/>
      <c r="C39" s="382"/>
      <c r="D39" s="254" t="s">
        <v>61</v>
      </c>
      <c r="E39" s="290" t="s">
        <v>305</v>
      </c>
      <c r="F39" s="266"/>
      <c r="G39" s="267"/>
    </row>
    <row r="40" spans="1:7" ht="15" customHeight="1" x14ac:dyDescent="0.2">
      <c r="A40" s="374"/>
      <c r="B40" s="358"/>
      <c r="C40" s="381" t="s">
        <v>86</v>
      </c>
      <c r="D40" s="252" t="s">
        <v>62</v>
      </c>
      <c r="E40" s="292" t="s">
        <v>306</v>
      </c>
      <c r="F40" s="266"/>
      <c r="G40" s="267"/>
    </row>
    <row r="41" spans="1:7" ht="24.95" customHeight="1" x14ac:dyDescent="0.2">
      <c r="A41" s="374"/>
      <c r="B41" s="358"/>
      <c r="C41" s="383"/>
      <c r="D41" s="253" t="s">
        <v>253</v>
      </c>
      <c r="E41" s="290" t="s">
        <v>307</v>
      </c>
      <c r="F41" s="266"/>
      <c r="G41" s="267"/>
    </row>
    <row r="42" spans="1:7" ht="15" customHeight="1" thickBot="1" x14ac:dyDescent="0.25">
      <c r="A42" s="375"/>
      <c r="B42" s="359"/>
      <c r="C42" s="382"/>
      <c r="D42" s="254" t="s">
        <v>308</v>
      </c>
      <c r="E42" s="293" t="s">
        <v>309</v>
      </c>
      <c r="F42" s="266"/>
      <c r="G42" s="267"/>
    </row>
    <row r="43" spans="1:7" ht="37.5" customHeight="1" thickBot="1" x14ac:dyDescent="0.25">
      <c r="A43" s="399" t="s">
        <v>28</v>
      </c>
      <c r="B43" s="400"/>
      <c r="C43" s="400"/>
      <c r="D43" s="400"/>
      <c r="E43" s="401"/>
      <c r="F43" s="265"/>
      <c r="G43" s="265"/>
    </row>
    <row r="44" spans="1:7" ht="15" customHeight="1" thickBot="1" x14ac:dyDescent="0.3">
      <c r="A44" s="384" t="s">
        <v>310</v>
      </c>
      <c r="B44" s="357" t="s">
        <v>311</v>
      </c>
      <c r="C44" s="376" t="s">
        <v>23</v>
      </c>
      <c r="D44" s="255" t="s">
        <v>30</v>
      </c>
      <c r="E44" s="292" t="s">
        <v>312</v>
      </c>
      <c r="F44" s="272"/>
      <c r="G44" s="269"/>
    </row>
    <row r="45" spans="1:7" ht="15" customHeight="1" thickBot="1" x14ac:dyDescent="0.3">
      <c r="A45" s="385"/>
      <c r="B45" s="358"/>
      <c r="C45" s="377"/>
      <c r="D45" s="256" t="s">
        <v>32</v>
      </c>
      <c r="E45" s="285" t="s">
        <v>313</v>
      </c>
      <c r="F45" s="273"/>
      <c r="G45" s="269"/>
    </row>
    <row r="46" spans="1:7" ht="27" customHeight="1" thickBot="1" x14ac:dyDescent="0.3">
      <c r="A46" s="385"/>
      <c r="B46" s="358"/>
      <c r="C46" s="378"/>
      <c r="D46" s="257" t="s">
        <v>33</v>
      </c>
      <c r="E46" s="291" t="s">
        <v>314</v>
      </c>
      <c r="F46" s="273"/>
      <c r="G46" s="269"/>
    </row>
    <row r="47" spans="1:7" ht="24.95" customHeight="1" thickBot="1" x14ac:dyDescent="0.3">
      <c r="A47" s="385"/>
      <c r="B47" s="358"/>
      <c r="C47" s="376" t="s">
        <v>52</v>
      </c>
      <c r="D47" s="255" t="s">
        <v>35</v>
      </c>
      <c r="E47" s="294" t="s">
        <v>315</v>
      </c>
      <c r="F47" s="272"/>
      <c r="G47" s="269"/>
    </row>
    <row r="48" spans="1:7" ht="24.95" customHeight="1" thickBot="1" x14ac:dyDescent="0.3">
      <c r="A48" s="385"/>
      <c r="B48" s="358"/>
      <c r="C48" s="378"/>
      <c r="D48" s="257" t="s">
        <v>36</v>
      </c>
      <c r="E48" s="294" t="s">
        <v>316</v>
      </c>
      <c r="F48" s="272"/>
      <c r="G48" s="269"/>
    </row>
    <row r="49" spans="1:7" ht="24.95" customHeight="1" thickBot="1" x14ac:dyDescent="0.3">
      <c r="A49" s="385"/>
      <c r="B49" s="358"/>
      <c r="C49" s="376" t="s">
        <v>86</v>
      </c>
      <c r="D49" s="255" t="s">
        <v>38</v>
      </c>
      <c r="E49" s="295" t="s">
        <v>317</v>
      </c>
      <c r="F49" s="272"/>
      <c r="G49" s="269"/>
    </row>
    <row r="50" spans="1:7" ht="15" customHeight="1" thickBot="1" x14ac:dyDescent="0.3">
      <c r="A50" s="385"/>
      <c r="B50" s="359"/>
      <c r="C50" s="378"/>
      <c r="D50" s="257" t="s">
        <v>39</v>
      </c>
      <c r="E50" s="296" t="s">
        <v>318</v>
      </c>
      <c r="F50" s="42"/>
      <c r="G50" s="269"/>
    </row>
    <row r="51" spans="1:7" ht="41.25" customHeight="1" thickBot="1" x14ac:dyDescent="0.3">
      <c r="A51" s="386"/>
      <c r="B51" s="258" t="s">
        <v>319</v>
      </c>
      <c r="C51" s="277" t="s">
        <v>31</v>
      </c>
      <c r="D51" s="275" t="s">
        <v>40</v>
      </c>
      <c r="E51" s="297" t="s">
        <v>320</v>
      </c>
      <c r="F51" s="272"/>
      <c r="G51" s="269"/>
    </row>
    <row r="52" spans="1:7" ht="37.5" customHeight="1" thickBot="1" x14ac:dyDescent="0.25">
      <c r="A52" s="402" t="s">
        <v>92</v>
      </c>
      <c r="B52" s="403"/>
      <c r="C52" s="403"/>
      <c r="D52" s="403"/>
      <c r="E52" s="404"/>
      <c r="F52" s="265"/>
      <c r="G52" s="265"/>
    </row>
    <row r="53" spans="1:7" ht="15" customHeight="1" x14ac:dyDescent="0.2">
      <c r="A53" s="387" t="s">
        <v>261</v>
      </c>
      <c r="B53" s="357" t="s">
        <v>63</v>
      </c>
      <c r="C53" s="381" t="s">
        <v>65</v>
      </c>
      <c r="D53" s="259" t="s">
        <v>64</v>
      </c>
      <c r="E53" s="284" t="s">
        <v>321</v>
      </c>
      <c r="F53" s="266"/>
      <c r="G53" s="267"/>
    </row>
    <row r="54" spans="1:7" ht="39" customHeight="1" x14ac:dyDescent="0.2">
      <c r="A54" s="388"/>
      <c r="B54" s="358"/>
      <c r="C54" s="383"/>
      <c r="D54" s="260" t="s">
        <v>66</v>
      </c>
      <c r="E54" s="285" t="s">
        <v>322</v>
      </c>
      <c r="F54" s="268"/>
      <c r="G54" s="267"/>
    </row>
    <row r="55" spans="1:7" ht="14.25" customHeight="1" x14ac:dyDescent="0.2">
      <c r="A55" s="388"/>
      <c r="B55" s="358"/>
      <c r="C55" s="383"/>
      <c r="D55" s="260" t="s">
        <v>67</v>
      </c>
      <c r="E55" s="285" t="s">
        <v>323</v>
      </c>
      <c r="F55" s="268"/>
      <c r="G55" s="267"/>
    </row>
    <row r="56" spans="1:7" ht="15.75" customHeight="1" x14ac:dyDescent="0.2">
      <c r="A56" s="388"/>
      <c r="B56" s="358"/>
      <c r="C56" s="383"/>
      <c r="D56" s="260" t="s">
        <v>68</v>
      </c>
      <c r="E56" s="285" t="s">
        <v>324</v>
      </c>
      <c r="F56" s="268"/>
      <c r="G56" s="267"/>
    </row>
    <row r="57" spans="1:7" ht="15.75" customHeight="1" x14ac:dyDescent="0.2">
      <c r="A57" s="388"/>
      <c r="B57" s="358"/>
      <c r="C57" s="383"/>
      <c r="D57" s="260" t="s">
        <v>70</v>
      </c>
      <c r="E57" s="285" t="s">
        <v>325</v>
      </c>
      <c r="F57" s="268"/>
      <c r="G57" s="267"/>
    </row>
    <row r="58" spans="1:7" ht="15.75" customHeight="1" thickBot="1" x14ac:dyDescent="0.25">
      <c r="A58" s="388"/>
      <c r="B58" s="358"/>
      <c r="C58" s="382"/>
      <c r="D58" s="261" t="s">
        <v>72</v>
      </c>
      <c r="E58" s="291" t="s">
        <v>326</v>
      </c>
      <c r="F58" s="268"/>
      <c r="G58" s="267"/>
    </row>
    <row r="59" spans="1:7" ht="18" customHeight="1" x14ac:dyDescent="0.2">
      <c r="A59" s="388"/>
      <c r="B59" s="357" t="s">
        <v>69</v>
      </c>
      <c r="C59" s="381" t="s">
        <v>65</v>
      </c>
      <c r="D59" s="259" t="s">
        <v>74</v>
      </c>
      <c r="E59" s="286" t="s">
        <v>327</v>
      </c>
      <c r="F59" s="266"/>
      <c r="G59" s="267"/>
    </row>
    <row r="60" spans="1:7" ht="15" customHeight="1" x14ac:dyDescent="0.2">
      <c r="A60" s="388"/>
      <c r="B60" s="358"/>
      <c r="C60" s="383"/>
      <c r="D60" s="260" t="s">
        <v>76</v>
      </c>
      <c r="E60" s="283" t="s">
        <v>328</v>
      </c>
      <c r="F60" s="266"/>
      <c r="G60" s="267"/>
    </row>
    <row r="61" spans="1:7" ht="15.75" customHeight="1" x14ac:dyDescent="0.2">
      <c r="A61" s="388"/>
      <c r="B61" s="358"/>
      <c r="C61" s="383"/>
      <c r="D61" s="260" t="s">
        <v>78</v>
      </c>
      <c r="E61" s="283" t="s">
        <v>329</v>
      </c>
      <c r="F61" s="266"/>
      <c r="G61" s="267"/>
    </row>
    <row r="62" spans="1:7" ht="18" customHeight="1" thickBot="1" x14ac:dyDescent="0.25">
      <c r="A62" s="388"/>
      <c r="B62" s="359"/>
      <c r="C62" s="382"/>
      <c r="D62" s="261" t="s">
        <v>79</v>
      </c>
      <c r="E62" s="283" t="s">
        <v>330</v>
      </c>
      <c r="F62" s="266"/>
      <c r="G62" s="267"/>
    </row>
    <row r="63" spans="1:7" ht="14.25" customHeight="1" x14ac:dyDescent="0.2">
      <c r="A63" s="388"/>
      <c r="B63" s="357" t="s">
        <v>73</v>
      </c>
      <c r="C63" s="381" t="s">
        <v>75</v>
      </c>
      <c r="D63" s="259" t="s">
        <v>248</v>
      </c>
      <c r="E63" s="286" t="s">
        <v>331</v>
      </c>
      <c r="F63" s="266"/>
      <c r="G63" s="267"/>
    </row>
    <row r="64" spans="1:7" ht="16.5" customHeight="1" x14ac:dyDescent="0.2">
      <c r="A64" s="388"/>
      <c r="B64" s="358"/>
      <c r="C64" s="383"/>
      <c r="D64" s="260" t="s">
        <v>247</v>
      </c>
      <c r="E64" s="283" t="s">
        <v>332</v>
      </c>
      <c r="F64" s="266"/>
      <c r="G64" s="267"/>
    </row>
    <row r="65" spans="1:7" ht="15.75" customHeight="1" x14ac:dyDescent="0.2">
      <c r="A65" s="388"/>
      <c r="B65" s="358"/>
      <c r="C65" s="383"/>
      <c r="D65" s="260" t="s">
        <v>246</v>
      </c>
      <c r="E65" s="283" t="s">
        <v>333</v>
      </c>
      <c r="F65" s="266"/>
      <c r="G65" s="267"/>
    </row>
    <row r="66" spans="1:7" ht="14.25" customHeight="1" x14ac:dyDescent="0.2">
      <c r="A66" s="388"/>
      <c r="B66" s="358"/>
      <c r="C66" s="383"/>
      <c r="D66" s="260" t="s">
        <v>245</v>
      </c>
      <c r="E66" s="283" t="s">
        <v>334</v>
      </c>
      <c r="F66" s="268"/>
      <c r="G66" s="267"/>
    </row>
    <row r="67" spans="1:7" ht="14.25" customHeight="1" thickBot="1" x14ac:dyDescent="0.25">
      <c r="A67" s="388"/>
      <c r="B67" s="359"/>
      <c r="C67" s="382"/>
      <c r="D67" s="261" t="s">
        <v>244</v>
      </c>
      <c r="E67" s="283" t="s">
        <v>335</v>
      </c>
      <c r="F67" s="268"/>
      <c r="G67" s="267"/>
    </row>
    <row r="68" spans="1:7" ht="14.25" customHeight="1" x14ac:dyDescent="0.2">
      <c r="A68" s="388"/>
      <c r="B68" s="357" t="s">
        <v>336</v>
      </c>
      <c r="C68" s="376" t="s">
        <v>65</v>
      </c>
      <c r="D68" s="259" t="s">
        <v>243</v>
      </c>
      <c r="E68" s="284" t="s">
        <v>337</v>
      </c>
      <c r="F68" s="266"/>
      <c r="G68" s="267"/>
    </row>
    <row r="69" spans="1:7" ht="15" customHeight="1" thickBot="1" x14ac:dyDescent="0.25">
      <c r="A69" s="388"/>
      <c r="B69" s="359"/>
      <c r="C69" s="378"/>
      <c r="D69" s="261" t="s">
        <v>242</v>
      </c>
      <c r="E69" s="285" t="s">
        <v>338</v>
      </c>
      <c r="F69" s="266"/>
      <c r="G69" s="267"/>
    </row>
    <row r="70" spans="1:7" ht="20.25" customHeight="1" x14ac:dyDescent="0.2">
      <c r="A70" s="388"/>
      <c r="B70" s="357" t="s">
        <v>339</v>
      </c>
      <c r="C70" s="376" t="s">
        <v>37</v>
      </c>
      <c r="D70" s="259" t="s">
        <v>241</v>
      </c>
      <c r="E70" s="284" t="s">
        <v>340</v>
      </c>
      <c r="F70" s="266"/>
      <c r="G70" s="267"/>
    </row>
    <row r="71" spans="1:7" ht="20.25" customHeight="1" x14ac:dyDescent="0.25">
      <c r="A71" s="388"/>
      <c r="B71" s="358"/>
      <c r="C71" s="377"/>
      <c r="D71" s="260" t="s">
        <v>239</v>
      </c>
      <c r="E71" s="285" t="s">
        <v>341</v>
      </c>
      <c r="F71" s="42"/>
      <c r="G71" s="267"/>
    </row>
    <row r="72" spans="1:7" ht="15.75" thickBot="1" x14ac:dyDescent="0.3">
      <c r="A72" s="388"/>
      <c r="B72" s="359"/>
      <c r="C72" s="378"/>
      <c r="D72" s="261" t="s">
        <v>237</v>
      </c>
      <c r="E72" s="291" t="s">
        <v>342</v>
      </c>
      <c r="F72" s="42"/>
      <c r="G72" s="267"/>
    </row>
    <row r="73" spans="1:7" ht="15" customHeight="1" x14ac:dyDescent="0.2">
      <c r="A73" s="413" t="s">
        <v>200</v>
      </c>
      <c r="B73" s="389"/>
      <c r="C73" s="381" t="s">
        <v>11</v>
      </c>
      <c r="D73" s="259" t="s">
        <v>343</v>
      </c>
      <c r="E73" s="283" t="s">
        <v>344</v>
      </c>
      <c r="F73" s="266"/>
      <c r="G73" s="267"/>
    </row>
    <row r="74" spans="1:7" ht="15.75" customHeight="1" x14ac:dyDescent="0.2">
      <c r="A74" s="414"/>
      <c r="B74" s="390"/>
      <c r="C74" s="383"/>
      <c r="D74" s="260" t="s">
        <v>345</v>
      </c>
      <c r="E74" s="283" t="s">
        <v>346</v>
      </c>
      <c r="F74" s="266"/>
      <c r="G74" s="267"/>
    </row>
    <row r="75" spans="1:7" ht="39" customHeight="1" x14ac:dyDescent="0.2">
      <c r="A75" s="414"/>
      <c r="B75" s="390"/>
      <c r="C75" s="383"/>
      <c r="D75" s="260" t="s">
        <v>347</v>
      </c>
      <c r="E75" s="283" t="s">
        <v>348</v>
      </c>
      <c r="F75" s="266"/>
      <c r="G75" s="267"/>
    </row>
    <row r="76" spans="1:7" ht="15.75" customHeight="1" x14ac:dyDescent="0.2">
      <c r="A76" s="414"/>
      <c r="B76" s="390"/>
      <c r="C76" s="383"/>
      <c r="D76" s="260" t="s">
        <v>349</v>
      </c>
      <c r="E76" s="283" t="s">
        <v>350</v>
      </c>
      <c r="F76" s="266"/>
      <c r="G76" s="267"/>
    </row>
    <row r="77" spans="1:7" ht="15.75" customHeight="1" x14ac:dyDescent="0.2">
      <c r="A77" s="414"/>
      <c r="B77" s="390"/>
      <c r="C77" s="383"/>
      <c r="D77" s="260" t="s">
        <v>351</v>
      </c>
      <c r="E77" s="283" t="s">
        <v>352</v>
      </c>
      <c r="F77" s="266"/>
      <c r="G77" s="267"/>
    </row>
    <row r="78" spans="1:7" ht="15.75" customHeight="1" thickBot="1" x14ac:dyDescent="0.25">
      <c r="A78" s="414"/>
      <c r="B78" s="390"/>
      <c r="C78" s="382"/>
      <c r="D78" s="261" t="s">
        <v>353</v>
      </c>
      <c r="E78" s="283" t="s">
        <v>354</v>
      </c>
      <c r="F78" s="266"/>
      <c r="G78" s="267"/>
    </row>
    <row r="79" spans="1:7" ht="15.75" customHeight="1" x14ac:dyDescent="0.2">
      <c r="A79" s="414"/>
      <c r="B79" s="390"/>
      <c r="C79" s="381" t="s">
        <v>65</v>
      </c>
      <c r="D79" s="259" t="s">
        <v>355</v>
      </c>
      <c r="E79" s="286" t="s">
        <v>356</v>
      </c>
      <c r="F79" s="266"/>
      <c r="G79" s="267"/>
    </row>
    <row r="80" spans="1:7" ht="14.25" customHeight="1" thickBot="1" x14ac:dyDescent="0.25">
      <c r="A80" s="414"/>
      <c r="B80" s="390"/>
      <c r="C80" s="382"/>
      <c r="D80" s="261" t="s">
        <v>357</v>
      </c>
      <c r="E80" s="288" t="s">
        <v>358</v>
      </c>
      <c r="F80" s="266"/>
      <c r="G80" s="267"/>
    </row>
    <row r="81" spans="1:7" ht="21.75" customHeight="1" thickBot="1" x14ac:dyDescent="0.25">
      <c r="A81" s="414"/>
      <c r="B81" s="391"/>
      <c r="C81" s="278" t="s">
        <v>75</v>
      </c>
      <c r="D81" s="276" t="s">
        <v>359</v>
      </c>
      <c r="E81" s="283" t="s">
        <v>360</v>
      </c>
      <c r="F81" s="266"/>
      <c r="G81" s="267"/>
    </row>
    <row r="82" spans="1:7" ht="37.5" customHeight="1" thickBot="1" x14ac:dyDescent="0.25">
      <c r="A82" s="405" t="s">
        <v>384</v>
      </c>
      <c r="B82" s="406"/>
      <c r="C82" s="406"/>
      <c r="D82" s="406"/>
      <c r="E82" s="407"/>
      <c r="F82" s="265"/>
      <c r="G82" s="265"/>
    </row>
    <row r="83" spans="1:7" ht="14.25" customHeight="1" thickBot="1" x14ac:dyDescent="0.3">
      <c r="A83" s="392" t="s">
        <v>361</v>
      </c>
      <c r="B83" s="394"/>
      <c r="C83" s="376" t="s">
        <v>55</v>
      </c>
      <c r="D83" s="262" t="s">
        <v>80</v>
      </c>
      <c r="E83" s="292" t="s">
        <v>236</v>
      </c>
      <c r="F83" s="272"/>
      <c r="G83" s="269"/>
    </row>
    <row r="84" spans="1:7" ht="25.5" customHeight="1" thickBot="1" x14ac:dyDescent="0.3">
      <c r="A84" s="393"/>
      <c r="B84" s="395"/>
      <c r="C84" s="378"/>
      <c r="D84" s="263" t="s">
        <v>82</v>
      </c>
      <c r="E84" s="293" t="s">
        <v>84</v>
      </c>
      <c r="F84" s="273"/>
      <c r="G84" s="269"/>
    </row>
    <row r="85" spans="1:7" ht="15" customHeight="1" x14ac:dyDescent="0.2">
      <c r="A85" s="408" t="s">
        <v>217</v>
      </c>
      <c r="B85" s="389"/>
      <c r="C85" s="376" t="s">
        <v>34</v>
      </c>
      <c r="D85" s="262" t="s">
        <v>83</v>
      </c>
      <c r="E85" s="283" t="s">
        <v>362</v>
      </c>
      <c r="F85" s="266"/>
      <c r="G85" s="267"/>
    </row>
    <row r="86" spans="1:7" ht="21.75" customHeight="1" x14ac:dyDescent="0.2">
      <c r="A86" s="409"/>
      <c r="B86" s="390"/>
      <c r="C86" s="377"/>
      <c r="D86" s="264" t="s">
        <v>85</v>
      </c>
      <c r="E86" s="283" t="s">
        <v>363</v>
      </c>
      <c r="F86" s="266"/>
      <c r="G86" s="267"/>
    </row>
    <row r="87" spans="1:7" ht="14.25" customHeight="1" thickBot="1" x14ac:dyDescent="0.25">
      <c r="A87" s="409"/>
      <c r="B87" s="390"/>
      <c r="C87" s="378"/>
      <c r="D87" s="263" t="s">
        <v>87</v>
      </c>
      <c r="E87" s="283" t="s">
        <v>364</v>
      </c>
      <c r="F87" s="266"/>
      <c r="G87" s="267"/>
    </row>
    <row r="88" spans="1:7" ht="15.75" customHeight="1" x14ac:dyDescent="0.2">
      <c r="A88" s="410" t="s">
        <v>266</v>
      </c>
      <c r="B88" s="389"/>
      <c r="C88" s="376" t="s">
        <v>15</v>
      </c>
      <c r="D88" s="262" t="s">
        <v>88</v>
      </c>
      <c r="E88" s="286" t="s">
        <v>365</v>
      </c>
      <c r="F88" s="266"/>
      <c r="G88" s="267"/>
    </row>
    <row r="89" spans="1:7" ht="15.75" customHeight="1" thickBot="1" x14ac:dyDescent="0.25">
      <c r="A89" s="411"/>
      <c r="B89" s="390"/>
      <c r="C89" s="378"/>
      <c r="D89" s="263" t="s">
        <v>89</v>
      </c>
      <c r="E89" s="298" t="s">
        <v>366</v>
      </c>
      <c r="F89" s="266"/>
      <c r="G89" s="267"/>
    </row>
    <row r="90" spans="1:7" ht="15.75" customHeight="1" x14ac:dyDescent="0.2">
      <c r="A90" s="411"/>
      <c r="B90" s="390"/>
      <c r="C90" s="376" t="s">
        <v>71</v>
      </c>
      <c r="D90" s="262" t="s">
        <v>90</v>
      </c>
      <c r="E90" s="284" t="s">
        <v>367</v>
      </c>
      <c r="F90" s="266"/>
      <c r="G90" s="267"/>
    </row>
    <row r="91" spans="1:7" ht="15.75" customHeight="1" x14ac:dyDescent="0.2">
      <c r="A91" s="411"/>
      <c r="B91" s="390"/>
      <c r="C91" s="377"/>
      <c r="D91" s="264" t="s">
        <v>91</v>
      </c>
      <c r="E91" s="285" t="s">
        <v>368</v>
      </c>
      <c r="F91" s="266"/>
      <c r="G91" s="267"/>
    </row>
    <row r="92" spans="1:7" ht="15.75" customHeight="1" x14ac:dyDescent="0.2">
      <c r="A92" s="411"/>
      <c r="B92" s="390"/>
      <c r="C92" s="377"/>
      <c r="D92" s="264" t="s">
        <v>235</v>
      </c>
      <c r="E92" s="285" t="s">
        <v>369</v>
      </c>
      <c r="F92" s="266"/>
      <c r="G92" s="267"/>
    </row>
    <row r="93" spans="1:7" ht="15.75" customHeight="1" x14ac:dyDescent="0.2">
      <c r="A93" s="411"/>
      <c r="B93" s="390"/>
      <c r="C93" s="377"/>
      <c r="D93" s="264" t="s">
        <v>234</v>
      </c>
      <c r="E93" s="285" t="s">
        <v>370</v>
      </c>
      <c r="F93" s="266"/>
      <c r="G93" s="267"/>
    </row>
    <row r="94" spans="1:7" x14ac:dyDescent="0.2">
      <c r="A94" s="411"/>
      <c r="B94" s="390"/>
      <c r="C94" s="377"/>
      <c r="D94" s="264" t="s">
        <v>233</v>
      </c>
      <c r="E94" s="285" t="s">
        <v>371</v>
      </c>
      <c r="F94" s="266"/>
      <c r="G94" s="267"/>
    </row>
    <row r="95" spans="1:7" x14ac:dyDescent="0.2">
      <c r="A95" s="411"/>
      <c r="B95" s="390"/>
      <c r="C95" s="377"/>
      <c r="D95" s="264" t="s">
        <v>232</v>
      </c>
      <c r="E95" s="285" t="s">
        <v>372</v>
      </c>
      <c r="F95" s="266"/>
      <c r="G95" s="267"/>
    </row>
    <row r="96" spans="1:7" x14ac:dyDescent="0.2">
      <c r="A96" s="411"/>
      <c r="B96" s="390"/>
      <c r="C96" s="377"/>
      <c r="D96" s="264" t="s">
        <v>231</v>
      </c>
      <c r="E96" s="285" t="s">
        <v>373</v>
      </c>
      <c r="F96" s="266"/>
      <c r="G96" s="267"/>
    </row>
    <row r="97" spans="1:7" x14ac:dyDescent="0.2">
      <c r="A97" s="411"/>
      <c r="B97" s="390"/>
      <c r="C97" s="377"/>
      <c r="D97" s="264" t="s">
        <v>230</v>
      </c>
      <c r="E97" s="285" t="s">
        <v>374</v>
      </c>
      <c r="F97" s="266"/>
      <c r="G97" s="267"/>
    </row>
    <row r="98" spans="1:7" x14ac:dyDescent="0.2">
      <c r="A98" s="411"/>
      <c r="B98" s="390"/>
      <c r="C98" s="377"/>
      <c r="D98" s="264" t="s">
        <v>229</v>
      </c>
      <c r="E98" s="285" t="s">
        <v>375</v>
      </c>
      <c r="F98" s="266"/>
      <c r="G98" s="267"/>
    </row>
    <row r="99" spans="1:7" x14ac:dyDescent="0.2">
      <c r="A99" s="411"/>
      <c r="B99" s="390"/>
      <c r="C99" s="377"/>
      <c r="D99" s="264" t="s">
        <v>228</v>
      </c>
      <c r="E99" s="285" t="s">
        <v>376</v>
      </c>
      <c r="F99" s="266"/>
      <c r="G99" s="267"/>
    </row>
    <row r="100" spans="1:7" ht="15" thickBot="1" x14ac:dyDescent="0.25">
      <c r="A100" s="411"/>
      <c r="B100" s="390"/>
      <c r="C100" s="378"/>
      <c r="D100" s="263" t="s">
        <v>227</v>
      </c>
      <c r="E100" s="291" t="s">
        <v>377</v>
      </c>
      <c r="F100" s="266"/>
      <c r="G100" s="267"/>
    </row>
    <row r="101" spans="1:7" x14ac:dyDescent="0.2">
      <c r="A101" s="411"/>
      <c r="B101" s="390"/>
      <c r="C101" s="376" t="s">
        <v>81</v>
      </c>
      <c r="D101" s="262" t="s">
        <v>378</v>
      </c>
      <c r="E101" s="286" t="s">
        <v>379</v>
      </c>
      <c r="F101" s="266"/>
      <c r="G101" s="267"/>
    </row>
    <row r="102" spans="1:7" ht="15" thickBot="1" x14ac:dyDescent="0.25">
      <c r="A102" s="412"/>
      <c r="B102" s="391"/>
      <c r="C102" s="378"/>
      <c r="D102" s="263" t="s">
        <v>380</v>
      </c>
      <c r="E102" s="288" t="s">
        <v>381</v>
      </c>
      <c r="F102" s="266"/>
      <c r="G102" s="267"/>
    </row>
    <row r="103" spans="1:7" x14ac:dyDescent="0.2">
      <c r="F103" s="209"/>
      <c r="G103" s="209"/>
    </row>
  </sheetData>
  <mergeCells count="58">
    <mergeCell ref="C85:C87"/>
    <mergeCell ref="C88:C89"/>
    <mergeCell ref="C90:C100"/>
    <mergeCell ref="C101:C102"/>
    <mergeCell ref="A26:E26"/>
    <mergeCell ref="A43:E43"/>
    <mergeCell ref="A52:E52"/>
    <mergeCell ref="A82:E82"/>
    <mergeCell ref="A85:A87"/>
    <mergeCell ref="B85:B87"/>
    <mergeCell ref="A88:A102"/>
    <mergeCell ref="B88:B102"/>
    <mergeCell ref="C44:C46"/>
    <mergeCell ref="C47:C48"/>
    <mergeCell ref="C49:C50"/>
    <mergeCell ref="A73:A81"/>
    <mergeCell ref="B73:B81"/>
    <mergeCell ref="A83:A84"/>
    <mergeCell ref="B83:B84"/>
    <mergeCell ref="C73:C78"/>
    <mergeCell ref="C79:C80"/>
    <mergeCell ref="C83:C84"/>
    <mergeCell ref="A44:A51"/>
    <mergeCell ref="B44:B50"/>
    <mergeCell ref="A53:A72"/>
    <mergeCell ref="B53:B58"/>
    <mergeCell ref="B59:B62"/>
    <mergeCell ref="B63:B67"/>
    <mergeCell ref="B68:B69"/>
    <mergeCell ref="B70:B72"/>
    <mergeCell ref="C53:C58"/>
    <mergeCell ref="C59:C62"/>
    <mergeCell ref="C63:C67"/>
    <mergeCell ref="C68:C69"/>
    <mergeCell ref="C70:C72"/>
    <mergeCell ref="A27:A42"/>
    <mergeCell ref="B27:B33"/>
    <mergeCell ref="B34:B37"/>
    <mergeCell ref="B38:B42"/>
    <mergeCell ref="C8:C10"/>
    <mergeCell ref="C11:C16"/>
    <mergeCell ref="B8:B10"/>
    <mergeCell ref="A8:A10"/>
    <mergeCell ref="A11:A16"/>
    <mergeCell ref="B11:B16"/>
    <mergeCell ref="C17:C25"/>
    <mergeCell ref="C27:C33"/>
    <mergeCell ref="C35:C37"/>
    <mergeCell ref="C38:C39"/>
    <mergeCell ref="C40:C42"/>
    <mergeCell ref="A7:E7"/>
    <mergeCell ref="A17:A25"/>
    <mergeCell ref="B17:B25"/>
    <mergeCell ref="A1:E1"/>
    <mergeCell ref="F1:G1"/>
    <mergeCell ref="F2:G2"/>
    <mergeCell ref="A2:E2"/>
    <mergeCell ref="A4:A6"/>
  </mergeCells>
  <hyperlinks>
    <hyperlink ref="C8:C10" location="'U1'!A1" display="Unité 1" xr:uid="{7F7F85A5-8EFA-4F24-A479-FF714CBD9253}"/>
    <hyperlink ref="C11:C16" location="'U1'!A1" display="Unité 1" xr:uid="{63DE2710-5E44-4592-82C9-2E055A45296A}"/>
    <hyperlink ref="C17:C25" location="'U13'!A1" display="Unité 13" xr:uid="{2E6AAE20-4311-485E-9D3F-808F6ADFF104}"/>
    <hyperlink ref="C27:C33" location="'U4'!A1" display="Unité 4" xr:uid="{4A97D282-5AA0-4B40-AD2B-199ED44ADC75}"/>
    <hyperlink ref="C34" location="'U4'!A1" display="Unité 4" xr:uid="{76B99D98-B4B4-4AB3-B9BF-F5956F6C50D2}"/>
    <hyperlink ref="C35:C37" location="'U5'!A1" display="Unité 5" xr:uid="{98C2C34A-B327-45FE-AF93-60283BBA451A}"/>
    <hyperlink ref="C38:C39" location="'U2'!A1" display="Unité 2" xr:uid="{5A9C7E76-939E-4AE2-AFB4-86BCC9299737}"/>
    <hyperlink ref="C40:C42" location="'U5'!A1" display="Unité 5" xr:uid="{FB53A56F-3EA3-404C-A58D-1562EB186893}"/>
    <hyperlink ref="C44:C46" location="'U2'!A1" display="Unité 2" xr:uid="{98FCFC15-DDC8-42B4-A535-84EFC650789E}"/>
    <hyperlink ref="C47:C48" location="'U4'!A1" display="Unité 4" xr:uid="{EF3CF7B1-F631-4A06-AE6D-DC5682F8F075}"/>
    <hyperlink ref="C49:C50" location="'U5'!A1" display="Unité 5" xr:uid="{9F7A9016-F774-4AF8-8AF8-4ACCE13D951D}"/>
    <hyperlink ref="C51" location="'U3'!A1" display="Unité 3" xr:uid="{30825E51-E8A0-4915-A0B1-6061482C53FD}"/>
    <hyperlink ref="C53:C58" location="'U8'!A1" display="Unité 8" xr:uid="{9528EE04-6C55-42A4-98CE-73F36491E175}"/>
    <hyperlink ref="C59:C62" location="'U8'!A1" display="Unité 8" xr:uid="{78C47336-8DEB-40FD-9215-7B96C505B0A4}"/>
    <hyperlink ref="C63:C67" location="'U14'!A1" display="Unité 14" xr:uid="{B21A8EB5-61A0-4C89-BB36-4AB8719D733F}"/>
    <hyperlink ref="C68:C69" location="'U8'!A1" display="Unité 8" xr:uid="{3D53513C-851F-4B52-BF3A-48EE9A85B2AB}"/>
    <hyperlink ref="C70:C72" location="'U15'!A1" display="Unité 15" xr:uid="{C136ED05-1EE1-4007-9DA5-F7D630FF8F49}"/>
    <hyperlink ref="C73:C78" location="'U6'!A1" display="Unité 6" xr:uid="{DDCF17B7-C588-41D9-A817-8F2DF4F7B6ED}"/>
    <hyperlink ref="C79:C80" location="'U8'!A1" display="Unité 8" xr:uid="{076649C5-B963-4884-A187-12F61A940A0E}"/>
    <hyperlink ref="C81" location="'U14'!A1" display="Unité 14" xr:uid="{0FFD76E1-5E66-4F34-A882-B918DF347CE2}"/>
    <hyperlink ref="C83:C84" location="'U7'!A1" display="Unité 7" xr:uid="{15839E42-1B22-4876-BEA0-F071A7FFB301}"/>
    <hyperlink ref="C85:C87" location="'U11'!A1" display="Unité 11" xr:uid="{C8EA4A74-979F-4DEB-B7F1-2937E67CEF5B}"/>
    <hyperlink ref="C88:C89" location="'U9'!A1" display="Unité 9" xr:uid="{164525C4-59A9-4CB1-8694-36D5D2FB2902}"/>
    <hyperlink ref="C90:C100" location="'U10'!A1" display="Unité 10" xr:uid="{1E2C07C8-91CE-4D2E-BE25-2B9F0B1E2D8C}"/>
    <hyperlink ref="C101:C102" location="'U12'!A1" display="Unité 12" xr:uid="{4CF96E43-A5E6-476D-9371-4ADEA00572C1}"/>
  </hyperlinks>
  <pageMargins left="0.39370078740157483" right="0.23622047244094491" top="0.39370078740157483" bottom="0.6692913385826772" header="0.31496062992125984" footer="0.31496062992125984"/>
  <pageSetup paperSize="9" fitToWidth="0" fitToHeight="0" pageOrder="overThenDown" orientation="landscape" useFirstPageNumber="1" horizontalDpi="300" verticalDpi="300" r:id="rId1"/>
  <headerFooter alignWithMargins="0">
    <oddFooter>&amp;C&amp;G&amp;R&amp;7Page &amp;P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90124-7B15-4122-A784-FBD85E704847}">
  <sheetPr codeName="Feuil14"/>
  <dimension ref="A1:AI43"/>
  <sheetViews>
    <sheetView topLeftCell="H4" workbookViewId="0">
      <selection activeCell="AH5" sqref="AH5"/>
    </sheetView>
  </sheetViews>
  <sheetFormatPr baseColWidth="10" defaultRowHeight="15" x14ac:dyDescent="0.25"/>
  <cols>
    <col min="1" max="1" width="25.7109375" customWidth="1"/>
    <col min="2" max="2" width="12.5703125" customWidth="1"/>
    <col min="3" max="3" width="13.5703125" customWidth="1"/>
    <col min="4" max="13" width="12.5703125" customWidth="1"/>
    <col min="14" max="14" width="6.42578125" customWidth="1"/>
    <col min="15" max="15" width="7.28515625" customWidth="1"/>
    <col min="16" max="25" width="6.42578125" customWidth="1"/>
    <col min="26" max="26" width="8.140625" customWidth="1"/>
    <col min="27" max="33" width="6.42578125" customWidth="1"/>
  </cols>
  <sheetData>
    <row r="1" spans="1:35" x14ac:dyDescent="0.25">
      <c r="D1" s="75"/>
    </row>
    <row r="4" spans="1:35" ht="21" x14ac:dyDescent="0.35">
      <c r="D4" s="621" t="s">
        <v>174</v>
      </c>
      <c r="E4" s="621"/>
      <c r="F4" s="621"/>
      <c r="G4" s="621"/>
      <c r="H4" s="621"/>
      <c r="I4" s="621"/>
      <c r="J4" s="621"/>
      <c r="K4" s="621"/>
      <c r="L4" s="621"/>
      <c r="M4" s="621"/>
      <c r="N4" s="83"/>
      <c r="O4" s="622" t="s">
        <v>206</v>
      </c>
      <c r="P4" s="622"/>
      <c r="Q4" s="622"/>
      <c r="R4" s="622"/>
      <c r="S4" s="622"/>
      <c r="T4" s="622"/>
      <c r="U4" s="622"/>
      <c r="V4" s="622"/>
      <c r="W4" s="622"/>
      <c r="X4" s="622"/>
      <c r="Y4" s="83"/>
      <c r="Z4" s="622" t="s">
        <v>208</v>
      </c>
      <c r="AA4" s="622"/>
      <c r="AB4" s="622"/>
      <c r="AC4" s="622"/>
      <c r="AD4" s="622"/>
      <c r="AE4" s="622"/>
      <c r="AF4" s="622"/>
      <c r="AG4" s="622"/>
      <c r="AH4" s="622"/>
      <c r="AI4" s="622"/>
    </row>
    <row r="5" spans="1:35" x14ac:dyDescent="0.25">
      <c r="A5" t="s">
        <v>173</v>
      </c>
      <c r="B5" t="s">
        <v>176</v>
      </c>
      <c r="D5" s="322" t="s">
        <v>160</v>
      </c>
      <c r="E5" s="322" t="s">
        <v>162</v>
      </c>
      <c r="F5" s="322" t="s">
        <v>163</v>
      </c>
      <c r="G5" s="322" t="s">
        <v>164</v>
      </c>
      <c r="H5" s="322" t="s">
        <v>209</v>
      </c>
      <c r="I5" s="322" t="s">
        <v>165</v>
      </c>
      <c r="J5" s="322" t="s">
        <v>167</v>
      </c>
      <c r="K5" s="322" t="s">
        <v>169</v>
      </c>
      <c r="L5" s="322" t="s">
        <v>210</v>
      </c>
      <c r="O5" s="322" t="s">
        <v>160</v>
      </c>
      <c r="P5" s="322" t="s">
        <v>162</v>
      </c>
      <c r="Q5" s="322" t="s">
        <v>163</v>
      </c>
      <c r="R5" s="322" t="s">
        <v>164</v>
      </c>
      <c r="S5" s="322" t="s">
        <v>209</v>
      </c>
      <c r="T5" s="322" t="s">
        <v>165</v>
      </c>
      <c r="U5" s="322" t="s">
        <v>167</v>
      </c>
      <c r="V5" s="322" t="s">
        <v>169</v>
      </c>
      <c r="W5" s="322" t="s">
        <v>210</v>
      </c>
      <c r="X5" s="23"/>
      <c r="Z5" s="322" t="s">
        <v>160</v>
      </c>
      <c r="AA5" s="322" t="s">
        <v>162</v>
      </c>
      <c r="AB5" s="322" t="s">
        <v>163</v>
      </c>
      <c r="AC5" s="322" t="s">
        <v>164</v>
      </c>
      <c r="AD5" s="322" t="s">
        <v>209</v>
      </c>
      <c r="AE5" s="322" t="s">
        <v>165</v>
      </c>
      <c r="AF5" s="322" t="s">
        <v>167</v>
      </c>
      <c r="AG5" s="322" t="s">
        <v>169</v>
      </c>
      <c r="AH5" s="322" t="s">
        <v>210</v>
      </c>
      <c r="AI5" s="23"/>
    </row>
    <row r="6" spans="1:35" x14ac:dyDescent="0.25">
      <c r="A6" t="str">
        <f>'Pilotage de Ma Classe'!A6&amp;" "&amp;'Pilotage de Ma Classe'!B6</f>
        <v>AAAAA aaaa</v>
      </c>
      <c r="B6" s="5" t="str">
        <f>'Pilotage de Ma Classe'!C6</f>
        <v>XX/XX/XXXX</v>
      </c>
      <c r="D6" s="15" t="e">
        <f>AVERAGE(data_pauline_unite!C26:N26)</f>
        <v>#DIV/0!</v>
      </c>
      <c r="E6" s="15" t="e">
        <f>AVERAGE(data_pauline_unite!O26:T26)</f>
        <v>#DIV/0!</v>
      </c>
      <c r="F6" s="31" t="e">
        <f>AVERAGE(data_pauline_unite!U26:AJ26)</f>
        <v>#DIV/0!</v>
      </c>
      <c r="G6" s="31" t="e">
        <f>AVERAGE(data_pauline_unite!AK26:AR26)</f>
        <v>#DIV/0!</v>
      </c>
      <c r="H6" s="31" t="e">
        <f>AVERAGE(data_pauline_unite!AS26:BL26)</f>
        <v>#DIV/0!</v>
      </c>
      <c r="I6" s="31" t="e">
        <f>AVERAGE(data_pauline_unite!BM26:BU26)</f>
        <v>#DIV/0!</v>
      </c>
      <c r="J6" s="31" t="e">
        <f>AVERAGE(data_pauline_unite!BV26:BW26)</f>
        <v>#DIV/0!</v>
      </c>
      <c r="K6" s="31" t="e">
        <f>AVERAGE(data_pauline_unite!BX26:BZ26)</f>
        <v>#DIV/0!</v>
      </c>
      <c r="L6" s="31" t="e">
        <f>AVERAGE(data_pauline_unite!CA26:CO26)</f>
        <v>#DIV/0!</v>
      </c>
      <c r="N6" s="31"/>
      <c r="O6" s="31" t="e">
        <f>AVERAGE(data_pauline_unite!C63:N63)</f>
        <v>#DIV/0!</v>
      </c>
      <c r="P6" s="31" t="e">
        <f>AVERAGE(data_pauline_unite!O63:T63)</f>
        <v>#DIV/0!</v>
      </c>
      <c r="Q6" s="31" t="e">
        <f>AVERAGE(data_pauline_unite!U63:AJ63)</f>
        <v>#DIV/0!</v>
      </c>
      <c r="R6" s="31" t="e">
        <f>AVERAGE(data_pauline_unite!AK63:AR63)</f>
        <v>#DIV/0!</v>
      </c>
      <c r="S6" s="31" t="e">
        <f>AVERAGE(data_pauline_unite!AS63:BL63)</f>
        <v>#DIV/0!</v>
      </c>
      <c r="T6" s="31" t="e">
        <f>AVERAGE(data_pauline_unite!BM63:BU63)</f>
        <v>#DIV/0!</v>
      </c>
      <c r="U6" s="31" t="e">
        <f>AVERAGE(data_pauline_unite!BV63:BW63)</f>
        <v>#DIV/0!</v>
      </c>
      <c r="V6" s="31" t="e">
        <f>AVERAGE(data_pauline_unite!BX63:BZ63)</f>
        <v>#DIV/0!</v>
      </c>
      <c r="W6" s="31" t="e">
        <f>AVERAGE(data_pauline_unite!CA63:CO63)</f>
        <v>#DIV/0!</v>
      </c>
      <c r="X6" s="23"/>
      <c r="Z6" s="31" t="e">
        <f>AVERAGE(data_pauline_unite!C100:N100)</f>
        <v>#DIV/0!</v>
      </c>
      <c r="AA6" s="31" t="e">
        <f>AVERAGE(data_pauline_unite!O100:T100)</f>
        <v>#DIV/0!</v>
      </c>
      <c r="AB6" s="31" t="e">
        <f>AVERAGE(data_pauline_unite!U100:AJ100)</f>
        <v>#DIV/0!</v>
      </c>
      <c r="AC6" s="31" t="e">
        <f>AVERAGE(data_pauline_unite!AK100:AR100)</f>
        <v>#DIV/0!</v>
      </c>
      <c r="AD6" s="31" t="e">
        <f>AVERAGE(data_pauline_unite!AS100:BL100)</f>
        <v>#DIV/0!</v>
      </c>
      <c r="AE6" s="31" t="e">
        <f>AVERAGE(data_pauline_unite!BM100:BU100)</f>
        <v>#DIV/0!</v>
      </c>
      <c r="AF6" s="31" t="e">
        <f>AVERAGE(data_pauline_unite!BV100:BW100)</f>
        <v>#DIV/0!</v>
      </c>
      <c r="AG6" s="31" t="e">
        <f>AVERAGE(data_pauline_unite!BX100:BZ100)</f>
        <v>#DIV/0!</v>
      </c>
      <c r="AH6" s="31" t="e">
        <f>AVERAGE(data_pauline_unite!CA100:CO100)</f>
        <v>#DIV/0!</v>
      </c>
      <c r="AI6" s="23"/>
    </row>
    <row r="7" spans="1:35" x14ac:dyDescent="0.25">
      <c r="A7" s="23" t="str">
        <f>'Pilotage de Ma Classe'!A7&amp;" "&amp;'Pilotage de Ma Classe'!B7</f>
        <v>BBBB bbbb</v>
      </c>
      <c r="B7" s="5" t="str">
        <f>'Pilotage de Ma Classe'!C7</f>
        <v>XX/XX/XXXX</v>
      </c>
      <c r="D7" s="31" t="e">
        <f>AVERAGE(data_pauline_unite!C27:N27)</f>
        <v>#DIV/0!</v>
      </c>
      <c r="E7" s="31" t="e">
        <f>AVERAGE(data_pauline_unite!O27:T27)</f>
        <v>#DIV/0!</v>
      </c>
      <c r="F7" s="31" t="e">
        <f>AVERAGE(data_pauline_unite!U27:AJ27)</f>
        <v>#DIV/0!</v>
      </c>
      <c r="G7" s="31" t="e">
        <f>AVERAGE(data_pauline_unite!AK27:AR27)</f>
        <v>#DIV/0!</v>
      </c>
      <c r="H7" s="31" t="e">
        <f>AVERAGE(data_pauline_unite!AS27:BL27)</f>
        <v>#DIV/0!</v>
      </c>
      <c r="I7" s="31" t="e">
        <f>AVERAGE(data_pauline_unite!BM27:BU27)</f>
        <v>#DIV/0!</v>
      </c>
      <c r="J7" s="31" t="e">
        <f>AVERAGE(data_pauline_unite!BV27:BW27)</f>
        <v>#DIV/0!</v>
      </c>
      <c r="K7" s="31" t="e">
        <f>AVERAGE(data_pauline_unite!BX27:BZ27)</f>
        <v>#DIV/0!</v>
      </c>
      <c r="L7" s="31" t="e">
        <f>AVERAGE(data_pauline_unite!CA27:CO27)</f>
        <v>#DIV/0!</v>
      </c>
      <c r="O7" s="31" t="e">
        <f>AVERAGE(data_pauline_unite!C101:N101)</f>
        <v>#DIV/0!</v>
      </c>
      <c r="P7" s="31" t="e">
        <f>AVERAGE(data_pauline_unite!O101:T101)</f>
        <v>#DIV/0!</v>
      </c>
      <c r="Q7" s="31" t="e">
        <f>AVERAGE(data_pauline_unite!U101:AJ101)</f>
        <v>#DIV/0!</v>
      </c>
      <c r="R7" s="31" t="e">
        <f>AVERAGE(data_pauline_unite!AK64:AR64)</f>
        <v>#DIV/0!</v>
      </c>
      <c r="S7" s="31" t="e">
        <f>AVERAGE(data_pauline_unite!AS64:BL64)</f>
        <v>#DIV/0!</v>
      </c>
      <c r="T7" s="31" t="e">
        <f>AVERAGE(data_pauline_unite!BM64:BU64)</f>
        <v>#DIV/0!</v>
      </c>
      <c r="U7" s="31" t="e">
        <f>AVERAGE(data_pauline_unite!BV64:BW64)</f>
        <v>#DIV/0!</v>
      </c>
      <c r="V7" s="31" t="e">
        <f>AVERAGE(data_pauline_unite!BX64:BZ64)</f>
        <v>#DIV/0!</v>
      </c>
      <c r="W7" s="31" t="e">
        <f>AVERAGE(data_pauline_unite!CA64:CO64)</f>
        <v>#DIV/0!</v>
      </c>
      <c r="X7" s="23"/>
      <c r="Z7" s="31" t="e">
        <f>AVERAGE(data_pauline_unite!C101:N101)</f>
        <v>#DIV/0!</v>
      </c>
      <c r="AA7" s="31" t="e">
        <f>AVERAGE(data_pauline_unite!O101:T101)</f>
        <v>#DIV/0!</v>
      </c>
      <c r="AB7" s="31" t="e">
        <f>AVERAGE(data_pauline_unite!U101:AJ101)</f>
        <v>#DIV/0!</v>
      </c>
      <c r="AC7" s="31" t="e">
        <f>AVERAGE(data_pauline_unite!AK101:AR101)</f>
        <v>#DIV/0!</v>
      </c>
      <c r="AD7" s="31" t="e">
        <f>AVERAGE(data_pauline_unite!AS101:BL101)</f>
        <v>#DIV/0!</v>
      </c>
      <c r="AE7" s="31" t="e">
        <f>AVERAGE(data_pauline_unite!BM101:BU101)</f>
        <v>#DIV/0!</v>
      </c>
      <c r="AF7" s="31" t="e">
        <f>AVERAGE(data_pauline_unite!BV101:BW101)</f>
        <v>#DIV/0!</v>
      </c>
      <c r="AG7" s="31" t="e">
        <f>AVERAGE(data_pauline_unite!BX101:BZ101)</f>
        <v>#DIV/0!</v>
      </c>
      <c r="AH7" s="31" t="e">
        <f>AVERAGE(data_pauline_unite!CA101:CO101)</f>
        <v>#DIV/0!</v>
      </c>
      <c r="AI7" s="23"/>
    </row>
    <row r="8" spans="1:35" x14ac:dyDescent="0.25">
      <c r="A8" s="23" t="str">
        <f>'Pilotage de Ma Classe'!A8&amp;" "&amp;'Pilotage de Ma Classe'!B8</f>
        <v>CCCC cccc</v>
      </c>
      <c r="B8" s="5" t="str">
        <f>'Pilotage de Ma Classe'!C8</f>
        <v>XX/XX/XXXX</v>
      </c>
      <c r="D8" s="31" t="e">
        <f>AVERAGE(data_pauline_unite!C28:N28)</f>
        <v>#DIV/0!</v>
      </c>
      <c r="E8" s="31" t="e">
        <f>AVERAGE(data_pauline_unite!O28:T28)</f>
        <v>#DIV/0!</v>
      </c>
      <c r="F8" s="31" t="e">
        <f>AVERAGE(data_pauline_unite!U28:AJ28)</f>
        <v>#DIV/0!</v>
      </c>
      <c r="G8" s="31" t="e">
        <f>AVERAGE(data_pauline_unite!AK28:AR28)</f>
        <v>#DIV/0!</v>
      </c>
      <c r="H8" s="31" t="e">
        <f>AVERAGE(data_pauline_unite!AS28:BL28)</f>
        <v>#DIV/0!</v>
      </c>
      <c r="I8" s="31" t="e">
        <f>AVERAGE(data_pauline_unite!BM28:BU28)</f>
        <v>#DIV/0!</v>
      </c>
      <c r="J8" s="31" t="e">
        <f>AVERAGE(data_pauline_unite!BV28:BW28)</f>
        <v>#DIV/0!</v>
      </c>
      <c r="K8" s="31" t="e">
        <f>AVERAGE(data_pauline_unite!BX28:BZ28)</f>
        <v>#DIV/0!</v>
      </c>
      <c r="L8" s="31" t="e">
        <f>AVERAGE(data_pauline_unite!CA28:CO28)</f>
        <v>#DIV/0!</v>
      </c>
      <c r="O8" s="31" t="e">
        <f>AVERAGE(data_pauline_unite!C102:N102)</f>
        <v>#DIV/0!</v>
      </c>
      <c r="P8" s="31" t="e">
        <f>AVERAGE(data_pauline_unite!O102:T102)</f>
        <v>#DIV/0!</v>
      </c>
      <c r="Q8" s="31" t="e">
        <f>AVERAGE(data_pauline_unite!U102:AJ102)</f>
        <v>#DIV/0!</v>
      </c>
      <c r="R8" s="31" t="e">
        <f>AVERAGE(data_pauline_unite!AK65:AR65)</f>
        <v>#DIV/0!</v>
      </c>
      <c r="S8" s="31" t="e">
        <f>AVERAGE(data_pauline_unite!AS65:BL65)</f>
        <v>#DIV/0!</v>
      </c>
      <c r="T8" s="31" t="e">
        <f>AVERAGE(data_pauline_unite!BM65:BU65)</f>
        <v>#DIV/0!</v>
      </c>
      <c r="U8" s="31" t="e">
        <f>AVERAGE(data_pauline_unite!BV65:BW65)</f>
        <v>#DIV/0!</v>
      </c>
      <c r="V8" s="31" t="e">
        <f>AVERAGE(data_pauline_unite!BX65:BZ65)</f>
        <v>#DIV/0!</v>
      </c>
      <c r="W8" s="31" t="e">
        <f>AVERAGE(data_pauline_unite!CA65:CO65)</f>
        <v>#DIV/0!</v>
      </c>
      <c r="X8" s="23"/>
      <c r="Z8" s="31" t="e">
        <f>AVERAGE(data_pauline_unite!C102:N102)</f>
        <v>#DIV/0!</v>
      </c>
      <c r="AA8" s="31" t="e">
        <f>AVERAGE(data_pauline_unite!O102:T102)</f>
        <v>#DIV/0!</v>
      </c>
      <c r="AB8" s="31" t="e">
        <f>AVERAGE(data_pauline_unite!U102:AJ102)</f>
        <v>#DIV/0!</v>
      </c>
      <c r="AC8" s="31" t="e">
        <f>AVERAGE(data_pauline_unite!AK102:AR102)</f>
        <v>#DIV/0!</v>
      </c>
      <c r="AD8" s="31" t="e">
        <f>AVERAGE(data_pauline_unite!AS102:BL102)</f>
        <v>#DIV/0!</v>
      </c>
      <c r="AE8" s="31" t="e">
        <f>AVERAGE(data_pauline_unite!BM102:BU102)</f>
        <v>#DIV/0!</v>
      </c>
      <c r="AF8" s="31" t="e">
        <f>AVERAGE(data_pauline_unite!BV102:BW102)</f>
        <v>#DIV/0!</v>
      </c>
      <c r="AG8" s="31" t="e">
        <f>AVERAGE(data_pauline_unite!BX102:BZ102)</f>
        <v>#DIV/0!</v>
      </c>
      <c r="AH8" s="31" t="e">
        <f>AVERAGE(data_pauline_unite!CA102:CO102)</f>
        <v>#DIV/0!</v>
      </c>
      <c r="AI8" s="23"/>
    </row>
    <row r="9" spans="1:35" x14ac:dyDescent="0.25">
      <c r="A9" s="23" t="str">
        <f>'Pilotage de Ma Classe'!A9&amp;" "&amp;'Pilotage de Ma Classe'!B9</f>
        <v>DDD ddd</v>
      </c>
      <c r="B9" s="5" t="str">
        <f>'Pilotage de Ma Classe'!C9</f>
        <v>XX/XX/XXXX</v>
      </c>
      <c r="D9" s="31" t="e">
        <f>AVERAGE(data_pauline_unite!C29:N29)</f>
        <v>#DIV/0!</v>
      </c>
      <c r="E9" s="31" t="e">
        <f>AVERAGE(data_pauline_unite!O29:T29)</f>
        <v>#DIV/0!</v>
      </c>
      <c r="F9" s="31" t="e">
        <f>AVERAGE(data_pauline_unite!U29:AJ29)</f>
        <v>#DIV/0!</v>
      </c>
      <c r="G9" s="31" t="e">
        <f>AVERAGE(data_pauline_unite!AK29:AR29)</f>
        <v>#DIV/0!</v>
      </c>
      <c r="H9" s="31" t="e">
        <f>AVERAGE(data_pauline_unite!AS29:BL29)</f>
        <v>#DIV/0!</v>
      </c>
      <c r="I9" s="31" t="e">
        <f>AVERAGE(data_pauline_unite!BM29:BU29)</f>
        <v>#DIV/0!</v>
      </c>
      <c r="J9" s="31" t="e">
        <f>AVERAGE(data_pauline_unite!BV29:BW29)</f>
        <v>#DIV/0!</v>
      </c>
      <c r="K9" s="31" t="e">
        <f>AVERAGE(data_pauline_unite!BX29:BZ29)</f>
        <v>#DIV/0!</v>
      </c>
      <c r="L9" s="31" t="e">
        <f>AVERAGE(data_pauline_unite!CA29:CO29)</f>
        <v>#DIV/0!</v>
      </c>
      <c r="O9" s="31" t="e">
        <f>AVERAGE(data_pauline_unite!C103:N103)</f>
        <v>#DIV/0!</v>
      </c>
      <c r="P9" s="31" t="e">
        <f>AVERAGE(data_pauline_unite!O103:T103)</f>
        <v>#DIV/0!</v>
      </c>
      <c r="Q9" s="31" t="e">
        <f>AVERAGE(data_pauline_unite!U103:AJ103)</f>
        <v>#DIV/0!</v>
      </c>
      <c r="R9" s="31" t="e">
        <f>AVERAGE(data_pauline_unite!AK66:AR66)</f>
        <v>#DIV/0!</v>
      </c>
      <c r="S9" s="31" t="e">
        <f>AVERAGE(data_pauline_unite!AS66:BL66)</f>
        <v>#DIV/0!</v>
      </c>
      <c r="T9" s="31" t="e">
        <f>AVERAGE(data_pauline_unite!BM66:BU66)</f>
        <v>#DIV/0!</v>
      </c>
      <c r="U9" s="31" t="e">
        <f>AVERAGE(data_pauline_unite!BV66:BW66)</f>
        <v>#DIV/0!</v>
      </c>
      <c r="V9" s="31" t="e">
        <f>AVERAGE(data_pauline_unite!BX66:BZ66)</f>
        <v>#DIV/0!</v>
      </c>
      <c r="W9" s="31" t="e">
        <f>AVERAGE(data_pauline_unite!CA66:CO66)</f>
        <v>#DIV/0!</v>
      </c>
      <c r="X9" s="23"/>
      <c r="Z9" s="31" t="e">
        <f>AVERAGE(data_pauline_unite!C103:N103)</f>
        <v>#DIV/0!</v>
      </c>
      <c r="AA9" s="31" t="e">
        <f>AVERAGE(data_pauline_unite!O103:T103)</f>
        <v>#DIV/0!</v>
      </c>
      <c r="AB9" s="31" t="e">
        <f>AVERAGE(data_pauline_unite!U103:AJ103)</f>
        <v>#DIV/0!</v>
      </c>
      <c r="AC9" s="31" t="e">
        <f>AVERAGE(data_pauline_unite!AK103:AR103)</f>
        <v>#DIV/0!</v>
      </c>
      <c r="AD9" s="31" t="e">
        <f>AVERAGE(data_pauline_unite!AS103:BL103)</f>
        <v>#DIV/0!</v>
      </c>
      <c r="AE9" s="31" t="e">
        <f>AVERAGE(data_pauline_unite!BM103:BU103)</f>
        <v>#DIV/0!</v>
      </c>
      <c r="AF9" s="31" t="e">
        <f>AVERAGE(data_pauline_unite!BV103:BW103)</f>
        <v>#DIV/0!</v>
      </c>
      <c r="AG9" s="31" t="e">
        <f>AVERAGE(data_pauline_unite!BX103:BZ103)</f>
        <v>#DIV/0!</v>
      </c>
      <c r="AH9" s="31" t="e">
        <f>AVERAGE(data_pauline_unite!CA103:CO103)</f>
        <v>#DIV/0!</v>
      </c>
      <c r="AI9" s="23"/>
    </row>
    <row r="10" spans="1:35" x14ac:dyDescent="0.25">
      <c r="A10" s="23" t="str">
        <f>'Pilotage de Ma Classe'!A10&amp;" "&amp;'Pilotage de Ma Classe'!B10</f>
        <v>EEE eee</v>
      </c>
      <c r="B10" s="5" t="str">
        <f>'Pilotage de Ma Classe'!C10</f>
        <v>XX/XX/XXXX</v>
      </c>
      <c r="D10" s="31" t="e">
        <f>AVERAGE(data_pauline_unite!C30:N30)</f>
        <v>#DIV/0!</v>
      </c>
      <c r="E10" s="31" t="e">
        <f>AVERAGE(data_pauline_unite!O30:T30)</f>
        <v>#DIV/0!</v>
      </c>
      <c r="F10" s="31" t="e">
        <f>AVERAGE(data_pauline_unite!U30:AJ30)</f>
        <v>#DIV/0!</v>
      </c>
      <c r="G10" s="31" t="e">
        <f>AVERAGE(data_pauline_unite!AK30:AR30)</f>
        <v>#DIV/0!</v>
      </c>
      <c r="H10" s="31" t="e">
        <f>AVERAGE(data_pauline_unite!AS30:BL30)</f>
        <v>#DIV/0!</v>
      </c>
      <c r="I10" s="31" t="e">
        <f>AVERAGE(data_pauline_unite!BM30:BU30)</f>
        <v>#DIV/0!</v>
      </c>
      <c r="J10" s="31" t="e">
        <f>AVERAGE(data_pauline_unite!BV30:BW30)</f>
        <v>#DIV/0!</v>
      </c>
      <c r="K10" s="31" t="e">
        <f>AVERAGE(data_pauline_unite!BX30:BZ30)</f>
        <v>#DIV/0!</v>
      </c>
      <c r="L10" s="31" t="e">
        <f>AVERAGE(data_pauline_unite!CA30:CO30)</f>
        <v>#DIV/0!</v>
      </c>
      <c r="O10" s="31" t="e">
        <f>AVERAGE(data_pauline_unite!C104:N104)</f>
        <v>#DIV/0!</v>
      </c>
      <c r="P10" s="31" t="e">
        <f>AVERAGE(data_pauline_unite!O104:T104)</f>
        <v>#DIV/0!</v>
      </c>
      <c r="Q10" s="31" t="e">
        <f>AVERAGE(data_pauline_unite!U104:AJ104)</f>
        <v>#DIV/0!</v>
      </c>
      <c r="R10" s="31" t="e">
        <f>AVERAGE(data_pauline_unite!AK67:AR67)</f>
        <v>#DIV/0!</v>
      </c>
      <c r="S10" s="31" t="e">
        <f>AVERAGE(data_pauline_unite!AS67:BL67)</f>
        <v>#DIV/0!</v>
      </c>
      <c r="T10" s="31" t="e">
        <f>AVERAGE(data_pauline_unite!BM67:BU67)</f>
        <v>#DIV/0!</v>
      </c>
      <c r="U10" s="31" t="e">
        <f>AVERAGE(data_pauline_unite!BV67:BW67)</f>
        <v>#DIV/0!</v>
      </c>
      <c r="V10" s="31" t="e">
        <f>AVERAGE(data_pauline_unite!BX67:BZ67)</f>
        <v>#DIV/0!</v>
      </c>
      <c r="W10" s="31" t="e">
        <f>AVERAGE(data_pauline_unite!CA67:CO67)</f>
        <v>#DIV/0!</v>
      </c>
      <c r="X10" s="23"/>
      <c r="Z10" s="31" t="e">
        <f>AVERAGE(data_pauline_unite!C104:N104)</f>
        <v>#DIV/0!</v>
      </c>
      <c r="AA10" s="31" t="e">
        <f>AVERAGE(data_pauline_unite!O104:T104)</f>
        <v>#DIV/0!</v>
      </c>
      <c r="AB10" s="31" t="e">
        <f>AVERAGE(data_pauline_unite!U104:AJ104)</f>
        <v>#DIV/0!</v>
      </c>
      <c r="AC10" s="31" t="e">
        <f>AVERAGE(data_pauline_unite!AK104:AR104)</f>
        <v>#DIV/0!</v>
      </c>
      <c r="AD10" s="31" t="e">
        <f>AVERAGE(data_pauline_unite!AS104:BL104)</f>
        <v>#DIV/0!</v>
      </c>
      <c r="AE10" s="31" t="e">
        <f>AVERAGE(data_pauline_unite!BM104:BU104)</f>
        <v>#DIV/0!</v>
      </c>
      <c r="AF10" s="31" t="e">
        <f>AVERAGE(data_pauline_unite!BV104:BW104)</f>
        <v>#DIV/0!</v>
      </c>
      <c r="AG10" s="31" t="e">
        <f>AVERAGE(data_pauline_unite!BX104:BZ104)</f>
        <v>#DIV/0!</v>
      </c>
      <c r="AH10" s="31" t="e">
        <f>AVERAGE(data_pauline_unite!CA104:CO104)</f>
        <v>#DIV/0!</v>
      </c>
      <c r="AI10" s="23"/>
    </row>
    <row r="11" spans="1:35" x14ac:dyDescent="0.25">
      <c r="A11" s="23" t="str">
        <f>'Pilotage de Ma Classe'!A11&amp;" "&amp;'Pilotage de Ma Classe'!B11</f>
        <v>FFF fff</v>
      </c>
      <c r="B11" s="5" t="str">
        <f>'Pilotage de Ma Classe'!C11</f>
        <v>XX/XX/XXXX</v>
      </c>
      <c r="D11" s="31" t="e">
        <f>AVERAGE(data_pauline_unite!C31:N31)</f>
        <v>#DIV/0!</v>
      </c>
      <c r="E11" s="31" t="e">
        <f>AVERAGE(data_pauline_unite!O31:T31)</f>
        <v>#DIV/0!</v>
      </c>
      <c r="F11" s="31" t="e">
        <f>AVERAGE(data_pauline_unite!U31:AJ31)</f>
        <v>#DIV/0!</v>
      </c>
      <c r="G11" s="31" t="e">
        <f>AVERAGE(data_pauline_unite!AK31:AR31)</f>
        <v>#DIV/0!</v>
      </c>
      <c r="H11" s="31" t="e">
        <f>AVERAGE(data_pauline_unite!AS31:BL31)</f>
        <v>#DIV/0!</v>
      </c>
      <c r="I11" s="31" t="e">
        <f>AVERAGE(data_pauline_unite!BM31:BU31)</f>
        <v>#DIV/0!</v>
      </c>
      <c r="J11" s="31" t="e">
        <f>AVERAGE(data_pauline_unite!BV31:BW31)</f>
        <v>#DIV/0!</v>
      </c>
      <c r="K11" s="31" t="e">
        <f>AVERAGE(data_pauline_unite!BX31:BZ31)</f>
        <v>#DIV/0!</v>
      </c>
      <c r="L11" s="31" t="e">
        <f>AVERAGE(data_pauline_unite!CA31:CO31)</f>
        <v>#DIV/0!</v>
      </c>
      <c r="O11" s="31" t="e">
        <f>AVERAGE(data_pauline_unite!C105:N105)</f>
        <v>#DIV/0!</v>
      </c>
      <c r="P11" s="31" t="e">
        <f>AVERAGE(data_pauline_unite!O105:T105)</f>
        <v>#DIV/0!</v>
      </c>
      <c r="Q11" s="31" t="e">
        <f>AVERAGE(data_pauline_unite!U105:AJ105)</f>
        <v>#DIV/0!</v>
      </c>
      <c r="R11" s="31" t="e">
        <f>AVERAGE(data_pauline_unite!AK68:AR68)</f>
        <v>#DIV/0!</v>
      </c>
      <c r="S11" s="31" t="e">
        <f>AVERAGE(data_pauline_unite!AS68:BL68)</f>
        <v>#DIV/0!</v>
      </c>
      <c r="T11" s="31" t="e">
        <f>AVERAGE(data_pauline_unite!BM68:BU68)</f>
        <v>#DIV/0!</v>
      </c>
      <c r="U11" s="31" t="e">
        <f>AVERAGE(data_pauline_unite!BV68:BW68)</f>
        <v>#DIV/0!</v>
      </c>
      <c r="V11" s="31" t="e">
        <f>AVERAGE(data_pauline_unite!BX68:BZ68)</f>
        <v>#DIV/0!</v>
      </c>
      <c r="W11" s="31" t="e">
        <f>AVERAGE(data_pauline_unite!CA68:CO68)</f>
        <v>#DIV/0!</v>
      </c>
      <c r="X11" s="23"/>
      <c r="Z11" s="31" t="e">
        <f>AVERAGE(data_pauline_unite!C105:N105)</f>
        <v>#DIV/0!</v>
      </c>
      <c r="AA11" s="31" t="e">
        <f>AVERAGE(data_pauline_unite!O105:T105)</f>
        <v>#DIV/0!</v>
      </c>
      <c r="AB11" s="31" t="e">
        <f>AVERAGE(data_pauline_unite!U105:AJ105)</f>
        <v>#DIV/0!</v>
      </c>
      <c r="AC11" s="31" t="e">
        <f>AVERAGE(data_pauline_unite!AK105:AR105)</f>
        <v>#DIV/0!</v>
      </c>
      <c r="AD11" s="31" t="e">
        <f>AVERAGE(data_pauline_unite!AS105:BL105)</f>
        <v>#DIV/0!</v>
      </c>
      <c r="AE11" s="31" t="e">
        <f>AVERAGE(data_pauline_unite!BM105:BU105)</f>
        <v>#DIV/0!</v>
      </c>
      <c r="AF11" s="31" t="e">
        <f>AVERAGE(data_pauline_unite!BV105:BW105)</f>
        <v>#DIV/0!</v>
      </c>
      <c r="AG11" s="31" t="e">
        <f>AVERAGE(data_pauline_unite!BX105:BZ105)</f>
        <v>#DIV/0!</v>
      </c>
      <c r="AH11" s="31" t="e">
        <f>AVERAGE(data_pauline_unite!CA105:CO105)</f>
        <v>#DIV/0!</v>
      </c>
      <c r="AI11" s="23"/>
    </row>
    <row r="12" spans="1:35" x14ac:dyDescent="0.25">
      <c r="A12" s="23" t="str">
        <f>'Pilotage de Ma Classe'!A12&amp;" "&amp;'Pilotage de Ma Classe'!B12</f>
        <v>GGG ggg</v>
      </c>
      <c r="B12" s="5" t="str">
        <f>'Pilotage de Ma Classe'!C12</f>
        <v>XX/XX/XXXX</v>
      </c>
      <c r="D12" s="31" t="e">
        <f>AVERAGE(data_pauline_unite!C32:N32)</f>
        <v>#DIV/0!</v>
      </c>
      <c r="E12" s="31" t="e">
        <f>AVERAGE(data_pauline_unite!O32:T32)</f>
        <v>#DIV/0!</v>
      </c>
      <c r="F12" s="31" t="e">
        <f>AVERAGE(data_pauline_unite!U32:AJ32)</f>
        <v>#DIV/0!</v>
      </c>
      <c r="G12" s="31" t="e">
        <f>AVERAGE(data_pauline_unite!AK32:AR32)</f>
        <v>#DIV/0!</v>
      </c>
      <c r="H12" s="31" t="e">
        <f>AVERAGE(data_pauline_unite!AS32:BL32)</f>
        <v>#DIV/0!</v>
      </c>
      <c r="I12" s="31" t="e">
        <f>AVERAGE(data_pauline_unite!BM32:BU32)</f>
        <v>#DIV/0!</v>
      </c>
      <c r="J12" s="31" t="e">
        <f>AVERAGE(data_pauline_unite!BV32:BW32)</f>
        <v>#DIV/0!</v>
      </c>
      <c r="K12" s="31" t="e">
        <f>AVERAGE(data_pauline_unite!BX32:BZ32)</f>
        <v>#DIV/0!</v>
      </c>
      <c r="L12" s="31" t="e">
        <f>AVERAGE(data_pauline_unite!CA32:CO32)</f>
        <v>#DIV/0!</v>
      </c>
      <c r="O12" s="31" t="e">
        <f>AVERAGE(data_pauline_unite!C106:N106)</f>
        <v>#DIV/0!</v>
      </c>
      <c r="P12" s="31" t="e">
        <f>AVERAGE(data_pauline_unite!O106:T106)</f>
        <v>#DIV/0!</v>
      </c>
      <c r="Q12" s="31" t="e">
        <f>AVERAGE(data_pauline_unite!U106:AJ106)</f>
        <v>#DIV/0!</v>
      </c>
      <c r="R12" s="31" t="e">
        <f>AVERAGE(data_pauline_unite!AK69:AR69)</f>
        <v>#DIV/0!</v>
      </c>
      <c r="S12" s="31" t="e">
        <f>AVERAGE(data_pauline_unite!AS69:BL69)</f>
        <v>#DIV/0!</v>
      </c>
      <c r="T12" s="31" t="e">
        <f>AVERAGE(data_pauline_unite!BM69:BU69)</f>
        <v>#DIV/0!</v>
      </c>
      <c r="U12" s="31" t="e">
        <f>AVERAGE(data_pauline_unite!BV69:BW69)</f>
        <v>#DIV/0!</v>
      </c>
      <c r="V12" s="31" t="e">
        <f>AVERAGE(data_pauline_unite!BX69:BZ69)</f>
        <v>#DIV/0!</v>
      </c>
      <c r="W12" s="31" t="e">
        <f>AVERAGE(data_pauline_unite!CA69:CO69)</f>
        <v>#DIV/0!</v>
      </c>
      <c r="X12" s="23"/>
      <c r="Z12" s="31" t="e">
        <f>AVERAGE(data_pauline_unite!C106:N106)</f>
        <v>#DIV/0!</v>
      </c>
      <c r="AA12" s="31" t="e">
        <f>AVERAGE(data_pauline_unite!O106:T106)</f>
        <v>#DIV/0!</v>
      </c>
      <c r="AB12" s="31" t="e">
        <f>AVERAGE(data_pauline_unite!U106:AJ106)</f>
        <v>#DIV/0!</v>
      </c>
      <c r="AC12" s="31" t="e">
        <f>AVERAGE(data_pauline_unite!AK106:AR106)</f>
        <v>#DIV/0!</v>
      </c>
      <c r="AD12" s="31" t="e">
        <f>AVERAGE(data_pauline_unite!AS106:BL106)</f>
        <v>#DIV/0!</v>
      </c>
      <c r="AE12" s="31" t="e">
        <f>AVERAGE(data_pauline_unite!BM106:BU106)</f>
        <v>#DIV/0!</v>
      </c>
      <c r="AF12" s="31" t="e">
        <f>AVERAGE(data_pauline_unite!BV106:BW106)</f>
        <v>#DIV/0!</v>
      </c>
      <c r="AG12" s="31" t="e">
        <f>AVERAGE(data_pauline_unite!BX106:BZ106)</f>
        <v>#DIV/0!</v>
      </c>
      <c r="AH12" s="31" t="e">
        <f>AVERAGE(data_pauline_unite!CA106:CO106)</f>
        <v>#DIV/0!</v>
      </c>
      <c r="AI12" s="23"/>
    </row>
    <row r="13" spans="1:35" x14ac:dyDescent="0.25">
      <c r="A13" s="23" t="str">
        <f>'Pilotage de Ma Classe'!A13&amp;" "&amp;'Pilotage de Ma Classe'!B13</f>
        <v>HHH hhh</v>
      </c>
      <c r="B13" s="5" t="str">
        <f>'Pilotage de Ma Classe'!C13</f>
        <v>XX/XX/XXXX</v>
      </c>
      <c r="D13" s="31" t="e">
        <f>AVERAGE(data_pauline_unite!C33:N33)</f>
        <v>#DIV/0!</v>
      </c>
      <c r="E13" s="31" t="e">
        <f>AVERAGE(data_pauline_unite!O33:T33)</f>
        <v>#DIV/0!</v>
      </c>
      <c r="F13" s="31" t="e">
        <f>AVERAGE(data_pauline_unite!U33:AJ33)</f>
        <v>#DIV/0!</v>
      </c>
      <c r="G13" s="31" t="e">
        <f>AVERAGE(data_pauline_unite!AK33:AR33)</f>
        <v>#DIV/0!</v>
      </c>
      <c r="H13" s="31" t="e">
        <f>AVERAGE(data_pauline_unite!AS33:BL33)</f>
        <v>#DIV/0!</v>
      </c>
      <c r="I13" s="31" t="e">
        <f>AVERAGE(data_pauline_unite!BM33:BU33)</f>
        <v>#DIV/0!</v>
      </c>
      <c r="J13" s="31" t="e">
        <f>AVERAGE(data_pauline_unite!BV33:BW33)</f>
        <v>#DIV/0!</v>
      </c>
      <c r="K13" s="31" t="e">
        <f>AVERAGE(data_pauline_unite!BX33:BZ33)</f>
        <v>#DIV/0!</v>
      </c>
      <c r="L13" s="31" t="e">
        <f>AVERAGE(data_pauline_unite!CA33:CO33)</f>
        <v>#DIV/0!</v>
      </c>
      <c r="O13" s="31" t="e">
        <f>AVERAGE(data_pauline_unite!C107:N107)</f>
        <v>#DIV/0!</v>
      </c>
      <c r="P13" s="31" t="e">
        <f>AVERAGE(data_pauline_unite!O107:T107)</f>
        <v>#DIV/0!</v>
      </c>
      <c r="Q13" s="31" t="e">
        <f>AVERAGE(data_pauline_unite!U107:AJ107)</f>
        <v>#DIV/0!</v>
      </c>
      <c r="R13" s="31" t="e">
        <f>AVERAGE(data_pauline_unite!AK70:AR70)</f>
        <v>#DIV/0!</v>
      </c>
      <c r="S13" s="31" t="e">
        <f>AVERAGE(data_pauline_unite!AS70:BL70)</f>
        <v>#DIV/0!</v>
      </c>
      <c r="T13" s="31" t="e">
        <f>AVERAGE(data_pauline_unite!BM70:BU70)</f>
        <v>#DIV/0!</v>
      </c>
      <c r="U13" s="31" t="e">
        <f>AVERAGE(data_pauline_unite!BV70:BW70)</f>
        <v>#DIV/0!</v>
      </c>
      <c r="V13" s="31" t="e">
        <f>AVERAGE(data_pauline_unite!BX70:BZ70)</f>
        <v>#DIV/0!</v>
      </c>
      <c r="W13" s="31" t="e">
        <f>AVERAGE(data_pauline_unite!CA70:CO70)</f>
        <v>#DIV/0!</v>
      </c>
      <c r="X13" s="23"/>
      <c r="Z13" s="31" t="e">
        <f>AVERAGE(data_pauline_unite!C107:N107)</f>
        <v>#DIV/0!</v>
      </c>
      <c r="AA13" s="31" t="e">
        <f>AVERAGE(data_pauline_unite!O107:T107)</f>
        <v>#DIV/0!</v>
      </c>
      <c r="AB13" s="31" t="e">
        <f>AVERAGE(data_pauline_unite!U107:AJ107)</f>
        <v>#DIV/0!</v>
      </c>
      <c r="AC13" s="31" t="e">
        <f>AVERAGE(data_pauline_unite!AK107:AR107)</f>
        <v>#DIV/0!</v>
      </c>
      <c r="AD13" s="31" t="e">
        <f>AVERAGE(data_pauline_unite!AS107:BL107)</f>
        <v>#DIV/0!</v>
      </c>
      <c r="AE13" s="31" t="e">
        <f>AVERAGE(data_pauline_unite!BM107:BU107)</f>
        <v>#DIV/0!</v>
      </c>
      <c r="AF13" s="31" t="e">
        <f>AVERAGE(data_pauline_unite!BV107:BW107)</f>
        <v>#DIV/0!</v>
      </c>
      <c r="AG13" s="31" t="e">
        <f>AVERAGE(data_pauline_unite!BX107:BZ107)</f>
        <v>#DIV/0!</v>
      </c>
      <c r="AH13" s="31" t="e">
        <f>AVERAGE(data_pauline_unite!CA107:CO107)</f>
        <v>#DIV/0!</v>
      </c>
      <c r="AI13" s="23"/>
    </row>
    <row r="14" spans="1:35" x14ac:dyDescent="0.25">
      <c r="A14" s="23" t="str">
        <f>'Pilotage de Ma Classe'!A14&amp;" "&amp;'Pilotage de Ma Classe'!B14</f>
        <v>III iii</v>
      </c>
      <c r="B14" s="5" t="str">
        <f>'Pilotage de Ma Classe'!C14</f>
        <v>XX/XX/XXXX</v>
      </c>
      <c r="D14" s="31" t="e">
        <f>AVERAGE(data_pauline_unite!C34:N34)</f>
        <v>#DIV/0!</v>
      </c>
      <c r="E14" s="31" t="e">
        <f>AVERAGE(data_pauline_unite!O34:T34)</f>
        <v>#DIV/0!</v>
      </c>
      <c r="F14" s="31" t="e">
        <f>AVERAGE(data_pauline_unite!U34:AJ34)</f>
        <v>#DIV/0!</v>
      </c>
      <c r="G14" s="31" t="e">
        <f>AVERAGE(data_pauline_unite!AK34:AR34)</f>
        <v>#DIV/0!</v>
      </c>
      <c r="H14" s="31" t="e">
        <f>AVERAGE(data_pauline_unite!AS34:BL34)</f>
        <v>#DIV/0!</v>
      </c>
      <c r="I14" s="31" t="e">
        <f>AVERAGE(data_pauline_unite!BM34:BU34)</f>
        <v>#DIV/0!</v>
      </c>
      <c r="J14" s="31" t="e">
        <f>AVERAGE(data_pauline_unite!BV34:BW34)</f>
        <v>#DIV/0!</v>
      </c>
      <c r="K14" s="31" t="e">
        <f>AVERAGE(data_pauline_unite!BX34:BZ34)</f>
        <v>#DIV/0!</v>
      </c>
      <c r="L14" s="31" t="e">
        <f>AVERAGE(data_pauline_unite!CA34:CO34)</f>
        <v>#DIV/0!</v>
      </c>
      <c r="O14" s="31" t="e">
        <f>AVERAGE(data_pauline_unite!C108:N108)</f>
        <v>#DIV/0!</v>
      </c>
      <c r="P14" s="31" t="e">
        <f>AVERAGE(data_pauline_unite!O108:T108)</f>
        <v>#DIV/0!</v>
      </c>
      <c r="Q14" s="31" t="e">
        <f>AVERAGE(data_pauline_unite!U108:AJ108)</f>
        <v>#DIV/0!</v>
      </c>
      <c r="R14" s="31" t="e">
        <f>AVERAGE(data_pauline_unite!AK71:AR71)</f>
        <v>#DIV/0!</v>
      </c>
      <c r="S14" s="31" t="e">
        <f>AVERAGE(data_pauline_unite!AS71:BL71)</f>
        <v>#DIV/0!</v>
      </c>
      <c r="T14" s="31" t="e">
        <f>AVERAGE(data_pauline_unite!BM71:BU71)</f>
        <v>#DIV/0!</v>
      </c>
      <c r="U14" s="31" t="e">
        <f>AVERAGE(data_pauline_unite!BV71:BW71)</f>
        <v>#DIV/0!</v>
      </c>
      <c r="V14" s="31" t="e">
        <f>AVERAGE(data_pauline_unite!BX71:BZ71)</f>
        <v>#DIV/0!</v>
      </c>
      <c r="W14" s="31" t="e">
        <f>AVERAGE(data_pauline_unite!CA71:CO71)</f>
        <v>#DIV/0!</v>
      </c>
      <c r="X14" s="23"/>
      <c r="Z14" s="31" t="e">
        <f>AVERAGE(data_pauline_unite!C108:N108)</f>
        <v>#DIV/0!</v>
      </c>
      <c r="AA14" s="31" t="e">
        <f>AVERAGE(data_pauline_unite!O108:T108)</f>
        <v>#DIV/0!</v>
      </c>
      <c r="AB14" s="31" t="e">
        <f>AVERAGE(data_pauline_unite!U108:AJ108)</f>
        <v>#DIV/0!</v>
      </c>
      <c r="AC14" s="31" t="e">
        <f>AVERAGE(data_pauline_unite!AK108:AR108)</f>
        <v>#DIV/0!</v>
      </c>
      <c r="AD14" s="31" t="e">
        <f>AVERAGE(data_pauline_unite!AS108:BL108)</f>
        <v>#DIV/0!</v>
      </c>
      <c r="AE14" s="31" t="e">
        <f>AVERAGE(data_pauline_unite!BM108:BU108)</f>
        <v>#DIV/0!</v>
      </c>
      <c r="AF14" s="31" t="e">
        <f>AVERAGE(data_pauline_unite!BV108:BW108)</f>
        <v>#DIV/0!</v>
      </c>
      <c r="AG14" s="31" t="e">
        <f>AVERAGE(data_pauline_unite!BX108:BZ108)</f>
        <v>#DIV/0!</v>
      </c>
      <c r="AH14" s="31" t="e">
        <f>AVERAGE(data_pauline_unite!CA108:CO108)</f>
        <v>#DIV/0!</v>
      </c>
      <c r="AI14" s="23"/>
    </row>
    <row r="15" spans="1:35" x14ac:dyDescent="0.25">
      <c r="A15" s="23" t="str">
        <f>'Pilotage de Ma Classe'!A15&amp;" "&amp;'Pilotage de Ma Classe'!B15</f>
        <v>JJJ jjj</v>
      </c>
      <c r="B15" s="5" t="str">
        <f>'Pilotage de Ma Classe'!C15</f>
        <v>XX/XX/XXXX</v>
      </c>
      <c r="D15" s="31" t="e">
        <f>AVERAGE(data_pauline_unite!C35:N35)</f>
        <v>#DIV/0!</v>
      </c>
      <c r="E15" s="31" t="e">
        <f>AVERAGE(data_pauline_unite!O35:T35)</f>
        <v>#DIV/0!</v>
      </c>
      <c r="F15" s="31" t="e">
        <f>AVERAGE(data_pauline_unite!U35:AJ35)</f>
        <v>#DIV/0!</v>
      </c>
      <c r="G15" s="31" t="e">
        <f>AVERAGE(data_pauline_unite!AK35:AR35)</f>
        <v>#DIV/0!</v>
      </c>
      <c r="H15" s="31" t="e">
        <f>AVERAGE(data_pauline_unite!AS35:BL35)</f>
        <v>#DIV/0!</v>
      </c>
      <c r="I15" s="31" t="e">
        <f>AVERAGE(data_pauline_unite!BM35:BU35)</f>
        <v>#DIV/0!</v>
      </c>
      <c r="J15" s="31" t="e">
        <f>AVERAGE(data_pauline_unite!BV35:BW35)</f>
        <v>#DIV/0!</v>
      </c>
      <c r="K15" s="31" t="e">
        <f>AVERAGE(data_pauline_unite!BX35:BZ35)</f>
        <v>#DIV/0!</v>
      </c>
      <c r="L15" s="31" t="e">
        <f>AVERAGE(data_pauline_unite!CA35:CO35)</f>
        <v>#DIV/0!</v>
      </c>
      <c r="O15" s="31" t="e">
        <f>AVERAGE(data_pauline_unite!C109:N109)</f>
        <v>#DIV/0!</v>
      </c>
      <c r="P15" s="31" t="e">
        <f>AVERAGE(data_pauline_unite!O109:T109)</f>
        <v>#DIV/0!</v>
      </c>
      <c r="Q15" s="31" t="e">
        <f>AVERAGE(data_pauline_unite!U109:AJ109)</f>
        <v>#DIV/0!</v>
      </c>
      <c r="R15" s="31" t="e">
        <f>AVERAGE(data_pauline_unite!AK72:AR72)</f>
        <v>#DIV/0!</v>
      </c>
      <c r="S15" s="31" t="e">
        <f>AVERAGE(data_pauline_unite!AS72:BL72)</f>
        <v>#DIV/0!</v>
      </c>
      <c r="T15" s="31" t="e">
        <f>AVERAGE(data_pauline_unite!BM72:BU72)</f>
        <v>#DIV/0!</v>
      </c>
      <c r="U15" s="31" t="e">
        <f>AVERAGE(data_pauline_unite!BV72:BW72)</f>
        <v>#DIV/0!</v>
      </c>
      <c r="V15" s="31" t="e">
        <f>AVERAGE(data_pauline_unite!BX72:BZ72)</f>
        <v>#DIV/0!</v>
      </c>
      <c r="W15" s="31" t="e">
        <f>AVERAGE(data_pauline_unite!CA72:CO72)</f>
        <v>#DIV/0!</v>
      </c>
      <c r="X15" s="23"/>
      <c r="Z15" s="31" t="e">
        <f>AVERAGE(data_pauline_unite!C109:N109)</f>
        <v>#DIV/0!</v>
      </c>
      <c r="AA15" s="31" t="e">
        <f>AVERAGE(data_pauline_unite!O109:T109)</f>
        <v>#DIV/0!</v>
      </c>
      <c r="AB15" s="31" t="e">
        <f>AVERAGE(data_pauline_unite!U109:AJ109)</f>
        <v>#DIV/0!</v>
      </c>
      <c r="AC15" s="31" t="e">
        <f>AVERAGE(data_pauline_unite!AK109:AR109)</f>
        <v>#DIV/0!</v>
      </c>
      <c r="AD15" s="31" t="e">
        <f>AVERAGE(data_pauline_unite!AS109:BL109)</f>
        <v>#DIV/0!</v>
      </c>
      <c r="AE15" s="31" t="e">
        <f>AVERAGE(data_pauline_unite!BM109:BU109)</f>
        <v>#DIV/0!</v>
      </c>
      <c r="AF15" s="31" t="e">
        <f>AVERAGE(data_pauline_unite!BV109:BW109)</f>
        <v>#DIV/0!</v>
      </c>
      <c r="AG15" s="31" t="e">
        <f>AVERAGE(data_pauline_unite!BX109:BZ109)</f>
        <v>#DIV/0!</v>
      </c>
      <c r="AH15" s="31" t="e">
        <f>AVERAGE(data_pauline_unite!CA109:CO109)</f>
        <v>#DIV/0!</v>
      </c>
      <c r="AI15" s="23"/>
    </row>
    <row r="16" spans="1:35" x14ac:dyDescent="0.25">
      <c r="A16" s="23" t="str">
        <f>'Pilotage de Ma Classe'!A16&amp;" "&amp;'Pilotage de Ma Classe'!B16</f>
        <v>KKK kkk</v>
      </c>
      <c r="B16" s="5" t="str">
        <f>'Pilotage de Ma Classe'!C16</f>
        <v>XX/XX/XXXX</v>
      </c>
      <c r="D16" s="31" t="e">
        <f>AVERAGE(data_pauline_unite!C36:N36)</f>
        <v>#DIV/0!</v>
      </c>
      <c r="E16" s="31" t="e">
        <f>AVERAGE(data_pauline_unite!O36:T36)</f>
        <v>#DIV/0!</v>
      </c>
      <c r="F16" s="31" t="e">
        <f>AVERAGE(data_pauline_unite!U36:AJ36)</f>
        <v>#DIV/0!</v>
      </c>
      <c r="G16" s="31" t="e">
        <f>AVERAGE(data_pauline_unite!AK36:AR36)</f>
        <v>#DIV/0!</v>
      </c>
      <c r="H16" s="31" t="e">
        <f>AVERAGE(data_pauline_unite!AS36:BL36)</f>
        <v>#DIV/0!</v>
      </c>
      <c r="I16" s="31" t="e">
        <f>AVERAGE(data_pauline_unite!BM36:BU36)</f>
        <v>#DIV/0!</v>
      </c>
      <c r="J16" s="31" t="e">
        <f>AVERAGE(data_pauline_unite!BV36:BW36)</f>
        <v>#DIV/0!</v>
      </c>
      <c r="K16" s="31" t="e">
        <f>AVERAGE(data_pauline_unite!BX36:BZ36)</f>
        <v>#DIV/0!</v>
      </c>
      <c r="L16" s="31" t="e">
        <f>AVERAGE(data_pauline_unite!CA36:CO36)</f>
        <v>#DIV/0!</v>
      </c>
      <c r="O16" s="31" t="e">
        <f>AVERAGE(data_pauline_unite!C110:N110)</f>
        <v>#DIV/0!</v>
      </c>
      <c r="P16" s="31" t="e">
        <f>AVERAGE(data_pauline_unite!O110:T110)</f>
        <v>#DIV/0!</v>
      </c>
      <c r="Q16" s="31" t="e">
        <f>AVERAGE(data_pauline_unite!U110:AJ110)</f>
        <v>#DIV/0!</v>
      </c>
      <c r="R16" s="31" t="e">
        <f>AVERAGE(data_pauline_unite!AK73:AR73)</f>
        <v>#DIV/0!</v>
      </c>
      <c r="S16" s="31" t="e">
        <f>AVERAGE(data_pauline_unite!AS73:BL73)</f>
        <v>#DIV/0!</v>
      </c>
      <c r="T16" s="31" t="e">
        <f>AVERAGE(data_pauline_unite!BM73:BU73)</f>
        <v>#DIV/0!</v>
      </c>
      <c r="U16" s="31" t="e">
        <f>AVERAGE(data_pauline_unite!BV73:BW73)</f>
        <v>#DIV/0!</v>
      </c>
      <c r="V16" s="31" t="e">
        <f>AVERAGE(data_pauline_unite!BX73:BZ73)</f>
        <v>#DIV/0!</v>
      </c>
      <c r="W16" s="31" t="e">
        <f>AVERAGE(data_pauline_unite!CA73:CO73)</f>
        <v>#DIV/0!</v>
      </c>
      <c r="X16" s="23"/>
      <c r="Z16" s="31" t="e">
        <f>AVERAGE(data_pauline_unite!C110:N110)</f>
        <v>#DIV/0!</v>
      </c>
      <c r="AA16" s="31" t="e">
        <f>AVERAGE(data_pauline_unite!O110:T110)</f>
        <v>#DIV/0!</v>
      </c>
      <c r="AB16" s="31" t="e">
        <f>AVERAGE(data_pauline_unite!U110:AJ110)</f>
        <v>#DIV/0!</v>
      </c>
      <c r="AC16" s="31" t="e">
        <f>AVERAGE(data_pauline_unite!AK110:AR110)</f>
        <v>#DIV/0!</v>
      </c>
      <c r="AD16" s="31" t="e">
        <f>AVERAGE(data_pauline_unite!AS110:BL110)</f>
        <v>#DIV/0!</v>
      </c>
      <c r="AE16" s="31" t="e">
        <f>AVERAGE(data_pauline_unite!BM110:BU110)</f>
        <v>#DIV/0!</v>
      </c>
      <c r="AF16" s="31" t="e">
        <f>AVERAGE(data_pauline_unite!BV110:BW110)</f>
        <v>#DIV/0!</v>
      </c>
      <c r="AG16" s="31" t="e">
        <f>AVERAGE(data_pauline_unite!BX110:BZ110)</f>
        <v>#DIV/0!</v>
      </c>
      <c r="AH16" s="31" t="e">
        <f>AVERAGE(data_pauline_unite!CA110:CO110)</f>
        <v>#DIV/0!</v>
      </c>
      <c r="AI16" s="23"/>
    </row>
    <row r="17" spans="1:35" x14ac:dyDescent="0.25">
      <c r="A17" s="23" t="str">
        <f>'Pilotage de Ma Classe'!A17&amp;" "&amp;'Pilotage de Ma Classe'!B17</f>
        <v>LLL lll</v>
      </c>
      <c r="B17" s="5" t="str">
        <f>'Pilotage de Ma Classe'!C17</f>
        <v>XX/XX/XXXX</v>
      </c>
      <c r="D17" s="31" t="e">
        <f>AVERAGE(data_pauline_unite!C37:N37)</f>
        <v>#DIV/0!</v>
      </c>
      <c r="E17" s="31" t="e">
        <f>AVERAGE(data_pauline_unite!O37:T37)</f>
        <v>#DIV/0!</v>
      </c>
      <c r="F17" s="31" t="e">
        <f>AVERAGE(data_pauline_unite!U37:AJ37)</f>
        <v>#DIV/0!</v>
      </c>
      <c r="G17" s="31" t="e">
        <f>AVERAGE(data_pauline_unite!AK37:AR37)</f>
        <v>#DIV/0!</v>
      </c>
      <c r="H17" s="31" t="e">
        <f>AVERAGE(data_pauline_unite!AS37:BL37)</f>
        <v>#DIV/0!</v>
      </c>
      <c r="I17" s="31" t="e">
        <f>AVERAGE(data_pauline_unite!BM37:BU37)</f>
        <v>#DIV/0!</v>
      </c>
      <c r="J17" s="31" t="e">
        <f>AVERAGE(data_pauline_unite!BV37:BW37)</f>
        <v>#DIV/0!</v>
      </c>
      <c r="K17" s="31" t="e">
        <f>AVERAGE(data_pauline_unite!BX37:BZ37)</f>
        <v>#DIV/0!</v>
      </c>
      <c r="L17" s="31" t="e">
        <f>AVERAGE(data_pauline_unite!CA37:CO37)</f>
        <v>#DIV/0!</v>
      </c>
      <c r="O17" s="31" t="e">
        <f>AVERAGE(data_pauline_unite!C111:N111)</f>
        <v>#DIV/0!</v>
      </c>
      <c r="P17" s="31" t="e">
        <f>AVERAGE(data_pauline_unite!O111:T111)</f>
        <v>#DIV/0!</v>
      </c>
      <c r="Q17" s="31" t="e">
        <f>AVERAGE(data_pauline_unite!U111:AJ111)</f>
        <v>#DIV/0!</v>
      </c>
      <c r="R17" s="31" t="e">
        <f>AVERAGE(data_pauline_unite!AK74:AR74)</f>
        <v>#DIV/0!</v>
      </c>
      <c r="S17" s="31" t="e">
        <f>AVERAGE(data_pauline_unite!AS74:BL74)</f>
        <v>#DIV/0!</v>
      </c>
      <c r="T17" s="31" t="e">
        <f>AVERAGE(data_pauline_unite!BM74:BU74)</f>
        <v>#DIV/0!</v>
      </c>
      <c r="U17" s="31" t="e">
        <f>AVERAGE(data_pauline_unite!BV74:BW74)</f>
        <v>#DIV/0!</v>
      </c>
      <c r="V17" s="31" t="e">
        <f>AVERAGE(data_pauline_unite!BX74:BZ74)</f>
        <v>#DIV/0!</v>
      </c>
      <c r="W17" s="31" t="e">
        <f>AVERAGE(data_pauline_unite!CA74:CO74)</f>
        <v>#DIV/0!</v>
      </c>
      <c r="X17" s="23"/>
      <c r="Z17" s="31" t="e">
        <f>AVERAGE(data_pauline_unite!C111:N111)</f>
        <v>#DIV/0!</v>
      </c>
      <c r="AA17" s="31" t="e">
        <f>AVERAGE(data_pauline_unite!O111:T111)</f>
        <v>#DIV/0!</v>
      </c>
      <c r="AB17" s="31" t="e">
        <f>AVERAGE(data_pauline_unite!U111:AJ111)</f>
        <v>#DIV/0!</v>
      </c>
      <c r="AC17" s="31" t="e">
        <f>AVERAGE(data_pauline_unite!AK111:AR111)</f>
        <v>#DIV/0!</v>
      </c>
      <c r="AD17" s="31" t="e">
        <f>AVERAGE(data_pauline_unite!AS111:BL111)</f>
        <v>#DIV/0!</v>
      </c>
      <c r="AE17" s="31" t="e">
        <f>AVERAGE(data_pauline_unite!BM111:BU111)</f>
        <v>#DIV/0!</v>
      </c>
      <c r="AF17" s="31" t="e">
        <f>AVERAGE(data_pauline_unite!BV111:BW111)</f>
        <v>#DIV/0!</v>
      </c>
      <c r="AG17" s="31" t="e">
        <f>AVERAGE(data_pauline_unite!BX111:BZ111)</f>
        <v>#DIV/0!</v>
      </c>
      <c r="AH17" s="31" t="e">
        <f>AVERAGE(data_pauline_unite!CA111:CO111)</f>
        <v>#DIV/0!</v>
      </c>
      <c r="AI17" s="23"/>
    </row>
    <row r="18" spans="1:35" x14ac:dyDescent="0.25">
      <c r="A18" s="23" t="str">
        <f>'Pilotage de Ma Classe'!A18&amp;" "&amp;'Pilotage de Ma Classe'!B18</f>
        <v>MMM mmm</v>
      </c>
      <c r="B18" s="5" t="str">
        <f>'Pilotage de Ma Classe'!C18</f>
        <v>XX/XX/XXXX</v>
      </c>
      <c r="D18" s="31" t="e">
        <f>AVERAGE(data_pauline_unite!C38:N38)</f>
        <v>#DIV/0!</v>
      </c>
      <c r="E18" s="31" t="e">
        <f>AVERAGE(data_pauline_unite!O38:T38)</f>
        <v>#DIV/0!</v>
      </c>
      <c r="F18" s="31" t="e">
        <f>AVERAGE(data_pauline_unite!U38:AJ38)</f>
        <v>#DIV/0!</v>
      </c>
      <c r="G18" s="31" t="e">
        <f>AVERAGE(data_pauline_unite!AK38:AR38)</f>
        <v>#DIV/0!</v>
      </c>
      <c r="H18" s="31" t="e">
        <f>AVERAGE(data_pauline_unite!AS38:BL38)</f>
        <v>#DIV/0!</v>
      </c>
      <c r="I18" s="31" t="e">
        <f>AVERAGE(data_pauline_unite!BM38:BU38)</f>
        <v>#DIV/0!</v>
      </c>
      <c r="J18" s="31" t="e">
        <f>AVERAGE(data_pauline_unite!BV38:BW38)</f>
        <v>#DIV/0!</v>
      </c>
      <c r="K18" s="31" t="e">
        <f>AVERAGE(data_pauline_unite!BX38:BZ38)</f>
        <v>#DIV/0!</v>
      </c>
      <c r="L18" s="31" t="e">
        <f>AVERAGE(data_pauline_unite!CA38:CO38)</f>
        <v>#DIV/0!</v>
      </c>
      <c r="O18" s="31" t="e">
        <f>AVERAGE(data_pauline_unite!C112:N112)</f>
        <v>#DIV/0!</v>
      </c>
      <c r="P18" s="31" t="e">
        <f>AVERAGE(data_pauline_unite!O112:T112)</f>
        <v>#DIV/0!</v>
      </c>
      <c r="Q18" s="31" t="e">
        <f>AVERAGE(data_pauline_unite!U112:AJ112)</f>
        <v>#DIV/0!</v>
      </c>
      <c r="R18" s="31" t="e">
        <f>AVERAGE(data_pauline_unite!AK75:AR75)</f>
        <v>#DIV/0!</v>
      </c>
      <c r="S18" s="31" t="e">
        <f>AVERAGE(data_pauline_unite!AS75:BL75)</f>
        <v>#DIV/0!</v>
      </c>
      <c r="T18" s="31" t="e">
        <f>AVERAGE(data_pauline_unite!BM75:BU75)</f>
        <v>#DIV/0!</v>
      </c>
      <c r="U18" s="31" t="e">
        <f>AVERAGE(data_pauline_unite!BV75:BW75)</f>
        <v>#DIV/0!</v>
      </c>
      <c r="V18" s="31" t="e">
        <f>AVERAGE(data_pauline_unite!BX75:BZ75)</f>
        <v>#DIV/0!</v>
      </c>
      <c r="W18" s="31" t="e">
        <f>AVERAGE(data_pauline_unite!CA75:CO75)</f>
        <v>#DIV/0!</v>
      </c>
      <c r="X18" s="23"/>
      <c r="Z18" s="31" t="e">
        <f>AVERAGE(data_pauline_unite!C112:N112)</f>
        <v>#DIV/0!</v>
      </c>
      <c r="AA18" s="31" t="e">
        <f>AVERAGE(data_pauline_unite!O112:T112)</f>
        <v>#DIV/0!</v>
      </c>
      <c r="AB18" s="31" t="e">
        <f>AVERAGE(data_pauline_unite!U112:AJ112)</f>
        <v>#DIV/0!</v>
      </c>
      <c r="AC18" s="31" t="e">
        <f>AVERAGE(data_pauline_unite!AK112:AR112)</f>
        <v>#DIV/0!</v>
      </c>
      <c r="AD18" s="31" t="e">
        <f>AVERAGE(data_pauline_unite!AS112:BL112)</f>
        <v>#DIV/0!</v>
      </c>
      <c r="AE18" s="31" t="e">
        <f>AVERAGE(data_pauline_unite!BM112:BU112)</f>
        <v>#DIV/0!</v>
      </c>
      <c r="AF18" s="31" t="e">
        <f>AVERAGE(data_pauline_unite!BV112:BW112)</f>
        <v>#DIV/0!</v>
      </c>
      <c r="AG18" s="31" t="e">
        <f>AVERAGE(data_pauline_unite!BX112:BZ112)</f>
        <v>#DIV/0!</v>
      </c>
      <c r="AH18" s="31" t="e">
        <f>AVERAGE(data_pauline_unite!CA112:CO112)</f>
        <v>#DIV/0!</v>
      </c>
      <c r="AI18" s="23"/>
    </row>
    <row r="19" spans="1:35" x14ac:dyDescent="0.25">
      <c r="A19" s="23" t="str">
        <f>'Pilotage de Ma Classe'!A19&amp;" "&amp;'Pilotage de Ma Classe'!B19</f>
        <v>NNN nnn</v>
      </c>
      <c r="B19" s="5" t="str">
        <f>'Pilotage de Ma Classe'!C19</f>
        <v>XX/XX/XXXX</v>
      </c>
      <c r="D19" s="31" t="e">
        <f>AVERAGE(data_pauline_unite!C39:N39)</f>
        <v>#DIV/0!</v>
      </c>
      <c r="E19" s="31" t="e">
        <f>AVERAGE(data_pauline_unite!O39:T39)</f>
        <v>#DIV/0!</v>
      </c>
      <c r="F19" s="31" t="e">
        <f>AVERAGE(data_pauline_unite!U39:AJ39)</f>
        <v>#DIV/0!</v>
      </c>
      <c r="G19" s="31" t="e">
        <f>AVERAGE(data_pauline_unite!AK39:AR39)</f>
        <v>#DIV/0!</v>
      </c>
      <c r="H19" s="31" t="e">
        <f>AVERAGE(data_pauline_unite!AS39:BL39)</f>
        <v>#DIV/0!</v>
      </c>
      <c r="I19" s="31" t="e">
        <f>AVERAGE(data_pauline_unite!BM39:BU39)</f>
        <v>#DIV/0!</v>
      </c>
      <c r="J19" s="31" t="e">
        <f>AVERAGE(data_pauline_unite!BV39:BW39)</f>
        <v>#DIV/0!</v>
      </c>
      <c r="K19" s="31" t="e">
        <f>AVERAGE(data_pauline_unite!BX39:BZ39)</f>
        <v>#DIV/0!</v>
      </c>
      <c r="L19" s="31" t="e">
        <f>AVERAGE(data_pauline_unite!CA39:CO39)</f>
        <v>#DIV/0!</v>
      </c>
      <c r="O19" s="31" t="e">
        <f>AVERAGE(data_pauline_unite!C113:N113)</f>
        <v>#DIV/0!</v>
      </c>
      <c r="P19" s="31" t="e">
        <f>AVERAGE(data_pauline_unite!O113:T113)</f>
        <v>#DIV/0!</v>
      </c>
      <c r="Q19" s="31" t="e">
        <f>AVERAGE(data_pauline_unite!U113:AJ113)</f>
        <v>#DIV/0!</v>
      </c>
      <c r="R19" s="31" t="e">
        <f>AVERAGE(data_pauline_unite!AK76:AR76)</f>
        <v>#DIV/0!</v>
      </c>
      <c r="S19" s="31" t="e">
        <f>AVERAGE(data_pauline_unite!AS76:BL76)</f>
        <v>#DIV/0!</v>
      </c>
      <c r="T19" s="31" t="e">
        <f>AVERAGE(data_pauline_unite!BM76:BU76)</f>
        <v>#DIV/0!</v>
      </c>
      <c r="U19" s="31" t="e">
        <f>AVERAGE(data_pauline_unite!BV76:BW76)</f>
        <v>#DIV/0!</v>
      </c>
      <c r="V19" s="31" t="e">
        <f>AVERAGE(data_pauline_unite!BX76:BZ76)</f>
        <v>#DIV/0!</v>
      </c>
      <c r="W19" s="31" t="e">
        <f>AVERAGE(data_pauline_unite!CA76:CO76)</f>
        <v>#DIV/0!</v>
      </c>
      <c r="X19" s="23"/>
      <c r="Z19" s="31" t="e">
        <f>AVERAGE(data_pauline_unite!C113:N113)</f>
        <v>#DIV/0!</v>
      </c>
      <c r="AA19" s="31" t="e">
        <f>AVERAGE(data_pauline_unite!O113:T113)</f>
        <v>#DIV/0!</v>
      </c>
      <c r="AB19" s="31" t="e">
        <f>AVERAGE(data_pauline_unite!U113:AJ113)</f>
        <v>#DIV/0!</v>
      </c>
      <c r="AC19" s="31" t="e">
        <f>AVERAGE(data_pauline_unite!AK113:AR113)</f>
        <v>#DIV/0!</v>
      </c>
      <c r="AD19" s="31" t="e">
        <f>AVERAGE(data_pauline_unite!AS113:BL113)</f>
        <v>#DIV/0!</v>
      </c>
      <c r="AE19" s="31" t="e">
        <f>AVERAGE(data_pauline_unite!BM113:BU113)</f>
        <v>#DIV/0!</v>
      </c>
      <c r="AF19" s="31" t="e">
        <f>AVERAGE(data_pauline_unite!BV113:BW113)</f>
        <v>#DIV/0!</v>
      </c>
      <c r="AG19" s="31" t="e">
        <f>AVERAGE(data_pauline_unite!BX113:BZ113)</f>
        <v>#DIV/0!</v>
      </c>
      <c r="AH19" s="31" t="e">
        <f>AVERAGE(data_pauline_unite!CA113:CO113)</f>
        <v>#DIV/0!</v>
      </c>
      <c r="AI19" s="23"/>
    </row>
    <row r="20" spans="1:35" x14ac:dyDescent="0.25">
      <c r="A20" s="23" t="str">
        <f>'Pilotage de Ma Classe'!A20&amp;" "&amp;'Pilotage de Ma Classe'!B20</f>
        <v>OOO ooo</v>
      </c>
      <c r="B20" s="5" t="str">
        <f>'Pilotage de Ma Classe'!C20</f>
        <v>XX/XX/XXXX</v>
      </c>
      <c r="D20" s="31" t="e">
        <f>AVERAGE(data_pauline_unite!C40:N40)</f>
        <v>#DIV/0!</v>
      </c>
      <c r="E20" s="31" t="e">
        <f>AVERAGE(data_pauline_unite!O40:T40)</f>
        <v>#DIV/0!</v>
      </c>
      <c r="F20" s="31" t="e">
        <f>AVERAGE(data_pauline_unite!U40:AJ40)</f>
        <v>#DIV/0!</v>
      </c>
      <c r="G20" s="31" t="e">
        <f>AVERAGE(data_pauline_unite!AK40:AR40)</f>
        <v>#DIV/0!</v>
      </c>
      <c r="H20" s="31" t="e">
        <f>AVERAGE(data_pauline_unite!AS40:BL40)</f>
        <v>#DIV/0!</v>
      </c>
      <c r="I20" s="31" t="e">
        <f>AVERAGE(data_pauline_unite!BM40:BU40)</f>
        <v>#DIV/0!</v>
      </c>
      <c r="J20" s="31" t="e">
        <f>AVERAGE(data_pauline_unite!BV40:BW40)</f>
        <v>#DIV/0!</v>
      </c>
      <c r="K20" s="31" t="e">
        <f>AVERAGE(data_pauline_unite!BX40:BZ40)</f>
        <v>#DIV/0!</v>
      </c>
      <c r="L20" s="31" t="e">
        <f>AVERAGE(data_pauline_unite!CA40:CO40)</f>
        <v>#DIV/0!</v>
      </c>
      <c r="O20" s="31" t="e">
        <f>AVERAGE(data_pauline_unite!C114:N114)</f>
        <v>#DIV/0!</v>
      </c>
      <c r="P20" s="31" t="e">
        <f>AVERAGE(data_pauline_unite!O114:T114)</f>
        <v>#DIV/0!</v>
      </c>
      <c r="Q20" s="31" t="e">
        <f>AVERAGE(data_pauline_unite!U114:AJ114)</f>
        <v>#DIV/0!</v>
      </c>
      <c r="R20" s="31" t="e">
        <f>AVERAGE(data_pauline_unite!AK77:AR77)</f>
        <v>#DIV/0!</v>
      </c>
      <c r="S20" s="31" t="e">
        <f>AVERAGE(data_pauline_unite!AS77:BL77)</f>
        <v>#DIV/0!</v>
      </c>
      <c r="T20" s="31" t="e">
        <f>AVERAGE(data_pauline_unite!BM77:BU77)</f>
        <v>#DIV/0!</v>
      </c>
      <c r="U20" s="31" t="e">
        <f>AVERAGE(data_pauline_unite!BV77:BW77)</f>
        <v>#DIV/0!</v>
      </c>
      <c r="V20" s="31" t="e">
        <f>AVERAGE(data_pauline_unite!BX77:BZ77)</f>
        <v>#DIV/0!</v>
      </c>
      <c r="W20" s="31" t="e">
        <f>AVERAGE(data_pauline_unite!CA77:CO77)</f>
        <v>#DIV/0!</v>
      </c>
      <c r="X20" s="23"/>
      <c r="Z20" s="31" t="e">
        <f>AVERAGE(data_pauline_unite!C114:N114)</f>
        <v>#DIV/0!</v>
      </c>
      <c r="AA20" s="31" t="e">
        <f>AVERAGE(data_pauline_unite!O114:T114)</f>
        <v>#DIV/0!</v>
      </c>
      <c r="AB20" s="31" t="e">
        <f>AVERAGE(data_pauline_unite!U114:AJ114)</f>
        <v>#DIV/0!</v>
      </c>
      <c r="AC20" s="31" t="e">
        <f>AVERAGE(data_pauline_unite!AK114:AR114)</f>
        <v>#DIV/0!</v>
      </c>
      <c r="AD20" s="31" t="e">
        <f>AVERAGE(data_pauline_unite!AS114:BL114)</f>
        <v>#DIV/0!</v>
      </c>
      <c r="AE20" s="31" t="e">
        <f>AVERAGE(data_pauline_unite!BM114:BU114)</f>
        <v>#DIV/0!</v>
      </c>
      <c r="AF20" s="31" t="e">
        <f>AVERAGE(data_pauline_unite!BV114:BW114)</f>
        <v>#DIV/0!</v>
      </c>
      <c r="AG20" s="31" t="e">
        <f>AVERAGE(data_pauline_unite!BX114:BZ114)</f>
        <v>#DIV/0!</v>
      </c>
      <c r="AH20" s="31" t="e">
        <f>AVERAGE(data_pauline_unite!CA114:CO114)</f>
        <v>#DIV/0!</v>
      </c>
      <c r="AI20" s="23"/>
    </row>
    <row r="21" spans="1:35" x14ac:dyDescent="0.25">
      <c r="A21" s="23" t="str">
        <f>'Pilotage de Ma Classe'!A21&amp;" "&amp;'Pilotage de Ma Classe'!B21</f>
        <v>PPP ppp</v>
      </c>
      <c r="B21" s="5" t="str">
        <f>'Pilotage de Ma Classe'!C21</f>
        <v>XX/XX/XXXX</v>
      </c>
      <c r="D21" s="31" t="e">
        <f>AVERAGE(data_pauline_unite!C41:N41)</f>
        <v>#DIV/0!</v>
      </c>
      <c r="E21" s="31" t="e">
        <f>AVERAGE(data_pauline_unite!O41:T41)</f>
        <v>#DIV/0!</v>
      </c>
      <c r="F21" s="31" t="e">
        <f>AVERAGE(data_pauline_unite!U41:AJ41)</f>
        <v>#DIV/0!</v>
      </c>
      <c r="G21" s="31" t="e">
        <f>AVERAGE(data_pauline_unite!AK41:AR41)</f>
        <v>#DIV/0!</v>
      </c>
      <c r="H21" s="31" t="e">
        <f>AVERAGE(data_pauline_unite!AS41:BL41)</f>
        <v>#DIV/0!</v>
      </c>
      <c r="I21" s="31" t="e">
        <f>AVERAGE(data_pauline_unite!BM41:BU41)</f>
        <v>#DIV/0!</v>
      </c>
      <c r="J21" s="31" t="e">
        <f>AVERAGE(data_pauline_unite!BV41:BW41)</f>
        <v>#DIV/0!</v>
      </c>
      <c r="K21" s="31" t="e">
        <f>AVERAGE(data_pauline_unite!BX41:BZ41)</f>
        <v>#DIV/0!</v>
      </c>
      <c r="L21" s="31" t="e">
        <f>AVERAGE(data_pauline_unite!CA41:CO41)</f>
        <v>#DIV/0!</v>
      </c>
      <c r="O21" s="31" t="e">
        <f>AVERAGE(data_pauline_unite!C115:N115)</f>
        <v>#DIV/0!</v>
      </c>
      <c r="P21" s="31" t="e">
        <f>AVERAGE(data_pauline_unite!O115:T115)</f>
        <v>#DIV/0!</v>
      </c>
      <c r="Q21" s="31" t="e">
        <f>AVERAGE(data_pauline_unite!U115:AJ115)</f>
        <v>#DIV/0!</v>
      </c>
      <c r="R21" s="31" t="e">
        <f>AVERAGE(data_pauline_unite!AK78:AR78)</f>
        <v>#DIV/0!</v>
      </c>
      <c r="S21" s="31" t="e">
        <f>AVERAGE(data_pauline_unite!AS78:BL78)</f>
        <v>#DIV/0!</v>
      </c>
      <c r="T21" s="31" t="e">
        <f>AVERAGE(data_pauline_unite!BM78:BU78)</f>
        <v>#DIV/0!</v>
      </c>
      <c r="U21" s="31" t="e">
        <f>AVERAGE(data_pauline_unite!BV78:BW78)</f>
        <v>#DIV/0!</v>
      </c>
      <c r="V21" s="31" t="e">
        <f>AVERAGE(data_pauline_unite!BX78:BZ78)</f>
        <v>#DIV/0!</v>
      </c>
      <c r="W21" s="31" t="e">
        <f>AVERAGE(data_pauline_unite!CA78:CO78)</f>
        <v>#DIV/0!</v>
      </c>
      <c r="X21" s="23"/>
      <c r="Z21" s="31" t="e">
        <f>AVERAGE(data_pauline_unite!C115:N115)</f>
        <v>#DIV/0!</v>
      </c>
      <c r="AA21" s="31" t="e">
        <f>AVERAGE(data_pauline_unite!O115:T115)</f>
        <v>#DIV/0!</v>
      </c>
      <c r="AB21" s="31" t="e">
        <f>AVERAGE(data_pauline_unite!U115:AJ115)</f>
        <v>#DIV/0!</v>
      </c>
      <c r="AC21" s="31" t="e">
        <f>AVERAGE(data_pauline_unite!AK115:AR115)</f>
        <v>#DIV/0!</v>
      </c>
      <c r="AD21" s="31" t="e">
        <f>AVERAGE(data_pauline_unite!AS115:BL115)</f>
        <v>#DIV/0!</v>
      </c>
      <c r="AE21" s="31" t="e">
        <f>AVERAGE(data_pauline_unite!BM115:BU115)</f>
        <v>#DIV/0!</v>
      </c>
      <c r="AF21" s="31" t="e">
        <f>AVERAGE(data_pauline_unite!BV115:BW115)</f>
        <v>#DIV/0!</v>
      </c>
      <c r="AG21" s="31" t="e">
        <f>AVERAGE(data_pauline_unite!BX115:BZ115)</f>
        <v>#DIV/0!</v>
      </c>
      <c r="AH21" s="31" t="e">
        <f>AVERAGE(data_pauline_unite!CA115:CO115)</f>
        <v>#DIV/0!</v>
      </c>
      <c r="AI21" s="23"/>
    </row>
    <row r="22" spans="1:35" x14ac:dyDescent="0.25">
      <c r="A22" s="23" t="str">
        <f>'Pilotage de Ma Classe'!A22&amp;" "&amp;'Pilotage de Ma Classe'!B22</f>
        <v>QQQ qqq</v>
      </c>
      <c r="B22" s="5" t="str">
        <f>'Pilotage de Ma Classe'!C22</f>
        <v>XX/XX/XXXX</v>
      </c>
      <c r="D22" s="31" t="e">
        <f>AVERAGE(data_pauline_unite!C42:N42)</f>
        <v>#DIV/0!</v>
      </c>
      <c r="E22" s="31" t="e">
        <f>AVERAGE(data_pauline_unite!O42:T42)</f>
        <v>#DIV/0!</v>
      </c>
      <c r="F22" s="31" t="e">
        <f>AVERAGE(data_pauline_unite!U42:AJ42)</f>
        <v>#DIV/0!</v>
      </c>
      <c r="G22" s="31" t="e">
        <f>AVERAGE(data_pauline_unite!AK42:AR42)</f>
        <v>#DIV/0!</v>
      </c>
      <c r="H22" s="31" t="e">
        <f>AVERAGE(data_pauline_unite!AS42:BL42)</f>
        <v>#DIV/0!</v>
      </c>
      <c r="I22" s="31" t="e">
        <f>AVERAGE(data_pauline_unite!BM42:BU42)</f>
        <v>#DIV/0!</v>
      </c>
      <c r="J22" s="31" t="e">
        <f>AVERAGE(data_pauline_unite!BV42:BW42)</f>
        <v>#DIV/0!</v>
      </c>
      <c r="K22" s="31" t="e">
        <f>AVERAGE(data_pauline_unite!BX42:BZ42)</f>
        <v>#DIV/0!</v>
      </c>
      <c r="L22" s="31" t="e">
        <f>AVERAGE(data_pauline_unite!CA42:CO42)</f>
        <v>#DIV/0!</v>
      </c>
      <c r="O22" s="31" t="e">
        <f>AVERAGE(data_pauline_unite!C116:N116)</f>
        <v>#DIV/0!</v>
      </c>
      <c r="P22" s="31" t="e">
        <f>AVERAGE(data_pauline_unite!O116:T116)</f>
        <v>#DIV/0!</v>
      </c>
      <c r="Q22" s="31" t="e">
        <f>AVERAGE(data_pauline_unite!U116:AJ116)</f>
        <v>#DIV/0!</v>
      </c>
      <c r="R22" s="31" t="e">
        <f>AVERAGE(data_pauline_unite!AK79:AR79)</f>
        <v>#DIV/0!</v>
      </c>
      <c r="S22" s="31" t="e">
        <f>AVERAGE(data_pauline_unite!AS79:BL79)</f>
        <v>#DIV/0!</v>
      </c>
      <c r="T22" s="31" t="e">
        <f>AVERAGE(data_pauline_unite!BM79:BU79)</f>
        <v>#DIV/0!</v>
      </c>
      <c r="U22" s="31" t="e">
        <f>AVERAGE(data_pauline_unite!BV79:BW79)</f>
        <v>#DIV/0!</v>
      </c>
      <c r="V22" s="31" t="e">
        <f>AVERAGE(data_pauline_unite!BX79:BZ79)</f>
        <v>#DIV/0!</v>
      </c>
      <c r="W22" s="31" t="e">
        <f>AVERAGE(data_pauline_unite!CA79:CO79)</f>
        <v>#DIV/0!</v>
      </c>
      <c r="X22" s="23"/>
      <c r="Z22" s="31" t="e">
        <f>AVERAGE(data_pauline_unite!C116:N116)</f>
        <v>#DIV/0!</v>
      </c>
      <c r="AA22" s="31" t="e">
        <f>AVERAGE(data_pauline_unite!O116:T116)</f>
        <v>#DIV/0!</v>
      </c>
      <c r="AB22" s="31" t="e">
        <f>AVERAGE(data_pauline_unite!U116:AJ116)</f>
        <v>#DIV/0!</v>
      </c>
      <c r="AC22" s="31" t="e">
        <f>AVERAGE(data_pauline_unite!AK116:AR116)</f>
        <v>#DIV/0!</v>
      </c>
      <c r="AD22" s="31" t="e">
        <f>AVERAGE(data_pauline_unite!AS116:BL116)</f>
        <v>#DIV/0!</v>
      </c>
      <c r="AE22" s="31" t="e">
        <f>AVERAGE(data_pauline_unite!BM116:BU116)</f>
        <v>#DIV/0!</v>
      </c>
      <c r="AF22" s="31" t="e">
        <f>AVERAGE(data_pauline_unite!BV116:BW116)</f>
        <v>#DIV/0!</v>
      </c>
      <c r="AG22" s="31" t="e">
        <f>AVERAGE(data_pauline_unite!BX116:BZ116)</f>
        <v>#DIV/0!</v>
      </c>
      <c r="AH22" s="31" t="e">
        <f>AVERAGE(data_pauline_unite!CA116:CO116)</f>
        <v>#DIV/0!</v>
      </c>
      <c r="AI22" s="23"/>
    </row>
    <row r="23" spans="1:35" x14ac:dyDescent="0.25">
      <c r="A23" s="23" t="str">
        <f>'Pilotage de Ma Classe'!A23&amp;" "&amp;'Pilotage de Ma Classe'!B23</f>
        <v>RRR rrr</v>
      </c>
      <c r="B23" s="5" t="str">
        <f>'Pilotage de Ma Classe'!C23</f>
        <v>XX/XX/XXXX</v>
      </c>
      <c r="D23" s="31" t="e">
        <f>AVERAGE(data_pauline_unite!C43:N43)</f>
        <v>#DIV/0!</v>
      </c>
      <c r="E23" s="31" t="e">
        <f>AVERAGE(data_pauline_unite!O43:T43)</f>
        <v>#DIV/0!</v>
      </c>
      <c r="F23" s="31" t="e">
        <f>AVERAGE(data_pauline_unite!U43:AJ43)</f>
        <v>#DIV/0!</v>
      </c>
      <c r="G23" s="31" t="e">
        <f>AVERAGE(data_pauline_unite!AK43:AR43)</f>
        <v>#DIV/0!</v>
      </c>
      <c r="H23" s="31" t="e">
        <f>AVERAGE(data_pauline_unite!AS43:BL43)</f>
        <v>#DIV/0!</v>
      </c>
      <c r="I23" s="31" t="e">
        <f>AVERAGE(data_pauline_unite!BM43:BU43)</f>
        <v>#DIV/0!</v>
      </c>
      <c r="J23" s="31" t="e">
        <f>AVERAGE(data_pauline_unite!BV43:BW43)</f>
        <v>#DIV/0!</v>
      </c>
      <c r="K23" s="31" t="e">
        <f>AVERAGE(data_pauline_unite!BX43:BZ43)</f>
        <v>#DIV/0!</v>
      </c>
      <c r="L23" s="31" t="e">
        <f>AVERAGE(data_pauline_unite!CA43:CO43)</f>
        <v>#DIV/0!</v>
      </c>
      <c r="O23" s="31" t="e">
        <f>AVERAGE(data_pauline_unite!C117:N117)</f>
        <v>#DIV/0!</v>
      </c>
      <c r="P23" s="31" t="e">
        <f>AVERAGE(data_pauline_unite!O117:T117)</f>
        <v>#DIV/0!</v>
      </c>
      <c r="Q23" s="31" t="e">
        <f>AVERAGE(data_pauline_unite!U117:AJ117)</f>
        <v>#DIV/0!</v>
      </c>
      <c r="R23" s="31" t="e">
        <f>AVERAGE(data_pauline_unite!AK80:AR80)</f>
        <v>#DIV/0!</v>
      </c>
      <c r="S23" s="31" t="e">
        <f>AVERAGE(data_pauline_unite!AS80:BL80)</f>
        <v>#DIV/0!</v>
      </c>
      <c r="T23" s="31" t="e">
        <f>AVERAGE(data_pauline_unite!BM80:BU80)</f>
        <v>#DIV/0!</v>
      </c>
      <c r="U23" s="31" t="e">
        <f>AVERAGE(data_pauline_unite!BV80:BW80)</f>
        <v>#DIV/0!</v>
      </c>
      <c r="V23" s="31" t="e">
        <f>AVERAGE(data_pauline_unite!BX80:BZ80)</f>
        <v>#DIV/0!</v>
      </c>
      <c r="W23" s="31" t="e">
        <f>AVERAGE(data_pauline_unite!CA80:CO80)</f>
        <v>#DIV/0!</v>
      </c>
      <c r="X23" s="23"/>
      <c r="Z23" s="31" t="e">
        <f>AVERAGE(data_pauline_unite!C117:N117)</f>
        <v>#DIV/0!</v>
      </c>
      <c r="AA23" s="31" t="e">
        <f>AVERAGE(data_pauline_unite!O117:T117)</f>
        <v>#DIV/0!</v>
      </c>
      <c r="AB23" s="31" t="e">
        <f>AVERAGE(data_pauline_unite!U117:AJ117)</f>
        <v>#DIV/0!</v>
      </c>
      <c r="AC23" s="31" t="e">
        <f>AVERAGE(data_pauline_unite!AK117:AR117)</f>
        <v>#DIV/0!</v>
      </c>
      <c r="AD23" s="31" t="e">
        <f>AVERAGE(data_pauline_unite!AS117:BL117)</f>
        <v>#DIV/0!</v>
      </c>
      <c r="AE23" s="31" t="e">
        <f>AVERAGE(data_pauline_unite!BM117:BU117)</f>
        <v>#DIV/0!</v>
      </c>
      <c r="AF23" s="31" t="e">
        <f>AVERAGE(data_pauline_unite!BV117:BW117)</f>
        <v>#DIV/0!</v>
      </c>
      <c r="AG23" s="31" t="e">
        <f>AVERAGE(data_pauline_unite!BX117:BZ117)</f>
        <v>#DIV/0!</v>
      </c>
      <c r="AH23" s="31" t="e">
        <f>AVERAGE(data_pauline_unite!CA117:CO117)</f>
        <v>#DIV/0!</v>
      </c>
      <c r="AI23" s="23"/>
    </row>
    <row r="24" spans="1:35" x14ac:dyDescent="0.25">
      <c r="A24" s="23" t="str">
        <f>'Pilotage de Ma Classe'!A24&amp;" "&amp;'Pilotage de Ma Classe'!B24</f>
        <v>SSS sss</v>
      </c>
      <c r="B24" s="5" t="str">
        <f>'Pilotage de Ma Classe'!C24</f>
        <v>XX/XX/XXXX</v>
      </c>
      <c r="D24" s="31" t="e">
        <f>AVERAGE(data_pauline_unite!C44:N44)</f>
        <v>#DIV/0!</v>
      </c>
      <c r="E24" s="31" t="e">
        <f>AVERAGE(data_pauline_unite!O44:T44)</f>
        <v>#DIV/0!</v>
      </c>
      <c r="F24" s="31" t="e">
        <f>AVERAGE(data_pauline_unite!U44:AJ44)</f>
        <v>#DIV/0!</v>
      </c>
      <c r="G24" s="31" t="e">
        <f>AVERAGE(data_pauline_unite!AK44:AR44)</f>
        <v>#DIV/0!</v>
      </c>
      <c r="H24" s="31" t="e">
        <f>AVERAGE(data_pauline_unite!AS44:BL44)</f>
        <v>#DIV/0!</v>
      </c>
      <c r="I24" s="31" t="e">
        <f>AVERAGE(data_pauline_unite!BM44:BU44)</f>
        <v>#DIV/0!</v>
      </c>
      <c r="J24" s="31" t="e">
        <f>AVERAGE(data_pauline_unite!BV44:BW44)</f>
        <v>#DIV/0!</v>
      </c>
      <c r="K24" s="31" t="e">
        <f>AVERAGE(data_pauline_unite!BX44:BZ44)</f>
        <v>#DIV/0!</v>
      </c>
      <c r="L24" s="31" t="e">
        <f>AVERAGE(data_pauline_unite!CA44:CO44)</f>
        <v>#DIV/0!</v>
      </c>
      <c r="O24" s="31" t="e">
        <f>AVERAGE(data_pauline_unite!C118:N118)</f>
        <v>#DIV/0!</v>
      </c>
      <c r="P24" s="31" t="e">
        <f>AVERAGE(data_pauline_unite!O118:T118)</f>
        <v>#DIV/0!</v>
      </c>
      <c r="Q24" s="31" t="e">
        <f>AVERAGE(data_pauline_unite!U118:AJ118)</f>
        <v>#DIV/0!</v>
      </c>
      <c r="R24" s="31" t="e">
        <f>AVERAGE(data_pauline_unite!AK81:AR81)</f>
        <v>#DIV/0!</v>
      </c>
      <c r="S24" s="31" t="e">
        <f>AVERAGE(data_pauline_unite!AS81:BL81)</f>
        <v>#DIV/0!</v>
      </c>
      <c r="T24" s="31" t="e">
        <f>AVERAGE(data_pauline_unite!BM81:BU81)</f>
        <v>#DIV/0!</v>
      </c>
      <c r="U24" s="31" t="e">
        <f>AVERAGE(data_pauline_unite!BV81:BW81)</f>
        <v>#DIV/0!</v>
      </c>
      <c r="V24" s="31" t="e">
        <f>AVERAGE(data_pauline_unite!BX81:BZ81)</f>
        <v>#DIV/0!</v>
      </c>
      <c r="W24" s="31" t="e">
        <f>AVERAGE(data_pauline_unite!CA81:CO81)</f>
        <v>#DIV/0!</v>
      </c>
      <c r="X24" s="23"/>
      <c r="Z24" s="31" t="e">
        <f>AVERAGE(data_pauline_unite!C118:N118)</f>
        <v>#DIV/0!</v>
      </c>
      <c r="AA24" s="31" t="e">
        <f>AVERAGE(data_pauline_unite!O118:T118)</f>
        <v>#DIV/0!</v>
      </c>
      <c r="AB24" s="31" t="e">
        <f>AVERAGE(data_pauline_unite!U118:AJ118)</f>
        <v>#DIV/0!</v>
      </c>
      <c r="AC24" s="31" t="e">
        <f>AVERAGE(data_pauline_unite!AK118:AR118)</f>
        <v>#DIV/0!</v>
      </c>
      <c r="AD24" s="31" t="e">
        <f>AVERAGE(data_pauline_unite!AS118:BL118)</f>
        <v>#DIV/0!</v>
      </c>
      <c r="AE24" s="31" t="e">
        <f>AVERAGE(data_pauline_unite!BM118:BU118)</f>
        <v>#DIV/0!</v>
      </c>
      <c r="AF24" s="31" t="e">
        <f>AVERAGE(data_pauline_unite!BV118:BW118)</f>
        <v>#DIV/0!</v>
      </c>
      <c r="AG24" s="31" t="e">
        <f>AVERAGE(data_pauline_unite!BX118:BZ118)</f>
        <v>#DIV/0!</v>
      </c>
      <c r="AH24" s="31" t="e">
        <f>AVERAGE(data_pauline_unite!CA118:CO118)</f>
        <v>#DIV/0!</v>
      </c>
      <c r="AI24" s="23"/>
    </row>
    <row r="25" spans="1:35" x14ac:dyDescent="0.25">
      <c r="A25" s="23" t="str">
        <f>'Pilotage de Ma Classe'!A25&amp;" "&amp;'Pilotage de Ma Classe'!B25</f>
        <v>TTT ttt</v>
      </c>
      <c r="B25" s="5" t="str">
        <f>'Pilotage de Ma Classe'!C25</f>
        <v>XX/XX/XXXX</v>
      </c>
      <c r="D25" s="31" t="e">
        <f>AVERAGE(data_pauline_unite!C45:N45)</f>
        <v>#DIV/0!</v>
      </c>
      <c r="E25" s="31" t="e">
        <f>AVERAGE(data_pauline_unite!O45:T45)</f>
        <v>#DIV/0!</v>
      </c>
      <c r="F25" s="31" t="e">
        <f>AVERAGE(data_pauline_unite!U45:AJ45)</f>
        <v>#DIV/0!</v>
      </c>
      <c r="G25" s="31" t="e">
        <f>AVERAGE(data_pauline_unite!AK45:AR45)</f>
        <v>#DIV/0!</v>
      </c>
      <c r="H25" s="31" t="e">
        <f>AVERAGE(data_pauline_unite!AS45:BL45)</f>
        <v>#DIV/0!</v>
      </c>
      <c r="I25" s="31" t="e">
        <f>AVERAGE(data_pauline_unite!BM45:BU45)</f>
        <v>#DIV/0!</v>
      </c>
      <c r="J25" s="31" t="e">
        <f>AVERAGE(data_pauline_unite!BV45:BW45)</f>
        <v>#DIV/0!</v>
      </c>
      <c r="K25" s="31" t="e">
        <f>AVERAGE(data_pauline_unite!BX45:BZ45)</f>
        <v>#DIV/0!</v>
      </c>
      <c r="L25" s="31" t="e">
        <f>AVERAGE(data_pauline_unite!CA45:CO45)</f>
        <v>#DIV/0!</v>
      </c>
      <c r="O25" s="31" t="e">
        <f>AVERAGE(data_pauline_unite!C119:N119)</f>
        <v>#DIV/0!</v>
      </c>
      <c r="P25" s="31" t="e">
        <f>AVERAGE(data_pauline_unite!O119:T119)</f>
        <v>#DIV/0!</v>
      </c>
      <c r="Q25" s="31" t="e">
        <f>AVERAGE(data_pauline_unite!U119:AJ119)</f>
        <v>#DIV/0!</v>
      </c>
      <c r="R25" s="31" t="e">
        <f>AVERAGE(data_pauline_unite!AK82:AR82)</f>
        <v>#DIV/0!</v>
      </c>
      <c r="S25" s="31" t="e">
        <f>AVERAGE(data_pauline_unite!AS82:BL82)</f>
        <v>#DIV/0!</v>
      </c>
      <c r="T25" s="31" t="e">
        <f>AVERAGE(data_pauline_unite!BM82:BU82)</f>
        <v>#DIV/0!</v>
      </c>
      <c r="U25" s="31" t="e">
        <f>AVERAGE(data_pauline_unite!BV82:BW82)</f>
        <v>#DIV/0!</v>
      </c>
      <c r="V25" s="31" t="e">
        <f>AVERAGE(data_pauline_unite!BX82:BZ82)</f>
        <v>#DIV/0!</v>
      </c>
      <c r="W25" s="31" t="e">
        <f>AVERAGE(data_pauline_unite!CA82:CO82)</f>
        <v>#DIV/0!</v>
      </c>
      <c r="X25" s="23"/>
      <c r="Z25" s="31" t="e">
        <f>AVERAGE(data_pauline_unite!C119:N119)</f>
        <v>#DIV/0!</v>
      </c>
      <c r="AA25" s="31" t="e">
        <f>AVERAGE(data_pauline_unite!O119:T119)</f>
        <v>#DIV/0!</v>
      </c>
      <c r="AB25" s="31" t="e">
        <f>AVERAGE(data_pauline_unite!U119:AJ119)</f>
        <v>#DIV/0!</v>
      </c>
      <c r="AC25" s="31" t="e">
        <f>AVERAGE(data_pauline_unite!AK119:AR119)</f>
        <v>#DIV/0!</v>
      </c>
      <c r="AD25" s="31" t="e">
        <f>AVERAGE(data_pauline_unite!AS119:BL119)</f>
        <v>#DIV/0!</v>
      </c>
      <c r="AE25" s="31" t="e">
        <f>AVERAGE(data_pauline_unite!BM119:BU119)</f>
        <v>#DIV/0!</v>
      </c>
      <c r="AF25" s="31" t="e">
        <f>AVERAGE(data_pauline_unite!BV119:BW119)</f>
        <v>#DIV/0!</v>
      </c>
      <c r="AG25" s="31" t="e">
        <f>AVERAGE(data_pauline_unite!BX119:BZ119)</f>
        <v>#DIV/0!</v>
      </c>
      <c r="AH25" s="31" t="e">
        <f>AVERAGE(data_pauline_unite!CA119:CO119)</f>
        <v>#DIV/0!</v>
      </c>
      <c r="AI25" s="23"/>
    </row>
    <row r="26" spans="1:35" x14ac:dyDescent="0.25">
      <c r="A26" s="23" t="str">
        <f>'Pilotage de Ma Classe'!A26&amp;" "&amp;'Pilotage de Ma Classe'!B26</f>
        <v>UUU uuu</v>
      </c>
      <c r="B26" s="5" t="str">
        <f>'Pilotage de Ma Classe'!C26</f>
        <v>XX/XX/XXXX</v>
      </c>
      <c r="D26" s="31" t="e">
        <f>AVERAGE(data_pauline_unite!C46:N46)</f>
        <v>#DIV/0!</v>
      </c>
      <c r="E26" s="31" t="e">
        <f>AVERAGE(data_pauline_unite!O46:T46)</f>
        <v>#DIV/0!</v>
      </c>
      <c r="F26" s="31" t="e">
        <f>AVERAGE(data_pauline_unite!U46:AJ46)</f>
        <v>#DIV/0!</v>
      </c>
      <c r="G26" s="31" t="e">
        <f>AVERAGE(data_pauline_unite!AK46:AR46)</f>
        <v>#DIV/0!</v>
      </c>
      <c r="H26" s="31" t="e">
        <f>AVERAGE(data_pauline_unite!AS46:BL46)</f>
        <v>#DIV/0!</v>
      </c>
      <c r="I26" s="31" t="e">
        <f>AVERAGE(data_pauline_unite!BM46:BU46)</f>
        <v>#DIV/0!</v>
      </c>
      <c r="J26" s="31" t="e">
        <f>AVERAGE(data_pauline_unite!BV46:BW46)</f>
        <v>#DIV/0!</v>
      </c>
      <c r="K26" s="31" t="e">
        <f>AVERAGE(data_pauline_unite!BX46:BZ46)</f>
        <v>#DIV/0!</v>
      </c>
      <c r="L26" s="31" t="e">
        <f>AVERAGE(data_pauline_unite!CA46:CO46)</f>
        <v>#DIV/0!</v>
      </c>
      <c r="O26" s="31" t="e">
        <f>AVERAGE(data_pauline_unite!C120:N120)</f>
        <v>#DIV/0!</v>
      </c>
      <c r="P26" s="31" t="e">
        <f>AVERAGE(data_pauline_unite!O120:T120)</f>
        <v>#DIV/0!</v>
      </c>
      <c r="Q26" s="31" t="e">
        <f>AVERAGE(data_pauline_unite!U120:AJ120)</f>
        <v>#DIV/0!</v>
      </c>
      <c r="R26" s="31" t="e">
        <f>AVERAGE(data_pauline_unite!AK83:AR83)</f>
        <v>#DIV/0!</v>
      </c>
      <c r="S26" s="31" t="e">
        <f>AVERAGE(data_pauline_unite!AS83:BL83)</f>
        <v>#DIV/0!</v>
      </c>
      <c r="T26" s="31" t="e">
        <f>AVERAGE(data_pauline_unite!BM83:BU83)</f>
        <v>#DIV/0!</v>
      </c>
      <c r="U26" s="31" t="e">
        <f>AVERAGE(data_pauline_unite!BV83:BW83)</f>
        <v>#DIV/0!</v>
      </c>
      <c r="V26" s="31" t="e">
        <f>AVERAGE(data_pauline_unite!BX83:BZ83)</f>
        <v>#DIV/0!</v>
      </c>
      <c r="W26" s="31" t="e">
        <f>AVERAGE(data_pauline_unite!CA83:CO83)</f>
        <v>#DIV/0!</v>
      </c>
      <c r="X26" s="23"/>
      <c r="Z26" s="31" t="e">
        <f>AVERAGE(data_pauline_unite!C120:N120)</f>
        <v>#DIV/0!</v>
      </c>
      <c r="AA26" s="31" t="e">
        <f>AVERAGE(data_pauline_unite!O120:T120)</f>
        <v>#DIV/0!</v>
      </c>
      <c r="AB26" s="31" t="e">
        <f>AVERAGE(data_pauline_unite!U120:AJ120)</f>
        <v>#DIV/0!</v>
      </c>
      <c r="AC26" s="31" t="e">
        <f>AVERAGE(data_pauline_unite!AK120:AR120)</f>
        <v>#DIV/0!</v>
      </c>
      <c r="AD26" s="31" t="e">
        <f>AVERAGE(data_pauline_unite!AS120:BL120)</f>
        <v>#DIV/0!</v>
      </c>
      <c r="AE26" s="31" t="e">
        <f>AVERAGE(data_pauline_unite!BM120:BU120)</f>
        <v>#DIV/0!</v>
      </c>
      <c r="AF26" s="31" t="e">
        <f>AVERAGE(data_pauline_unite!BV120:BW120)</f>
        <v>#DIV/0!</v>
      </c>
      <c r="AG26" s="31" t="e">
        <f>AVERAGE(data_pauline_unite!BX120:BZ120)</f>
        <v>#DIV/0!</v>
      </c>
      <c r="AH26" s="31" t="e">
        <f>AVERAGE(data_pauline_unite!CA120:CO120)</f>
        <v>#DIV/0!</v>
      </c>
      <c r="AI26" s="23"/>
    </row>
    <row r="27" spans="1:35" x14ac:dyDescent="0.25">
      <c r="A27" s="23" t="str">
        <f>'Pilotage de Ma Classe'!A27&amp;" "&amp;'Pilotage de Ma Classe'!B27</f>
        <v>VVV vvv</v>
      </c>
      <c r="B27" s="5" t="str">
        <f>'Pilotage de Ma Classe'!C27</f>
        <v>XX/XX/XXXX</v>
      </c>
      <c r="D27" s="31" t="e">
        <f>AVERAGE(data_pauline_unite!C47:N47)</f>
        <v>#DIV/0!</v>
      </c>
      <c r="E27" s="31" t="e">
        <f>AVERAGE(data_pauline_unite!O47:T47)</f>
        <v>#DIV/0!</v>
      </c>
      <c r="F27" s="31" t="e">
        <f>AVERAGE(data_pauline_unite!U47:AJ47)</f>
        <v>#DIV/0!</v>
      </c>
      <c r="G27" s="31" t="e">
        <f>AVERAGE(data_pauline_unite!AK47:AR47)</f>
        <v>#DIV/0!</v>
      </c>
      <c r="H27" s="31" t="e">
        <f>AVERAGE(data_pauline_unite!AS47:BL47)</f>
        <v>#DIV/0!</v>
      </c>
      <c r="I27" s="31" t="e">
        <f>AVERAGE(data_pauline_unite!BM47:BU47)</f>
        <v>#DIV/0!</v>
      </c>
      <c r="J27" s="31" t="e">
        <f>AVERAGE(data_pauline_unite!BV47:BW47)</f>
        <v>#DIV/0!</v>
      </c>
      <c r="K27" s="31" t="e">
        <f>AVERAGE(data_pauline_unite!BX47:BZ47)</f>
        <v>#DIV/0!</v>
      </c>
      <c r="L27" s="31" t="e">
        <f>AVERAGE(data_pauline_unite!CA47:CO47)</f>
        <v>#DIV/0!</v>
      </c>
      <c r="O27" s="31" t="e">
        <f>AVERAGE(data_pauline_unite!C121:N121)</f>
        <v>#DIV/0!</v>
      </c>
      <c r="P27" s="31" t="e">
        <f>AVERAGE(data_pauline_unite!O121:T121)</f>
        <v>#DIV/0!</v>
      </c>
      <c r="Q27" s="31" t="e">
        <f>AVERAGE(data_pauline_unite!U121:AJ121)</f>
        <v>#DIV/0!</v>
      </c>
      <c r="R27" s="31" t="e">
        <f>AVERAGE(data_pauline_unite!AK84:AR84)</f>
        <v>#DIV/0!</v>
      </c>
      <c r="S27" s="31" t="e">
        <f>AVERAGE(data_pauline_unite!AS84:BL84)</f>
        <v>#DIV/0!</v>
      </c>
      <c r="T27" s="31" t="e">
        <f>AVERAGE(data_pauline_unite!BM84:BU84)</f>
        <v>#DIV/0!</v>
      </c>
      <c r="U27" s="31" t="e">
        <f>AVERAGE(data_pauline_unite!BV84:BW84)</f>
        <v>#DIV/0!</v>
      </c>
      <c r="V27" s="31" t="e">
        <f>AVERAGE(data_pauline_unite!BX84:BZ84)</f>
        <v>#DIV/0!</v>
      </c>
      <c r="W27" s="31" t="e">
        <f>AVERAGE(data_pauline_unite!CA84:CO84)</f>
        <v>#DIV/0!</v>
      </c>
      <c r="X27" s="23"/>
      <c r="Z27" s="31" t="e">
        <f>AVERAGE(data_pauline_unite!C121:N121)</f>
        <v>#DIV/0!</v>
      </c>
      <c r="AA27" s="31" t="e">
        <f>AVERAGE(data_pauline_unite!O121:T121)</f>
        <v>#DIV/0!</v>
      </c>
      <c r="AB27" s="31" t="e">
        <f>AVERAGE(data_pauline_unite!U121:AJ121)</f>
        <v>#DIV/0!</v>
      </c>
      <c r="AC27" s="31" t="e">
        <f>AVERAGE(data_pauline_unite!AK121:AR121)</f>
        <v>#DIV/0!</v>
      </c>
      <c r="AD27" s="31" t="e">
        <f>AVERAGE(data_pauline_unite!AS121:BL121)</f>
        <v>#DIV/0!</v>
      </c>
      <c r="AE27" s="31" t="e">
        <f>AVERAGE(data_pauline_unite!BM121:BU121)</f>
        <v>#DIV/0!</v>
      </c>
      <c r="AF27" s="31" t="e">
        <f>AVERAGE(data_pauline_unite!BV121:BW121)</f>
        <v>#DIV/0!</v>
      </c>
      <c r="AG27" s="31" t="e">
        <f>AVERAGE(data_pauline_unite!BX121:BZ121)</f>
        <v>#DIV/0!</v>
      </c>
      <c r="AH27" s="31" t="e">
        <f>AVERAGE(data_pauline_unite!CA121:CO121)</f>
        <v>#DIV/0!</v>
      </c>
      <c r="AI27" s="23"/>
    </row>
    <row r="28" spans="1:35" x14ac:dyDescent="0.25">
      <c r="A28" s="23" t="str">
        <f>'Pilotage de Ma Classe'!A28&amp;" "&amp;'Pilotage de Ma Classe'!B28</f>
        <v>WWW www</v>
      </c>
      <c r="B28" s="5" t="str">
        <f>'Pilotage de Ma Classe'!C28</f>
        <v>XX/XX/XXXX</v>
      </c>
      <c r="D28" s="31" t="e">
        <f>AVERAGE(data_pauline_unite!C48:N48)</f>
        <v>#DIV/0!</v>
      </c>
      <c r="E28" s="31" t="e">
        <f>AVERAGE(data_pauline_unite!O48:T48)</f>
        <v>#DIV/0!</v>
      </c>
      <c r="F28" s="31" t="e">
        <f>AVERAGE(data_pauline_unite!U48:AJ48)</f>
        <v>#DIV/0!</v>
      </c>
      <c r="G28" s="31" t="e">
        <f>AVERAGE(data_pauline_unite!AK48:AR48)</f>
        <v>#DIV/0!</v>
      </c>
      <c r="H28" s="31" t="e">
        <f>AVERAGE(data_pauline_unite!AS48:BL48)</f>
        <v>#DIV/0!</v>
      </c>
      <c r="I28" s="31" t="e">
        <f>AVERAGE(data_pauline_unite!BM48:BU48)</f>
        <v>#DIV/0!</v>
      </c>
      <c r="J28" s="31" t="e">
        <f>AVERAGE(data_pauline_unite!BV48:BW48)</f>
        <v>#DIV/0!</v>
      </c>
      <c r="K28" s="31" t="e">
        <f>AVERAGE(data_pauline_unite!BX48:BZ48)</f>
        <v>#DIV/0!</v>
      </c>
      <c r="L28" s="31" t="e">
        <f>AVERAGE(data_pauline_unite!CA48:CO48)</f>
        <v>#DIV/0!</v>
      </c>
      <c r="O28" s="31" t="e">
        <f>AVERAGE(data_pauline_unite!C122:N122)</f>
        <v>#DIV/0!</v>
      </c>
      <c r="P28" s="31" t="e">
        <f>AVERAGE(data_pauline_unite!O122:T122)</f>
        <v>#DIV/0!</v>
      </c>
      <c r="Q28" s="31" t="e">
        <f>AVERAGE(data_pauline_unite!U122:AJ122)</f>
        <v>#DIV/0!</v>
      </c>
      <c r="R28" s="31" t="e">
        <f>AVERAGE(data_pauline_unite!AK85:AR85)</f>
        <v>#DIV/0!</v>
      </c>
      <c r="S28" s="31" t="e">
        <f>AVERAGE(data_pauline_unite!AS85:BL85)</f>
        <v>#DIV/0!</v>
      </c>
      <c r="T28" s="31" t="e">
        <f>AVERAGE(data_pauline_unite!BM85:BU85)</f>
        <v>#DIV/0!</v>
      </c>
      <c r="U28" s="31" t="e">
        <f>AVERAGE(data_pauline_unite!BV85:BW85)</f>
        <v>#DIV/0!</v>
      </c>
      <c r="V28" s="31" t="e">
        <f>AVERAGE(data_pauline_unite!BX85:BZ85)</f>
        <v>#DIV/0!</v>
      </c>
      <c r="W28" s="31" t="e">
        <f>AVERAGE(data_pauline_unite!CA85:CO85)</f>
        <v>#DIV/0!</v>
      </c>
      <c r="X28" s="23"/>
      <c r="Z28" s="31" t="e">
        <f>AVERAGE(data_pauline_unite!C122:N122)</f>
        <v>#DIV/0!</v>
      </c>
      <c r="AA28" s="31" t="e">
        <f>AVERAGE(data_pauline_unite!O122:T122)</f>
        <v>#DIV/0!</v>
      </c>
      <c r="AB28" s="31" t="e">
        <f>AVERAGE(data_pauline_unite!U122:AJ122)</f>
        <v>#DIV/0!</v>
      </c>
      <c r="AC28" s="31" t="e">
        <f>AVERAGE(data_pauline_unite!AK122:AR122)</f>
        <v>#DIV/0!</v>
      </c>
      <c r="AD28" s="31" t="e">
        <f>AVERAGE(data_pauline_unite!AS122:BL122)</f>
        <v>#DIV/0!</v>
      </c>
      <c r="AE28" s="31" t="e">
        <f>AVERAGE(data_pauline_unite!BM122:BU122)</f>
        <v>#DIV/0!</v>
      </c>
      <c r="AF28" s="31" t="e">
        <f>AVERAGE(data_pauline_unite!BV122:BW122)</f>
        <v>#DIV/0!</v>
      </c>
      <c r="AG28" s="31" t="e">
        <f>AVERAGE(data_pauline_unite!BX122:BZ122)</f>
        <v>#DIV/0!</v>
      </c>
      <c r="AH28" s="31" t="e">
        <f>AVERAGE(data_pauline_unite!CA122:CO122)</f>
        <v>#DIV/0!</v>
      </c>
      <c r="AI28" s="23"/>
    </row>
    <row r="29" spans="1:35" x14ac:dyDescent="0.25">
      <c r="A29" s="23" t="str">
        <f>'Pilotage de Ma Classe'!A29&amp;" "&amp;'Pilotage de Ma Classe'!B29</f>
        <v>XXX xxx</v>
      </c>
      <c r="B29" s="5" t="str">
        <f>'Pilotage de Ma Classe'!C29</f>
        <v>XX/XX/XXXX</v>
      </c>
      <c r="D29" s="31" t="e">
        <f>AVERAGE(data_pauline_unite!C49:N49)</f>
        <v>#DIV/0!</v>
      </c>
      <c r="E29" s="31" t="e">
        <f>AVERAGE(data_pauline_unite!O49:T49)</f>
        <v>#DIV/0!</v>
      </c>
      <c r="F29" s="31" t="e">
        <f>AVERAGE(data_pauline_unite!U49:AJ49)</f>
        <v>#DIV/0!</v>
      </c>
      <c r="G29" s="31" t="e">
        <f>AVERAGE(data_pauline_unite!AK49:AR49)</f>
        <v>#DIV/0!</v>
      </c>
      <c r="H29" s="31" t="e">
        <f>AVERAGE(data_pauline_unite!AS49:BL49)</f>
        <v>#DIV/0!</v>
      </c>
      <c r="I29" s="31" t="e">
        <f>AVERAGE(data_pauline_unite!BM49:BU49)</f>
        <v>#DIV/0!</v>
      </c>
      <c r="J29" s="31" t="e">
        <f>AVERAGE(data_pauline_unite!BV49:BW49)</f>
        <v>#DIV/0!</v>
      </c>
      <c r="K29" s="31" t="e">
        <f>AVERAGE(data_pauline_unite!BX49:BZ49)</f>
        <v>#DIV/0!</v>
      </c>
      <c r="L29" s="31" t="e">
        <f>AVERAGE(data_pauline_unite!CA49:CO49)</f>
        <v>#DIV/0!</v>
      </c>
      <c r="O29" s="31" t="e">
        <f>AVERAGE(data_pauline_unite!C123:N123)</f>
        <v>#DIV/0!</v>
      </c>
      <c r="P29" s="31" t="e">
        <f>AVERAGE(data_pauline_unite!O123:T123)</f>
        <v>#DIV/0!</v>
      </c>
      <c r="Q29" s="31" t="e">
        <f>AVERAGE(data_pauline_unite!U123:AJ123)</f>
        <v>#DIV/0!</v>
      </c>
      <c r="R29" s="31" t="e">
        <f>AVERAGE(data_pauline_unite!AK86:AR86)</f>
        <v>#DIV/0!</v>
      </c>
      <c r="S29" s="31" t="e">
        <f>AVERAGE(data_pauline_unite!AS86:BL86)</f>
        <v>#DIV/0!</v>
      </c>
      <c r="T29" s="31" t="e">
        <f>AVERAGE(data_pauline_unite!BM86:BU86)</f>
        <v>#DIV/0!</v>
      </c>
      <c r="U29" s="31" t="e">
        <f>AVERAGE(data_pauline_unite!BV86:BW86)</f>
        <v>#DIV/0!</v>
      </c>
      <c r="V29" s="31" t="e">
        <f>AVERAGE(data_pauline_unite!BX86:BZ86)</f>
        <v>#DIV/0!</v>
      </c>
      <c r="W29" s="31" t="e">
        <f>AVERAGE(data_pauline_unite!CA86:CO86)</f>
        <v>#DIV/0!</v>
      </c>
      <c r="X29" s="23"/>
      <c r="Z29" s="31" t="e">
        <f>AVERAGE(data_pauline_unite!C123:N123)</f>
        <v>#DIV/0!</v>
      </c>
      <c r="AA29" s="31" t="e">
        <f>AVERAGE(data_pauline_unite!O123:T123)</f>
        <v>#DIV/0!</v>
      </c>
      <c r="AB29" s="31" t="e">
        <f>AVERAGE(data_pauline_unite!U123:AJ123)</f>
        <v>#DIV/0!</v>
      </c>
      <c r="AC29" s="31" t="e">
        <f>AVERAGE(data_pauline_unite!AK123:AR123)</f>
        <v>#DIV/0!</v>
      </c>
      <c r="AD29" s="31" t="e">
        <f>AVERAGE(data_pauline_unite!AS123:BL123)</f>
        <v>#DIV/0!</v>
      </c>
      <c r="AE29" s="31" t="e">
        <f>AVERAGE(data_pauline_unite!BM123:BU123)</f>
        <v>#DIV/0!</v>
      </c>
      <c r="AF29" s="31" t="e">
        <f>AVERAGE(data_pauline_unite!BV123:BW123)</f>
        <v>#DIV/0!</v>
      </c>
      <c r="AG29" s="31" t="e">
        <f>AVERAGE(data_pauline_unite!BX123:BZ123)</f>
        <v>#DIV/0!</v>
      </c>
      <c r="AH29" s="31" t="e">
        <f>AVERAGE(data_pauline_unite!CA123:CO123)</f>
        <v>#DIV/0!</v>
      </c>
      <c r="AI29" s="23"/>
    </row>
    <row r="30" spans="1:35" x14ac:dyDescent="0.25">
      <c r="A30" s="23" t="str">
        <f>'Pilotage de Ma Classe'!A30&amp;" "&amp;'Pilotage de Ma Classe'!B30</f>
        <v>YYY yyy</v>
      </c>
      <c r="B30" s="5" t="str">
        <f>'Pilotage de Ma Classe'!C30</f>
        <v>XX/XX/XXXX</v>
      </c>
      <c r="D30" s="31" t="e">
        <f>AVERAGE(data_pauline_unite!C50:N50)</f>
        <v>#DIV/0!</v>
      </c>
      <c r="E30" s="31" t="e">
        <f>AVERAGE(data_pauline_unite!O50:T50)</f>
        <v>#DIV/0!</v>
      </c>
      <c r="F30" s="31" t="e">
        <f>AVERAGE(data_pauline_unite!U50:AJ50)</f>
        <v>#DIV/0!</v>
      </c>
      <c r="G30" s="31" t="e">
        <f>AVERAGE(data_pauline_unite!AK50:AR50)</f>
        <v>#DIV/0!</v>
      </c>
      <c r="H30" s="31" t="e">
        <f>AVERAGE(data_pauline_unite!AS50:BL50)</f>
        <v>#DIV/0!</v>
      </c>
      <c r="I30" s="31" t="e">
        <f>AVERAGE(data_pauline_unite!BM50:BU50)</f>
        <v>#DIV/0!</v>
      </c>
      <c r="J30" s="31" t="e">
        <f>AVERAGE(data_pauline_unite!BV50:BW50)</f>
        <v>#DIV/0!</v>
      </c>
      <c r="K30" s="31" t="e">
        <f>AVERAGE(data_pauline_unite!BX50:BZ50)</f>
        <v>#DIV/0!</v>
      </c>
      <c r="L30" s="31" t="e">
        <f>AVERAGE(data_pauline_unite!CA50:CO50)</f>
        <v>#DIV/0!</v>
      </c>
      <c r="O30" s="31" t="e">
        <f>AVERAGE(data_pauline_unite!C124:N124)</f>
        <v>#DIV/0!</v>
      </c>
      <c r="P30" s="31" t="e">
        <f>AVERAGE(data_pauline_unite!O124:T124)</f>
        <v>#DIV/0!</v>
      </c>
      <c r="Q30" s="31" t="e">
        <f>AVERAGE(data_pauline_unite!U124:AJ124)</f>
        <v>#DIV/0!</v>
      </c>
      <c r="R30" s="31" t="e">
        <f>AVERAGE(data_pauline_unite!AK87:AR87)</f>
        <v>#DIV/0!</v>
      </c>
      <c r="S30" s="31" t="e">
        <f>AVERAGE(data_pauline_unite!AS87:BL87)</f>
        <v>#DIV/0!</v>
      </c>
      <c r="T30" s="31" t="e">
        <f>AVERAGE(data_pauline_unite!BM87:BU87)</f>
        <v>#DIV/0!</v>
      </c>
      <c r="U30" s="31" t="e">
        <f>AVERAGE(data_pauline_unite!BV87:BW87)</f>
        <v>#DIV/0!</v>
      </c>
      <c r="V30" s="31" t="e">
        <f>AVERAGE(data_pauline_unite!BX87:BZ87)</f>
        <v>#DIV/0!</v>
      </c>
      <c r="W30" s="31" t="e">
        <f>AVERAGE(data_pauline_unite!CA87:CO87)</f>
        <v>#DIV/0!</v>
      </c>
      <c r="X30" s="23"/>
      <c r="Z30" s="31" t="e">
        <f>AVERAGE(data_pauline_unite!C124:N124)</f>
        <v>#DIV/0!</v>
      </c>
      <c r="AA30" s="31" t="e">
        <f>AVERAGE(data_pauline_unite!O124:T124)</f>
        <v>#DIV/0!</v>
      </c>
      <c r="AB30" s="31" t="e">
        <f>AVERAGE(data_pauline_unite!U124:AJ124)</f>
        <v>#DIV/0!</v>
      </c>
      <c r="AC30" s="31" t="e">
        <f>AVERAGE(data_pauline_unite!AK124:AR124)</f>
        <v>#DIV/0!</v>
      </c>
      <c r="AD30" s="31" t="e">
        <f>AVERAGE(data_pauline_unite!AS124:BL124)</f>
        <v>#DIV/0!</v>
      </c>
      <c r="AE30" s="31" t="e">
        <f>AVERAGE(data_pauline_unite!BM124:BU124)</f>
        <v>#DIV/0!</v>
      </c>
      <c r="AF30" s="31" t="e">
        <f>AVERAGE(data_pauline_unite!BV124:BW124)</f>
        <v>#DIV/0!</v>
      </c>
      <c r="AG30" s="31" t="e">
        <f>AVERAGE(data_pauline_unite!BX124:BZ124)</f>
        <v>#DIV/0!</v>
      </c>
      <c r="AH30" s="31" t="e">
        <f>AVERAGE(data_pauline_unite!CA124:CO124)</f>
        <v>#DIV/0!</v>
      </c>
      <c r="AI30" s="23"/>
    </row>
    <row r="31" spans="1:35" x14ac:dyDescent="0.25">
      <c r="A31" s="23" t="str">
        <f>'Pilotage de Ma Classe'!A31&amp;" "&amp;'Pilotage de Ma Classe'!B31</f>
        <v>ZZZ zzz</v>
      </c>
      <c r="B31" s="5" t="str">
        <f>'Pilotage de Ma Classe'!C31</f>
        <v>XX/XX/XXXX</v>
      </c>
      <c r="D31" s="31" t="e">
        <f>AVERAGE(data_pauline_unite!C51:N51)</f>
        <v>#DIV/0!</v>
      </c>
      <c r="E31" s="31" t="e">
        <f>AVERAGE(data_pauline_unite!O51:T51)</f>
        <v>#DIV/0!</v>
      </c>
      <c r="F31" s="31" t="e">
        <f>AVERAGE(data_pauline_unite!U51:AJ51)</f>
        <v>#DIV/0!</v>
      </c>
      <c r="G31" s="31" t="e">
        <f>AVERAGE(data_pauline_unite!AK51:AR51)</f>
        <v>#DIV/0!</v>
      </c>
      <c r="H31" s="31" t="e">
        <f>AVERAGE(data_pauline_unite!AS51:BL51)</f>
        <v>#DIV/0!</v>
      </c>
      <c r="I31" s="31" t="e">
        <f>AVERAGE(data_pauline_unite!BM51:BU51)</f>
        <v>#DIV/0!</v>
      </c>
      <c r="J31" s="31" t="e">
        <f>AVERAGE(data_pauline_unite!BV51:BW51)</f>
        <v>#DIV/0!</v>
      </c>
      <c r="K31" s="31" t="e">
        <f>AVERAGE(data_pauline_unite!BX51:BZ51)</f>
        <v>#DIV/0!</v>
      </c>
      <c r="L31" s="31" t="e">
        <f>AVERAGE(data_pauline_unite!CA51:CO51)</f>
        <v>#DIV/0!</v>
      </c>
      <c r="O31" s="31" t="e">
        <f>AVERAGE(data_pauline_unite!C125:N125)</f>
        <v>#DIV/0!</v>
      </c>
      <c r="P31" s="31" t="e">
        <f>AVERAGE(data_pauline_unite!O125:T125)</f>
        <v>#DIV/0!</v>
      </c>
      <c r="Q31" s="31" t="e">
        <f>AVERAGE(data_pauline_unite!U125:AJ125)</f>
        <v>#DIV/0!</v>
      </c>
      <c r="R31" s="31" t="e">
        <f>AVERAGE(data_pauline_unite!AK88:AR88)</f>
        <v>#DIV/0!</v>
      </c>
      <c r="S31" s="31" t="e">
        <f>AVERAGE(data_pauline_unite!AS88:BL88)</f>
        <v>#DIV/0!</v>
      </c>
      <c r="T31" s="31" t="e">
        <f>AVERAGE(data_pauline_unite!BM88:BU88)</f>
        <v>#DIV/0!</v>
      </c>
      <c r="U31" s="31" t="e">
        <f>AVERAGE(data_pauline_unite!BV88:BW88)</f>
        <v>#DIV/0!</v>
      </c>
      <c r="V31" s="31" t="e">
        <f>AVERAGE(data_pauline_unite!BX88:BZ88)</f>
        <v>#DIV/0!</v>
      </c>
      <c r="W31" s="31" t="e">
        <f>AVERAGE(data_pauline_unite!CA88:CO88)</f>
        <v>#DIV/0!</v>
      </c>
      <c r="X31" s="23"/>
      <c r="Z31" s="31" t="e">
        <f>AVERAGE(data_pauline_unite!C125:N125)</f>
        <v>#DIV/0!</v>
      </c>
      <c r="AA31" s="31" t="e">
        <f>AVERAGE(data_pauline_unite!O125:T125)</f>
        <v>#DIV/0!</v>
      </c>
      <c r="AB31" s="31" t="e">
        <f>AVERAGE(data_pauline_unite!U125:AJ125)</f>
        <v>#DIV/0!</v>
      </c>
      <c r="AC31" s="31" t="e">
        <f>AVERAGE(data_pauline_unite!AK125:AR125)</f>
        <v>#DIV/0!</v>
      </c>
      <c r="AD31" s="31" t="e">
        <f>AVERAGE(data_pauline_unite!AS125:BL125)</f>
        <v>#DIV/0!</v>
      </c>
      <c r="AE31" s="31" t="e">
        <f>AVERAGE(data_pauline_unite!BM125:BU125)</f>
        <v>#DIV/0!</v>
      </c>
      <c r="AF31" s="31" t="e">
        <f>AVERAGE(data_pauline_unite!BV125:BW125)</f>
        <v>#DIV/0!</v>
      </c>
      <c r="AG31" s="31" t="e">
        <f>AVERAGE(data_pauline_unite!BX125:BZ125)</f>
        <v>#DIV/0!</v>
      </c>
      <c r="AH31" s="31" t="e">
        <f>AVERAGE(data_pauline_unite!CA125:CO125)</f>
        <v>#DIV/0!</v>
      </c>
      <c r="AI31" s="23"/>
    </row>
    <row r="32" spans="1:35" x14ac:dyDescent="0.25">
      <c r="A32" s="23" t="str">
        <f>'Pilotage de Ma Classe'!A32&amp;" "&amp;'Pilotage de Ma Classe'!B32</f>
        <v>ABA aba</v>
      </c>
      <c r="B32" s="5" t="str">
        <f>'Pilotage de Ma Classe'!C32</f>
        <v>XX/XX/XXXX</v>
      </c>
      <c r="D32" s="31" t="e">
        <f>AVERAGE(data_pauline_unite!C52:N52)</f>
        <v>#DIV/0!</v>
      </c>
      <c r="E32" s="31" t="e">
        <f>AVERAGE(data_pauline_unite!O52:T52)</f>
        <v>#DIV/0!</v>
      </c>
      <c r="F32" s="31" t="e">
        <f>AVERAGE(data_pauline_unite!U52:AJ52)</f>
        <v>#DIV/0!</v>
      </c>
      <c r="G32" s="31" t="e">
        <f>AVERAGE(data_pauline_unite!AK52:AR52)</f>
        <v>#DIV/0!</v>
      </c>
      <c r="H32" s="31" t="e">
        <f>AVERAGE(data_pauline_unite!AS52:BL52)</f>
        <v>#DIV/0!</v>
      </c>
      <c r="I32" s="31" t="e">
        <f>AVERAGE(data_pauline_unite!BM52:BU52)</f>
        <v>#DIV/0!</v>
      </c>
      <c r="J32" s="31" t="e">
        <f>AVERAGE(data_pauline_unite!BV52:BW52)</f>
        <v>#DIV/0!</v>
      </c>
      <c r="K32" s="31" t="e">
        <f>AVERAGE(data_pauline_unite!BX52:BZ52)</f>
        <v>#DIV/0!</v>
      </c>
      <c r="L32" s="31" t="e">
        <f>AVERAGE(data_pauline_unite!CA52:CO52)</f>
        <v>#DIV/0!</v>
      </c>
      <c r="O32" s="31" t="e">
        <f>AVERAGE(data_pauline_unite!C126:N126)</f>
        <v>#DIV/0!</v>
      </c>
      <c r="P32" s="31" t="e">
        <f>AVERAGE(data_pauline_unite!O126:T126)</f>
        <v>#DIV/0!</v>
      </c>
      <c r="Q32" s="31" t="e">
        <f>AVERAGE(data_pauline_unite!U126:AJ126)</f>
        <v>#DIV/0!</v>
      </c>
      <c r="R32" s="31" t="e">
        <f>AVERAGE(data_pauline_unite!AK89:AR89)</f>
        <v>#DIV/0!</v>
      </c>
      <c r="S32" s="31" t="e">
        <f>AVERAGE(data_pauline_unite!AS89:BL89)</f>
        <v>#DIV/0!</v>
      </c>
      <c r="T32" s="31" t="e">
        <f>AVERAGE(data_pauline_unite!BM89:BU89)</f>
        <v>#DIV/0!</v>
      </c>
      <c r="U32" s="31" t="e">
        <f>AVERAGE(data_pauline_unite!BV89:BW89)</f>
        <v>#DIV/0!</v>
      </c>
      <c r="V32" s="31" t="e">
        <f>AVERAGE(data_pauline_unite!BX89:BZ89)</f>
        <v>#DIV/0!</v>
      </c>
      <c r="W32" s="31" t="e">
        <f>AVERAGE(data_pauline_unite!CA89:CO89)</f>
        <v>#DIV/0!</v>
      </c>
      <c r="X32" s="23"/>
      <c r="Z32" s="31" t="e">
        <f>AVERAGE(data_pauline_unite!C126:N126)</f>
        <v>#DIV/0!</v>
      </c>
      <c r="AA32" s="31" t="e">
        <f>AVERAGE(data_pauline_unite!O126:T126)</f>
        <v>#DIV/0!</v>
      </c>
      <c r="AB32" s="31" t="e">
        <f>AVERAGE(data_pauline_unite!U126:AJ126)</f>
        <v>#DIV/0!</v>
      </c>
      <c r="AC32" s="31" t="e">
        <f>AVERAGE(data_pauline_unite!AK126:AR126)</f>
        <v>#DIV/0!</v>
      </c>
      <c r="AD32" s="31" t="e">
        <f>AVERAGE(data_pauline_unite!AS126:BL126)</f>
        <v>#DIV/0!</v>
      </c>
      <c r="AE32" s="31" t="e">
        <f>AVERAGE(data_pauline_unite!BM126:BU126)</f>
        <v>#DIV/0!</v>
      </c>
      <c r="AF32" s="31" t="e">
        <f>AVERAGE(data_pauline_unite!BV126:BW126)</f>
        <v>#DIV/0!</v>
      </c>
      <c r="AG32" s="31" t="e">
        <f>AVERAGE(data_pauline_unite!BX126:BZ126)</f>
        <v>#DIV/0!</v>
      </c>
      <c r="AH32" s="31" t="e">
        <f>AVERAGE(data_pauline_unite!CA126:CO126)</f>
        <v>#DIV/0!</v>
      </c>
      <c r="AI32" s="23"/>
    </row>
    <row r="33" spans="1:35" x14ac:dyDescent="0.25">
      <c r="A33" s="23" t="str">
        <f>'Pilotage de Ma Classe'!A33&amp;" "&amp;'Pilotage de Ma Classe'!B33</f>
        <v>ACA aca</v>
      </c>
      <c r="B33" s="5" t="str">
        <f>'Pilotage de Ma Classe'!C33</f>
        <v>XX/XX/XXXX</v>
      </c>
      <c r="D33" s="31" t="e">
        <f>AVERAGE(data_pauline_unite!C53:N53)</f>
        <v>#DIV/0!</v>
      </c>
      <c r="E33" s="31" t="e">
        <f>AVERAGE(data_pauline_unite!O53:T53)</f>
        <v>#DIV/0!</v>
      </c>
      <c r="F33" s="31" t="e">
        <f>AVERAGE(data_pauline_unite!U53:AJ53)</f>
        <v>#DIV/0!</v>
      </c>
      <c r="G33" s="31" t="e">
        <f>AVERAGE(data_pauline_unite!AK53:AR53)</f>
        <v>#DIV/0!</v>
      </c>
      <c r="H33" s="31" t="e">
        <f>AVERAGE(data_pauline_unite!AS53:BL53)</f>
        <v>#DIV/0!</v>
      </c>
      <c r="I33" s="31" t="e">
        <f>AVERAGE(data_pauline_unite!BM53:BU53)</f>
        <v>#DIV/0!</v>
      </c>
      <c r="J33" s="31" t="e">
        <f>AVERAGE(data_pauline_unite!BV53:BW53)</f>
        <v>#DIV/0!</v>
      </c>
      <c r="K33" s="31" t="e">
        <f>AVERAGE(data_pauline_unite!BX53:BZ53)</f>
        <v>#DIV/0!</v>
      </c>
      <c r="L33" s="31" t="e">
        <f>AVERAGE(data_pauline_unite!CA53:CO53)</f>
        <v>#DIV/0!</v>
      </c>
      <c r="O33" s="31" t="e">
        <f>AVERAGE(data_pauline_unite!C127:N127)</f>
        <v>#DIV/0!</v>
      </c>
      <c r="P33" s="31" t="e">
        <f>AVERAGE(data_pauline_unite!O127:T127)</f>
        <v>#DIV/0!</v>
      </c>
      <c r="Q33" s="31" t="e">
        <f>AVERAGE(data_pauline_unite!U127:AJ127)</f>
        <v>#DIV/0!</v>
      </c>
      <c r="R33" s="31" t="e">
        <f>AVERAGE(data_pauline_unite!AK90:AR90)</f>
        <v>#DIV/0!</v>
      </c>
      <c r="S33" s="31" t="e">
        <f>AVERAGE(data_pauline_unite!AS90:BL90)</f>
        <v>#DIV/0!</v>
      </c>
      <c r="T33" s="31" t="e">
        <f>AVERAGE(data_pauline_unite!BM90:BU90)</f>
        <v>#DIV/0!</v>
      </c>
      <c r="U33" s="31" t="e">
        <f>AVERAGE(data_pauline_unite!BV90:BW90)</f>
        <v>#DIV/0!</v>
      </c>
      <c r="V33" s="31" t="e">
        <f>AVERAGE(data_pauline_unite!BX90:BZ90)</f>
        <v>#DIV/0!</v>
      </c>
      <c r="W33" s="31" t="e">
        <f>AVERAGE(data_pauline_unite!CA90:CO90)</f>
        <v>#DIV/0!</v>
      </c>
      <c r="X33" s="23"/>
      <c r="Z33" s="31" t="e">
        <f>AVERAGE(data_pauline_unite!C127:N127)</f>
        <v>#DIV/0!</v>
      </c>
      <c r="AA33" s="31" t="e">
        <f>AVERAGE(data_pauline_unite!O127:T127)</f>
        <v>#DIV/0!</v>
      </c>
      <c r="AB33" s="31" t="e">
        <f>AVERAGE(data_pauline_unite!U127:AJ127)</f>
        <v>#DIV/0!</v>
      </c>
      <c r="AC33" s="31" t="e">
        <f>AVERAGE(data_pauline_unite!AK127:AR127)</f>
        <v>#DIV/0!</v>
      </c>
      <c r="AD33" s="31" t="e">
        <f>AVERAGE(data_pauline_unite!AS127:BL127)</f>
        <v>#DIV/0!</v>
      </c>
      <c r="AE33" s="31" t="e">
        <f>AVERAGE(data_pauline_unite!BM127:BU127)</f>
        <v>#DIV/0!</v>
      </c>
      <c r="AF33" s="31" t="e">
        <f>AVERAGE(data_pauline_unite!BV127:BW127)</f>
        <v>#DIV/0!</v>
      </c>
      <c r="AG33" s="31" t="e">
        <f>AVERAGE(data_pauline_unite!BX127:BZ127)</f>
        <v>#DIV/0!</v>
      </c>
      <c r="AH33" s="31" t="e">
        <f>AVERAGE(data_pauline_unite!CA127:CO127)</f>
        <v>#DIV/0!</v>
      </c>
      <c r="AI33" s="23"/>
    </row>
    <row r="34" spans="1:35" x14ac:dyDescent="0.25">
      <c r="A34" s="23" t="str">
        <f>'Pilotage de Ma Classe'!A34&amp;" "&amp;'Pilotage de Ma Classe'!B34</f>
        <v>ADA ada</v>
      </c>
      <c r="B34" s="5" t="str">
        <f>'Pilotage de Ma Classe'!C34</f>
        <v>XX/XX/XXXX</v>
      </c>
      <c r="D34" s="31" t="e">
        <f>AVERAGE(data_pauline_unite!C54:N54)</f>
        <v>#DIV/0!</v>
      </c>
      <c r="E34" s="31" t="e">
        <f>AVERAGE(data_pauline_unite!O54:T54)</f>
        <v>#DIV/0!</v>
      </c>
      <c r="F34" s="31" t="e">
        <f>AVERAGE(data_pauline_unite!U54:AJ54)</f>
        <v>#DIV/0!</v>
      </c>
      <c r="G34" s="31" t="e">
        <f>AVERAGE(data_pauline_unite!AK54:AR54)</f>
        <v>#DIV/0!</v>
      </c>
      <c r="H34" s="31" t="e">
        <f>AVERAGE(data_pauline_unite!AS54:BL54)</f>
        <v>#DIV/0!</v>
      </c>
      <c r="I34" s="31" t="e">
        <f>AVERAGE(data_pauline_unite!BM54:BU54)</f>
        <v>#DIV/0!</v>
      </c>
      <c r="J34" s="31" t="e">
        <f>AVERAGE(data_pauline_unite!BV54:BW54)</f>
        <v>#DIV/0!</v>
      </c>
      <c r="K34" s="31" t="e">
        <f>AVERAGE(data_pauline_unite!BX54:BZ54)</f>
        <v>#DIV/0!</v>
      </c>
      <c r="L34" s="31" t="e">
        <f>AVERAGE(data_pauline_unite!CA54:CO54)</f>
        <v>#DIV/0!</v>
      </c>
      <c r="O34" s="31" t="e">
        <f>AVERAGE(data_pauline_unite!C128:N128)</f>
        <v>#DIV/0!</v>
      </c>
      <c r="P34" s="31" t="e">
        <f>AVERAGE(data_pauline_unite!O128:T128)</f>
        <v>#DIV/0!</v>
      </c>
      <c r="Q34" s="31" t="e">
        <f>AVERAGE(data_pauline_unite!U128:AJ128)</f>
        <v>#DIV/0!</v>
      </c>
      <c r="R34" s="31" t="e">
        <f>AVERAGE(data_pauline_unite!AK91:AR91)</f>
        <v>#DIV/0!</v>
      </c>
      <c r="S34" s="31" t="e">
        <f>AVERAGE(data_pauline_unite!AS91:BL91)</f>
        <v>#DIV/0!</v>
      </c>
      <c r="T34" s="31" t="e">
        <f>AVERAGE(data_pauline_unite!BM91:BU91)</f>
        <v>#DIV/0!</v>
      </c>
      <c r="U34" s="31" t="e">
        <f>AVERAGE(data_pauline_unite!BV91:BW91)</f>
        <v>#DIV/0!</v>
      </c>
      <c r="V34" s="31" t="e">
        <f>AVERAGE(data_pauline_unite!BX91:BZ91)</f>
        <v>#DIV/0!</v>
      </c>
      <c r="W34" s="31" t="e">
        <f>AVERAGE(data_pauline_unite!CA91:CO91)</f>
        <v>#DIV/0!</v>
      </c>
      <c r="X34" s="23"/>
      <c r="Z34" s="31" t="e">
        <f>AVERAGE(data_pauline_unite!C128:N128)</f>
        <v>#DIV/0!</v>
      </c>
      <c r="AA34" s="31" t="e">
        <f>AVERAGE(data_pauline_unite!O128:T128)</f>
        <v>#DIV/0!</v>
      </c>
      <c r="AB34" s="31" t="e">
        <f>AVERAGE(data_pauline_unite!U128:AJ128)</f>
        <v>#DIV/0!</v>
      </c>
      <c r="AC34" s="31" t="e">
        <f>AVERAGE(data_pauline_unite!AK128:AR128)</f>
        <v>#DIV/0!</v>
      </c>
      <c r="AD34" s="31" t="e">
        <f>AVERAGE(data_pauline_unite!AS128:BL128)</f>
        <v>#DIV/0!</v>
      </c>
      <c r="AE34" s="31" t="e">
        <f>AVERAGE(data_pauline_unite!BM128:BU128)</f>
        <v>#DIV/0!</v>
      </c>
      <c r="AF34" s="31" t="e">
        <f>AVERAGE(data_pauline_unite!BV128:BW128)</f>
        <v>#DIV/0!</v>
      </c>
      <c r="AG34" s="31" t="e">
        <f>AVERAGE(data_pauline_unite!BX128:BZ128)</f>
        <v>#DIV/0!</v>
      </c>
      <c r="AH34" s="31" t="e">
        <f>AVERAGE(data_pauline_unite!CA128:CO128)</f>
        <v>#DIV/0!</v>
      </c>
      <c r="AI34" s="23"/>
    </row>
    <row r="35" spans="1:35" x14ac:dyDescent="0.25">
      <c r="A35" s="23" t="str">
        <f>'Pilotage de Ma Classe'!A35&amp;" "&amp;'Pilotage de Ma Classe'!B35</f>
        <v>AEA aea</v>
      </c>
      <c r="B35" s="5" t="str">
        <f>'Pilotage de Ma Classe'!C35</f>
        <v>XX/XX/XXXX</v>
      </c>
      <c r="D35" s="31" t="e">
        <f>AVERAGE(data_pauline_unite!C55:N55)</f>
        <v>#DIV/0!</v>
      </c>
      <c r="E35" s="31" t="e">
        <f>AVERAGE(data_pauline_unite!O55:T55)</f>
        <v>#DIV/0!</v>
      </c>
      <c r="F35" s="31" t="e">
        <f>AVERAGE(data_pauline_unite!U55:AJ55)</f>
        <v>#DIV/0!</v>
      </c>
      <c r="G35" s="31" t="e">
        <f>AVERAGE(data_pauline_unite!AK55:AR55)</f>
        <v>#DIV/0!</v>
      </c>
      <c r="H35" s="31" t="e">
        <f>AVERAGE(data_pauline_unite!AS55:BL55)</f>
        <v>#DIV/0!</v>
      </c>
      <c r="I35" s="31" t="e">
        <f>AVERAGE(data_pauline_unite!BM55:BU55)</f>
        <v>#DIV/0!</v>
      </c>
      <c r="J35" s="31" t="e">
        <f>AVERAGE(data_pauline_unite!BV55:BW55)</f>
        <v>#DIV/0!</v>
      </c>
      <c r="K35" s="31" t="e">
        <f>AVERAGE(data_pauline_unite!BX55:BZ55)</f>
        <v>#DIV/0!</v>
      </c>
      <c r="L35" s="31" t="e">
        <f>AVERAGE(data_pauline_unite!CA55:CO55)</f>
        <v>#DIV/0!</v>
      </c>
      <c r="O35" s="31" t="e">
        <f>AVERAGE(data_pauline_unite!C129:N129)</f>
        <v>#DIV/0!</v>
      </c>
      <c r="P35" s="31" t="e">
        <f>AVERAGE(data_pauline_unite!O129:T129)</f>
        <v>#DIV/0!</v>
      </c>
      <c r="Q35" s="31" t="e">
        <f>AVERAGE(data_pauline_unite!U129:AJ129)</f>
        <v>#DIV/0!</v>
      </c>
      <c r="R35" s="31" t="e">
        <f>AVERAGE(data_pauline_unite!AK92:AR92)</f>
        <v>#DIV/0!</v>
      </c>
      <c r="S35" s="31" t="e">
        <f>AVERAGE(data_pauline_unite!AS92:BL92)</f>
        <v>#DIV/0!</v>
      </c>
      <c r="T35" s="31" t="e">
        <f>AVERAGE(data_pauline_unite!BM92:BU92)</f>
        <v>#DIV/0!</v>
      </c>
      <c r="U35" s="31" t="e">
        <f>AVERAGE(data_pauline_unite!BV92:BW92)</f>
        <v>#DIV/0!</v>
      </c>
      <c r="V35" s="31" t="e">
        <f>AVERAGE(data_pauline_unite!BX92:BZ92)</f>
        <v>#DIV/0!</v>
      </c>
      <c r="W35" s="31" t="e">
        <f>AVERAGE(data_pauline_unite!CA92:CO92)</f>
        <v>#DIV/0!</v>
      </c>
      <c r="X35" s="23"/>
      <c r="Z35" s="31" t="e">
        <f>AVERAGE(data_pauline_unite!C129:N129)</f>
        <v>#DIV/0!</v>
      </c>
      <c r="AA35" s="31" t="e">
        <f>AVERAGE(data_pauline_unite!O129:T129)</f>
        <v>#DIV/0!</v>
      </c>
      <c r="AB35" s="31" t="e">
        <f>AVERAGE(data_pauline_unite!U129:AJ129)</f>
        <v>#DIV/0!</v>
      </c>
      <c r="AC35" s="31" t="e">
        <f>AVERAGE(data_pauline_unite!AK129:AR129)</f>
        <v>#DIV/0!</v>
      </c>
      <c r="AD35" s="31" t="e">
        <f>AVERAGE(data_pauline_unite!AS129:BL129)</f>
        <v>#DIV/0!</v>
      </c>
      <c r="AE35" s="31" t="e">
        <f>AVERAGE(data_pauline_unite!BM129:BU129)</f>
        <v>#DIV/0!</v>
      </c>
      <c r="AF35" s="31" t="e">
        <f>AVERAGE(data_pauline_unite!BV129:BW129)</f>
        <v>#DIV/0!</v>
      </c>
      <c r="AG35" s="31" t="e">
        <f>AVERAGE(data_pauline_unite!BX129:BZ129)</f>
        <v>#DIV/0!</v>
      </c>
      <c r="AH35" s="31" t="e">
        <f>AVERAGE(data_pauline_unite!CA129:CO129)</f>
        <v>#DIV/0!</v>
      </c>
      <c r="AI35" s="23"/>
    </row>
    <row r="38" spans="1:35" x14ac:dyDescent="0.25">
      <c r="C38" s="16"/>
      <c r="D38" s="16"/>
      <c r="E38" s="16"/>
    </row>
    <row r="39" spans="1:35" x14ac:dyDescent="0.25">
      <c r="C39" s="16"/>
      <c r="D39" s="16"/>
      <c r="E39" s="16"/>
    </row>
    <row r="40" spans="1:35" x14ac:dyDescent="0.25">
      <c r="C40" s="16"/>
      <c r="D40" s="17"/>
      <c r="E40" s="16"/>
    </row>
    <row r="41" spans="1:35" x14ac:dyDescent="0.25">
      <c r="C41" s="16"/>
      <c r="D41" s="16"/>
      <c r="E41" s="16"/>
    </row>
    <row r="42" spans="1:35" x14ac:dyDescent="0.25">
      <c r="C42" s="16"/>
      <c r="D42" s="16"/>
      <c r="E42" s="16"/>
    </row>
    <row r="43" spans="1:35" x14ac:dyDescent="0.25">
      <c r="C43" s="16"/>
      <c r="D43" s="16"/>
      <c r="E43" s="16"/>
    </row>
  </sheetData>
  <sheetProtection algorithmName="SHA-512" hashValue="RD2cRRxjPi1P2vyVHfh4kYZLysCMWxELdGT+fFIz3Vu17L2FP3P/2b2b9dwoJ6WIsutAAYixbp5O8KaFhrPaxw==" saltValue="Qbp6ztkdJYgbW1kzCWMQ6Q==" spinCount="100000" sheet="1" selectLockedCells="1" selectUnlockedCells="1"/>
  <mergeCells count="3">
    <mergeCell ref="D4:M4"/>
    <mergeCell ref="O4:X4"/>
    <mergeCell ref="Z4:AI4"/>
  </mergeCells>
  <dataValidations disablePrompts="1" count="1">
    <dataValidation type="list" allowBlank="1" showInputMessage="1" showErrorMessage="1" sqref="C40" xr:uid="{307F4737-4FC2-4BFF-966D-DCD14667E56E}">
      <formula1>liste_eleves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388CC-F26B-498A-B1DD-3726CA6B2D96}">
  <sheetPr codeName="Feuil15"/>
  <dimension ref="A1:CQ129"/>
  <sheetViews>
    <sheetView workbookViewId="0">
      <selection activeCell="BJ99" sqref="BJ99:BL99"/>
    </sheetView>
  </sheetViews>
  <sheetFormatPr baseColWidth="10" defaultRowHeight="15" x14ac:dyDescent="0.25"/>
  <cols>
    <col min="1" max="1" width="21.28515625" style="23" customWidth="1"/>
    <col min="2" max="2" width="13.85546875" customWidth="1"/>
    <col min="3" max="3" width="7.28515625" style="23" customWidth="1"/>
    <col min="4" max="4" width="6.5703125" style="23" customWidth="1"/>
    <col min="5" max="6" width="6.5703125" customWidth="1"/>
    <col min="7" max="15" width="7.7109375" customWidth="1"/>
    <col min="16" max="16" width="7.7109375" style="23" customWidth="1"/>
    <col min="17" max="18" width="7.7109375" customWidth="1"/>
    <col min="19" max="20" width="7.7109375" style="23" customWidth="1"/>
    <col min="21" max="25" width="7.7109375" customWidth="1"/>
    <col min="26" max="58" width="6.5703125" customWidth="1"/>
    <col min="59" max="63" width="6.5703125" style="23" customWidth="1"/>
    <col min="64" max="65" width="6.5703125" customWidth="1"/>
    <col min="66" max="69" width="6.5703125" style="23" customWidth="1"/>
    <col min="70" max="84" width="6.5703125" customWidth="1"/>
    <col min="85" max="89" width="6.5703125" style="23" customWidth="1"/>
    <col min="90" max="94" width="6.5703125" customWidth="1"/>
  </cols>
  <sheetData>
    <row r="1" spans="2:30" x14ac:dyDescent="0.25">
      <c r="B1" s="32"/>
      <c r="C1" s="225" t="s">
        <v>7</v>
      </c>
      <c r="D1" s="225" t="s">
        <v>23</v>
      </c>
      <c r="E1" s="225" t="s">
        <v>31</v>
      </c>
      <c r="F1" s="225" t="s">
        <v>52</v>
      </c>
      <c r="G1" s="225" t="s">
        <v>86</v>
      </c>
      <c r="H1" s="225" t="s">
        <v>11</v>
      </c>
      <c r="I1" s="225" t="s">
        <v>55</v>
      </c>
      <c r="J1" s="225" t="s">
        <v>65</v>
      </c>
      <c r="K1" s="225" t="s">
        <v>15</v>
      </c>
      <c r="L1" s="225" t="s">
        <v>71</v>
      </c>
      <c r="M1" s="225" t="s">
        <v>34</v>
      </c>
      <c r="N1" s="225" t="s">
        <v>81</v>
      </c>
      <c r="O1" s="225" t="s">
        <v>27</v>
      </c>
      <c r="P1" s="225" t="s">
        <v>75</v>
      </c>
      <c r="Q1" s="225" t="s">
        <v>37</v>
      </c>
      <c r="R1" s="225"/>
      <c r="S1" s="225"/>
      <c r="T1" s="225"/>
      <c r="Y1" s="46" t="s">
        <v>41</v>
      </c>
      <c r="Z1" s="46"/>
    </row>
    <row r="2" spans="2:30" x14ac:dyDescent="0.25">
      <c r="B2" s="32"/>
      <c r="C2" s="333" t="s">
        <v>6</v>
      </c>
      <c r="D2" s="336" t="s">
        <v>30</v>
      </c>
      <c r="E2" s="336" t="s">
        <v>40</v>
      </c>
      <c r="F2" s="336" t="s">
        <v>35</v>
      </c>
      <c r="G2" s="339" t="s">
        <v>38</v>
      </c>
      <c r="H2" s="344" t="s">
        <v>343</v>
      </c>
      <c r="I2" s="347" t="s">
        <v>80</v>
      </c>
      <c r="J2" s="344" t="s">
        <v>64</v>
      </c>
      <c r="K2" s="329" t="s">
        <v>88</v>
      </c>
      <c r="L2" s="347" t="s">
        <v>90</v>
      </c>
      <c r="M2" s="347" t="s">
        <v>83</v>
      </c>
      <c r="N2" s="329" t="s">
        <v>378</v>
      </c>
      <c r="O2" s="335" t="s">
        <v>19</v>
      </c>
      <c r="P2" s="344" t="s">
        <v>248</v>
      </c>
      <c r="Q2" s="223" t="s">
        <v>241</v>
      </c>
      <c r="R2" s="232"/>
      <c r="S2" s="232"/>
      <c r="T2" s="232"/>
      <c r="U2" s="47"/>
      <c r="V2" s="223"/>
      <c r="W2" s="224"/>
      <c r="X2" s="223"/>
      <c r="Y2" s="224"/>
      <c r="Z2" s="46"/>
    </row>
    <row r="3" spans="2:30" x14ac:dyDescent="0.25">
      <c r="B3" s="32"/>
      <c r="C3" s="333" t="s">
        <v>8</v>
      </c>
      <c r="D3" s="336" t="s">
        <v>32</v>
      </c>
      <c r="E3" s="233"/>
      <c r="F3" s="336" t="s">
        <v>36</v>
      </c>
      <c r="G3" s="339" t="s">
        <v>39</v>
      </c>
      <c r="H3" s="344" t="s">
        <v>345</v>
      </c>
      <c r="I3" s="347" t="s">
        <v>82</v>
      </c>
      <c r="J3" s="344" t="s">
        <v>66</v>
      </c>
      <c r="K3" s="329" t="s">
        <v>89</v>
      </c>
      <c r="L3" s="347" t="s">
        <v>91</v>
      </c>
      <c r="M3" s="347" t="s">
        <v>85</v>
      </c>
      <c r="N3" s="329" t="s">
        <v>380</v>
      </c>
      <c r="O3" s="335" t="s">
        <v>20</v>
      </c>
      <c r="P3" s="344" t="s">
        <v>247</v>
      </c>
      <c r="Q3" s="223" t="s">
        <v>239</v>
      </c>
      <c r="R3" s="232"/>
      <c r="S3" s="232"/>
      <c r="T3" s="232"/>
      <c r="U3" s="47"/>
      <c r="V3" s="223"/>
      <c r="W3" s="224"/>
      <c r="X3" s="223"/>
      <c r="Y3" s="46"/>
      <c r="Z3" s="46"/>
    </row>
    <row r="4" spans="2:30" x14ac:dyDescent="0.25">
      <c r="B4" s="32"/>
      <c r="C4" s="333" t="s">
        <v>9</v>
      </c>
      <c r="D4" s="336" t="s">
        <v>33</v>
      </c>
      <c r="E4" s="233"/>
      <c r="F4" s="337" t="s">
        <v>45</v>
      </c>
      <c r="G4" s="340" t="s">
        <v>56</v>
      </c>
      <c r="H4" s="344" t="s">
        <v>347</v>
      </c>
      <c r="I4" s="232"/>
      <c r="J4" s="344" t="s">
        <v>67</v>
      </c>
      <c r="K4" s="232"/>
      <c r="L4" s="347" t="s">
        <v>235</v>
      </c>
      <c r="M4" s="347" t="s">
        <v>87</v>
      </c>
      <c r="N4" s="232"/>
      <c r="O4" s="335" t="s">
        <v>21</v>
      </c>
      <c r="P4" s="344" t="s">
        <v>246</v>
      </c>
      <c r="Q4" s="223" t="s">
        <v>237</v>
      </c>
      <c r="R4" s="232"/>
      <c r="S4" s="232"/>
      <c r="T4" s="232"/>
      <c r="U4" s="47"/>
      <c r="V4" s="46"/>
      <c r="W4" s="224"/>
      <c r="X4" s="46"/>
      <c r="Y4" s="46"/>
      <c r="Z4" s="47"/>
    </row>
    <row r="5" spans="2:30" x14ac:dyDescent="0.25">
      <c r="B5" s="32"/>
      <c r="C5" s="333" t="s">
        <v>10</v>
      </c>
      <c r="D5" s="337" t="s">
        <v>60</v>
      </c>
      <c r="E5" s="233"/>
      <c r="F5" s="337" t="s">
        <v>46</v>
      </c>
      <c r="G5" s="340" t="s">
        <v>57</v>
      </c>
      <c r="H5" s="344" t="s">
        <v>349</v>
      </c>
      <c r="I5" s="232"/>
      <c r="J5" s="344" t="s">
        <v>68</v>
      </c>
      <c r="K5" s="232"/>
      <c r="L5" s="347" t="s">
        <v>234</v>
      </c>
      <c r="M5" s="232"/>
      <c r="N5" s="232"/>
      <c r="O5" s="335" t="s">
        <v>22</v>
      </c>
      <c r="P5" s="344" t="s">
        <v>245</v>
      </c>
      <c r="Q5" s="232"/>
      <c r="R5" s="232"/>
      <c r="S5" s="232"/>
      <c r="T5" s="232"/>
      <c r="U5" s="328"/>
      <c r="V5" s="46"/>
      <c r="W5" s="224"/>
      <c r="X5" s="46"/>
      <c r="Y5" s="46"/>
      <c r="Z5" s="47"/>
    </row>
    <row r="6" spans="2:30" x14ac:dyDescent="0.25">
      <c r="B6" s="32"/>
      <c r="C6" s="333" t="s">
        <v>12</v>
      </c>
      <c r="D6" s="337" t="s">
        <v>61</v>
      </c>
      <c r="E6" s="233"/>
      <c r="F6" s="337" t="s">
        <v>47</v>
      </c>
      <c r="G6" s="340" t="s">
        <v>58</v>
      </c>
      <c r="H6" s="344" t="s">
        <v>351</v>
      </c>
      <c r="I6" s="232"/>
      <c r="J6" s="344" t="s">
        <v>70</v>
      </c>
      <c r="K6" s="232"/>
      <c r="L6" s="347" t="s">
        <v>233</v>
      </c>
      <c r="M6" s="232"/>
      <c r="N6" s="232"/>
      <c r="O6" s="335" t="s">
        <v>24</v>
      </c>
      <c r="P6" s="344" t="s">
        <v>244</v>
      </c>
      <c r="Q6" s="232"/>
      <c r="R6" s="232"/>
      <c r="S6" s="232"/>
      <c r="T6" s="232"/>
      <c r="U6" s="328"/>
      <c r="V6" s="46"/>
      <c r="W6" s="224"/>
      <c r="X6" s="46"/>
      <c r="Y6" s="46"/>
      <c r="Z6" s="47"/>
    </row>
    <row r="7" spans="2:30" x14ac:dyDescent="0.25">
      <c r="B7" s="32"/>
      <c r="C7" s="333" t="s">
        <v>13</v>
      </c>
      <c r="D7" s="233"/>
      <c r="E7" s="233"/>
      <c r="F7" s="337" t="s">
        <v>48</v>
      </c>
      <c r="G7" s="340" t="s">
        <v>62</v>
      </c>
      <c r="H7" s="344" t="s">
        <v>353</v>
      </c>
      <c r="I7" s="232"/>
      <c r="J7" s="344" t="s">
        <v>72</v>
      </c>
      <c r="K7" s="232"/>
      <c r="L7" s="347" t="s">
        <v>232</v>
      </c>
      <c r="M7" s="232"/>
      <c r="N7" s="232"/>
      <c r="O7" s="335" t="s">
        <v>25</v>
      </c>
      <c r="P7" s="223" t="s">
        <v>359</v>
      </c>
      <c r="Q7" s="232"/>
      <c r="R7" s="232"/>
      <c r="S7" s="232"/>
      <c r="T7" s="232"/>
      <c r="U7" s="328"/>
      <c r="V7" s="46"/>
      <c r="W7" s="46"/>
      <c r="X7" s="46"/>
      <c r="Y7" s="46"/>
      <c r="Z7" s="47"/>
    </row>
    <row r="8" spans="2:30" x14ac:dyDescent="0.25">
      <c r="B8" s="32"/>
      <c r="C8" s="333" t="s">
        <v>14</v>
      </c>
      <c r="D8" s="233"/>
      <c r="E8" s="233"/>
      <c r="F8" s="337" t="s">
        <v>50</v>
      </c>
      <c r="G8" s="340" t="s">
        <v>253</v>
      </c>
      <c r="H8" s="232"/>
      <c r="I8" s="232"/>
      <c r="J8" s="344" t="s">
        <v>74</v>
      </c>
      <c r="K8" s="232"/>
      <c r="L8" s="347" t="s">
        <v>231</v>
      </c>
      <c r="M8" s="232"/>
      <c r="N8" s="232"/>
      <c r="O8" s="335" t="s">
        <v>26</v>
      </c>
      <c r="P8" s="232"/>
      <c r="Q8" s="232"/>
      <c r="R8" s="232"/>
      <c r="S8" s="232"/>
      <c r="T8" s="232"/>
      <c r="U8" s="224"/>
      <c r="V8" s="46"/>
      <c r="W8" s="46"/>
      <c r="X8" s="46"/>
      <c r="Y8" s="46"/>
      <c r="Z8" s="46"/>
    </row>
    <row r="9" spans="2:30" x14ac:dyDescent="0.25">
      <c r="B9" s="32"/>
      <c r="C9" s="333" t="s">
        <v>16</v>
      </c>
      <c r="D9" s="233"/>
      <c r="E9" s="233"/>
      <c r="F9" s="337" t="s">
        <v>51</v>
      </c>
      <c r="G9" s="340" t="s">
        <v>308</v>
      </c>
      <c r="H9" s="232"/>
      <c r="I9" s="232"/>
      <c r="J9" s="344" t="s">
        <v>76</v>
      </c>
      <c r="K9" s="232"/>
      <c r="L9" s="347" t="s">
        <v>230</v>
      </c>
      <c r="M9" s="232"/>
      <c r="N9" s="232"/>
      <c r="O9" s="335" t="s">
        <v>289</v>
      </c>
      <c r="P9" s="232"/>
      <c r="Q9" s="232"/>
      <c r="R9" s="232"/>
      <c r="S9" s="232"/>
      <c r="T9" s="232"/>
      <c r="U9" s="46"/>
      <c r="V9" s="46"/>
      <c r="W9" s="46"/>
      <c r="X9" s="46"/>
      <c r="Y9" s="46"/>
      <c r="Z9" s="46"/>
    </row>
    <row r="10" spans="2:30" x14ac:dyDescent="0.25">
      <c r="B10" s="32"/>
      <c r="C10" s="333" t="s">
        <v>17</v>
      </c>
      <c r="D10" s="233"/>
      <c r="E10" s="233"/>
      <c r="F10" s="337" t="s">
        <v>53</v>
      </c>
      <c r="G10" s="232"/>
      <c r="H10" s="232"/>
      <c r="I10" s="232"/>
      <c r="J10" s="344" t="s">
        <v>78</v>
      </c>
      <c r="K10" s="232"/>
      <c r="L10" s="347" t="s">
        <v>229</v>
      </c>
      <c r="M10" s="232"/>
      <c r="N10" s="232"/>
      <c r="O10" s="335" t="s">
        <v>291</v>
      </c>
      <c r="P10" s="232"/>
      <c r="Q10" s="232"/>
      <c r="R10" s="232"/>
      <c r="S10" s="232"/>
      <c r="T10" s="232"/>
      <c r="U10" s="46"/>
      <c r="V10" s="46"/>
      <c r="W10" s="46"/>
      <c r="X10" s="46"/>
      <c r="Y10" s="46"/>
      <c r="Z10" s="46"/>
    </row>
    <row r="11" spans="2:30" x14ac:dyDescent="0.25">
      <c r="B11" s="32"/>
      <c r="C11" s="233"/>
      <c r="D11" s="233"/>
      <c r="E11" s="233"/>
      <c r="F11" s="337" t="s">
        <v>54</v>
      </c>
      <c r="G11" s="232"/>
      <c r="H11" s="232"/>
      <c r="I11" s="232"/>
      <c r="J11" s="344" t="s">
        <v>79</v>
      </c>
      <c r="K11" s="232"/>
      <c r="L11" s="347" t="s">
        <v>228</v>
      </c>
      <c r="M11" s="232"/>
      <c r="N11" s="232"/>
      <c r="O11" s="232"/>
      <c r="P11" s="232"/>
      <c r="Q11" s="232"/>
      <c r="R11" s="232"/>
      <c r="S11" s="232"/>
      <c r="T11" s="232"/>
      <c r="U11" s="46"/>
      <c r="V11" s="46"/>
      <c r="W11" s="46"/>
      <c r="X11" s="46"/>
      <c r="Y11" s="46"/>
      <c r="Z11" s="46"/>
      <c r="AD11" s="75" t="s">
        <v>190</v>
      </c>
    </row>
    <row r="12" spans="2:30" x14ac:dyDescent="0.25">
      <c r="B12" s="32"/>
      <c r="C12" s="233"/>
      <c r="D12" s="233"/>
      <c r="E12" s="233"/>
      <c r="F12" s="233"/>
      <c r="G12" s="232"/>
      <c r="H12" s="232"/>
      <c r="I12" s="232"/>
      <c r="J12" s="344" t="s">
        <v>243</v>
      </c>
      <c r="K12" s="232"/>
      <c r="L12" s="347" t="s">
        <v>227</v>
      </c>
      <c r="M12" s="232"/>
      <c r="N12" s="232"/>
      <c r="O12" s="232"/>
      <c r="P12" s="232"/>
      <c r="Q12" s="232"/>
      <c r="R12" s="232"/>
      <c r="S12" s="232"/>
      <c r="T12" s="232"/>
      <c r="U12" s="46"/>
      <c r="V12" s="46"/>
      <c r="W12" s="46"/>
      <c r="X12" s="46"/>
      <c r="Y12" s="46"/>
      <c r="Z12" s="46"/>
      <c r="AD12" s="75" t="s">
        <v>191</v>
      </c>
    </row>
    <row r="13" spans="2:30" x14ac:dyDescent="0.25">
      <c r="B13" s="32"/>
      <c r="C13" s="32"/>
      <c r="D13" s="32"/>
      <c r="E13" s="32"/>
      <c r="F13" s="32"/>
      <c r="G13" s="46"/>
      <c r="H13" s="46"/>
      <c r="I13" s="46"/>
      <c r="J13" s="344" t="s">
        <v>242</v>
      </c>
      <c r="K13" s="46"/>
      <c r="L13" s="46"/>
      <c r="M13" s="46"/>
      <c r="N13" s="46"/>
      <c r="O13" s="46"/>
      <c r="P13" s="46"/>
      <c r="Q13" s="224"/>
      <c r="R13" s="224"/>
      <c r="S13" s="224"/>
      <c r="T13" s="224"/>
      <c r="U13" s="46"/>
      <c r="V13" s="46"/>
      <c r="W13" s="46"/>
      <c r="X13" s="46"/>
      <c r="Y13" s="46"/>
      <c r="Z13" s="46"/>
      <c r="AD13" s="76" t="str">
        <f>IF(ISBLANK(data_pauline_unite!C19),"",AVERAGE('U7'!C11,'U7'!M11,'U7'!W11))</f>
        <v/>
      </c>
    </row>
    <row r="14" spans="2:30" s="23" customFormat="1" x14ac:dyDescent="0.25">
      <c r="B14" s="32"/>
      <c r="C14" s="32"/>
      <c r="D14" s="32"/>
      <c r="E14" s="32"/>
      <c r="F14" s="32"/>
      <c r="G14" s="46"/>
      <c r="H14" s="46"/>
      <c r="I14" s="46"/>
      <c r="J14" s="344" t="s">
        <v>355</v>
      </c>
      <c r="K14" s="46"/>
      <c r="L14" s="46"/>
      <c r="M14" s="46"/>
      <c r="N14" s="46"/>
      <c r="O14" s="46"/>
      <c r="P14" s="46"/>
      <c r="Q14" s="224"/>
      <c r="R14" s="224"/>
      <c r="S14" s="224"/>
      <c r="T14" s="224"/>
      <c r="U14" s="46"/>
      <c r="V14" s="46"/>
      <c r="W14" s="46"/>
      <c r="X14" s="46"/>
      <c r="Y14" s="46"/>
      <c r="Z14" s="46"/>
      <c r="AD14" s="76"/>
    </row>
    <row r="15" spans="2:30" s="23" customFormat="1" x14ac:dyDescent="0.25">
      <c r="B15" s="32"/>
      <c r="C15" s="32"/>
      <c r="D15" s="32"/>
      <c r="E15" s="32"/>
      <c r="F15" s="32"/>
      <c r="G15" s="46"/>
      <c r="H15" s="46"/>
      <c r="I15" s="46"/>
      <c r="J15" s="344" t="s">
        <v>357</v>
      </c>
      <c r="K15" s="46"/>
      <c r="L15" s="46"/>
      <c r="M15" s="46"/>
      <c r="N15" s="46"/>
      <c r="O15" s="46"/>
      <c r="P15" s="46"/>
      <c r="Q15" s="224"/>
      <c r="R15" s="224"/>
      <c r="S15" s="224"/>
      <c r="T15" s="224"/>
      <c r="U15" s="46"/>
      <c r="V15" s="46"/>
      <c r="W15" s="46"/>
      <c r="X15" s="46"/>
      <c r="Y15" s="46"/>
      <c r="Z15" s="46"/>
      <c r="AD15" s="76"/>
    </row>
    <row r="16" spans="2:30" x14ac:dyDescent="0.25">
      <c r="B16" s="32"/>
      <c r="C16" s="32"/>
      <c r="D16" s="32"/>
      <c r="E16" s="32"/>
      <c r="F16" s="32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94" x14ac:dyDescent="0.25"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</row>
    <row r="18" spans="1:94" x14ac:dyDescent="0.25"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</row>
    <row r="19" spans="1:94" x14ac:dyDescent="0.25">
      <c r="B19" s="657" t="s">
        <v>203</v>
      </c>
      <c r="C19" s="657"/>
      <c r="D19" s="657"/>
      <c r="E19" s="657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2"/>
      <c r="Y19" s="42"/>
      <c r="Z19" s="32"/>
      <c r="AA19" s="32"/>
      <c r="AB19" s="32"/>
    </row>
    <row r="20" spans="1:94" x14ac:dyDescent="0.25">
      <c r="B20" s="657"/>
      <c r="C20" s="657"/>
      <c r="D20" s="657"/>
      <c r="E20" s="657"/>
      <c r="F20" s="32"/>
      <c r="G20" s="32"/>
      <c r="H20" s="32"/>
      <c r="I20" s="32"/>
      <c r="J20" s="32"/>
      <c r="K20" s="32"/>
      <c r="L20" s="32"/>
      <c r="M20" s="32"/>
      <c r="N20" s="32" t="s">
        <v>192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</row>
    <row r="21" spans="1:94" x14ac:dyDescent="0.25">
      <c r="B21" s="657"/>
      <c r="C21" s="657"/>
      <c r="D21" s="657"/>
      <c r="E21" s="657"/>
    </row>
    <row r="22" spans="1:94" ht="17.25" customHeight="1" x14ac:dyDescent="0.25"/>
    <row r="23" spans="1:94" ht="18" customHeight="1" thickBot="1" x14ac:dyDescent="0.3">
      <c r="C23" s="651" t="s">
        <v>5</v>
      </c>
      <c r="D23" s="651"/>
      <c r="E23" s="651"/>
      <c r="F23" s="651"/>
      <c r="G23" s="651"/>
      <c r="H23" s="651"/>
      <c r="I23" s="651"/>
      <c r="J23" s="651"/>
      <c r="K23" s="651"/>
      <c r="L23" s="651"/>
      <c r="M23" s="651"/>
      <c r="N23" s="651"/>
      <c r="O23" s="651"/>
      <c r="P23" s="651"/>
      <c r="Q23" s="651"/>
      <c r="R23" s="651"/>
      <c r="S23" s="248"/>
      <c r="T23" s="248"/>
      <c r="U23" s="652" t="s">
        <v>198</v>
      </c>
      <c r="V23" s="652"/>
      <c r="W23" s="652"/>
      <c r="X23" s="652"/>
      <c r="Y23" s="652"/>
      <c r="Z23" s="652"/>
      <c r="AA23" s="652"/>
      <c r="AB23" s="652"/>
      <c r="AC23" s="652"/>
      <c r="AD23" s="652"/>
      <c r="AE23" s="652"/>
      <c r="AF23" s="652"/>
      <c r="AG23" s="652"/>
      <c r="AH23" s="652"/>
      <c r="AI23" s="652"/>
      <c r="AJ23" s="652"/>
      <c r="AK23" s="660" t="s">
        <v>268</v>
      </c>
      <c r="AL23" s="660"/>
      <c r="AM23" s="660"/>
      <c r="AN23" s="660"/>
      <c r="AO23" s="660"/>
      <c r="AP23" s="660"/>
      <c r="AQ23" s="660"/>
      <c r="AR23" s="660"/>
      <c r="AS23" s="634" t="s">
        <v>93</v>
      </c>
      <c r="AT23" s="634"/>
      <c r="AU23" s="634"/>
      <c r="AV23" s="634"/>
      <c r="AW23" s="634"/>
      <c r="AX23" s="634"/>
      <c r="AY23" s="634"/>
      <c r="AZ23" s="634"/>
      <c r="BA23" s="634"/>
      <c r="BB23" s="634"/>
      <c r="BC23" s="634"/>
      <c r="BD23" s="634"/>
      <c r="BE23" s="634"/>
      <c r="BF23" s="634"/>
      <c r="BG23" s="634"/>
      <c r="BH23" s="634"/>
      <c r="BI23" s="634"/>
      <c r="BJ23" s="634"/>
      <c r="BK23" s="634"/>
      <c r="BL23" s="634"/>
      <c r="BM23" s="634"/>
      <c r="BN23" s="634"/>
      <c r="BO23" s="634"/>
      <c r="BP23" s="634"/>
      <c r="BQ23" s="634"/>
      <c r="BR23" s="634"/>
      <c r="BS23" s="634"/>
      <c r="BT23" s="634"/>
      <c r="BU23" s="634"/>
      <c r="BV23" s="626" t="s">
        <v>166</v>
      </c>
      <c r="BW23" s="626"/>
      <c r="BX23" s="626"/>
      <c r="BY23" s="626"/>
      <c r="BZ23" s="626"/>
      <c r="CA23" s="626"/>
      <c r="CB23" s="626"/>
      <c r="CC23" s="626"/>
      <c r="CD23" s="626"/>
      <c r="CE23" s="626"/>
      <c r="CF23" s="626"/>
      <c r="CG23" s="626"/>
      <c r="CH23" s="626"/>
      <c r="CI23" s="626"/>
      <c r="CJ23" s="626"/>
      <c r="CK23" s="626"/>
      <c r="CL23" s="626"/>
      <c r="CM23" s="626"/>
      <c r="CN23" s="626"/>
      <c r="CO23" s="626"/>
    </row>
    <row r="24" spans="1:94" s="64" customFormat="1" ht="24" customHeight="1" x14ac:dyDescent="0.25">
      <c r="B24" s="64" t="s">
        <v>184</v>
      </c>
      <c r="C24" s="663" t="s">
        <v>160</v>
      </c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5"/>
      <c r="O24" s="663" t="s">
        <v>162</v>
      </c>
      <c r="P24" s="664"/>
      <c r="Q24" s="664"/>
      <c r="R24" s="664"/>
      <c r="S24" s="664"/>
      <c r="T24" s="666"/>
      <c r="U24" s="667" t="s">
        <v>163</v>
      </c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668"/>
      <c r="AI24" s="668"/>
      <c r="AJ24" s="668"/>
      <c r="AK24" s="661" t="s">
        <v>164</v>
      </c>
      <c r="AL24" s="662"/>
      <c r="AM24" s="662"/>
      <c r="AN24" s="662"/>
      <c r="AO24" s="662"/>
      <c r="AP24" s="662"/>
      <c r="AQ24" s="662"/>
      <c r="AR24" s="662"/>
      <c r="AS24" s="644" t="s">
        <v>269</v>
      </c>
      <c r="AT24" s="645"/>
      <c r="AU24" s="645"/>
      <c r="AV24" s="645"/>
      <c r="AW24" s="645"/>
      <c r="AX24" s="645"/>
      <c r="AY24" s="645"/>
      <c r="AZ24" s="645"/>
      <c r="BA24" s="645"/>
      <c r="BB24" s="645"/>
      <c r="BC24" s="645"/>
      <c r="BD24" s="645"/>
      <c r="BE24" s="645"/>
      <c r="BF24" s="645"/>
      <c r="BG24" s="646"/>
      <c r="BH24" s="646"/>
      <c r="BI24" s="646"/>
      <c r="BJ24" s="646"/>
      <c r="BK24" s="646"/>
      <c r="BL24" s="647"/>
      <c r="BM24" s="635" t="s">
        <v>165</v>
      </c>
      <c r="BN24" s="648"/>
      <c r="BO24" s="648"/>
      <c r="BP24" s="648"/>
      <c r="BQ24" s="648"/>
      <c r="BR24" s="636"/>
      <c r="BS24" s="636"/>
      <c r="BT24" s="636"/>
      <c r="BU24" s="637"/>
      <c r="BV24" s="635" t="s">
        <v>167</v>
      </c>
      <c r="BW24" s="636"/>
      <c r="BX24" s="635" t="s">
        <v>169</v>
      </c>
      <c r="BY24" s="636"/>
      <c r="BZ24" s="637"/>
      <c r="CA24" s="623" t="s">
        <v>270</v>
      </c>
      <c r="CB24" s="624"/>
      <c r="CC24" s="624"/>
      <c r="CD24" s="624"/>
      <c r="CE24" s="624"/>
      <c r="CF24" s="624"/>
      <c r="CG24" s="624"/>
      <c r="CH24" s="624"/>
      <c r="CI24" s="624"/>
      <c r="CJ24" s="624"/>
      <c r="CK24" s="624"/>
      <c r="CL24" s="624"/>
      <c r="CM24" s="624"/>
      <c r="CN24" s="624"/>
      <c r="CO24" s="625"/>
      <c r="CP24" s="226"/>
    </row>
    <row r="25" spans="1:94" s="326" customFormat="1" ht="19.5" customHeight="1" x14ac:dyDescent="0.25">
      <c r="B25" s="326" t="s">
        <v>183</v>
      </c>
      <c r="C25" s="84" t="s">
        <v>6</v>
      </c>
      <c r="D25" s="85" t="s">
        <v>8</v>
      </c>
      <c r="E25" s="85" t="s">
        <v>9</v>
      </c>
      <c r="F25" s="85" t="s">
        <v>19</v>
      </c>
      <c r="G25" s="85" t="s">
        <v>20</v>
      </c>
      <c r="H25" s="85" t="s">
        <v>21</v>
      </c>
      <c r="I25" s="85" t="s">
        <v>22</v>
      </c>
      <c r="J25" s="85" t="s">
        <v>24</v>
      </c>
      <c r="K25" s="85" t="s">
        <v>25</v>
      </c>
      <c r="L25" s="85" t="s">
        <v>26</v>
      </c>
      <c r="M25" s="85" t="s">
        <v>289</v>
      </c>
      <c r="N25" s="334" t="s">
        <v>291</v>
      </c>
      <c r="O25" s="84" t="s">
        <v>10</v>
      </c>
      <c r="P25" s="85" t="s">
        <v>12</v>
      </c>
      <c r="Q25" s="85" t="s">
        <v>13</v>
      </c>
      <c r="R25" s="85" t="s">
        <v>14</v>
      </c>
      <c r="S25" s="85" t="s">
        <v>16</v>
      </c>
      <c r="T25" s="90" t="s">
        <v>17</v>
      </c>
      <c r="U25" s="338" t="s">
        <v>45</v>
      </c>
      <c r="V25" s="87" t="s">
        <v>46</v>
      </c>
      <c r="W25" s="87" t="s">
        <v>47</v>
      </c>
      <c r="X25" s="87" t="s">
        <v>48</v>
      </c>
      <c r="Y25" s="87" t="s">
        <v>50</v>
      </c>
      <c r="Z25" s="87" t="s">
        <v>51</v>
      </c>
      <c r="AA25" s="87" t="s">
        <v>53</v>
      </c>
      <c r="AB25" s="87" t="s">
        <v>54</v>
      </c>
      <c r="AC25" s="87" t="s">
        <v>56</v>
      </c>
      <c r="AD25" s="87" t="s">
        <v>57</v>
      </c>
      <c r="AE25" s="87" t="s">
        <v>58</v>
      </c>
      <c r="AF25" s="87" t="s">
        <v>60</v>
      </c>
      <c r="AG25" s="87" t="s">
        <v>61</v>
      </c>
      <c r="AH25" s="87" t="s">
        <v>62</v>
      </c>
      <c r="AI25" s="87" t="s">
        <v>253</v>
      </c>
      <c r="AJ25" s="87" t="s">
        <v>308</v>
      </c>
      <c r="AK25" s="234" t="s">
        <v>30</v>
      </c>
      <c r="AL25" s="86" t="s">
        <v>32</v>
      </c>
      <c r="AM25" s="86" t="s">
        <v>33</v>
      </c>
      <c r="AN25" s="86" t="s">
        <v>35</v>
      </c>
      <c r="AO25" s="86" t="s">
        <v>36</v>
      </c>
      <c r="AP25" s="86" t="s">
        <v>38</v>
      </c>
      <c r="AQ25" s="86" t="s">
        <v>39</v>
      </c>
      <c r="AR25" s="86" t="s">
        <v>40</v>
      </c>
      <c r="AS25" s="341" t="s">
        <v>64</v>
      </c>
      <c r="AT25" s="343" t="s">
        <v>66</v>
      </c>
      <c r="AU25" s="343" t="s">
        <v>67</v>
      </c>
      <c r="AV25" s="343" t="s">
        <v>68</v>
      </c>
      <c r="AW25" s="343" t="s">
        <v>70</v>
      </c>
      <c r="AX25" s="343" t="s">
        <v>72</v>
      </c>
      <c r="AY25" s="343" t="s">
        <v>74</v>
      </c>
      <c r="AZ25" s="343" t="s">
        <v>76</v>
      </c>
      <c r="BA25" s="343" t="s">
        <v>78</v>
      </c>
      <c r="BB25" s="343" t="s">
        <v>79</v>
      </c>
      <c r="BC25" s="343" t="s">
        <v>248</v>
      </c>
      <c r="BD25" s="343" t="s">
        <v>247</v>
      </c>
      <c r="BE25" s="343" t="s">
        <v>246</v>
      </c>
      <c r="BF25" s="343" t="s">
        <v>245</v>
      </c>
      <c r="BG25" s="349" t="s">
        <v>244</v>
      </c>
      <c r="BH25" s="349" t="s">
        <v>243</v>
      </c>
      <c r="BI25" s="349" t="s">
        <v>242</v>
      </c>
      <c r="BJ25" s="349" t="s">
        <v>241</v>
      </c>
      <c r="BK25" s="349" t="s">
        <v>239</v>
      </c>
      <c r="BL25" s="350" t="s">
        <v>237</v>
      </c>
      <c r="BM25" s="341" t="s">
        <v>343</v>
      </c>
      <c r="BN25" s="342" t="s">
        <v>345</v>
      </c>
      <c r="BO25" s="342" t="s">
        <v>347</v>
      </c>
      <c r="BP25" s="342" t="s">
        <v>349</v>
      </c>
      <c r="BQ25" s="342" t="s">
        <v>351</v>
      </c>
      <c r="BR25" s="343" t="s">
        <v>353</v>
      </c>
      <c r="BS25" s="343" t="s">
        <v>355</v>
      </c>
      <c r="BT25" s="343" t="s">
        <v>357</v>
      </c>
      <c r="BU25" s="350" t="s">
        <v>359</v>
      </c>
      <c r="BV25" s="345" t="s">
        <v>80</v>
      </c>
      <c r="BW25" s="346" t="s">
        <v>82</v>
      </c>
      <c r="BX25" s="345" t="s">
        <v>83</v>
      </c>
      <c r="BY25" s="346" t="s">
        <v>85</v>
      </c>
      <c r="BZ25" s="348" t="s">
        <v>87</v>
      </c>
      <c r="CA25" s="345" t="s">
        <v>88</v>
      </c>
      <c r="CB25" s="346" t="s">
        <v>89</v>
      </c>
      <c r="CC25" s="346" t="s">
        <v>90</v>
      </c>
      <c r="CD25" s="346" t="s">
        <v>91</v>
      </c>
      <c r="CE25" s="346" t="s">
        <v>235</v>
      </c>
      <c r="CF25" s="346" t="s">
        <v>234</v>
      </c>
      <c r="CG25" s="346" t="s">
        <v>233</v>
      </c>
      <c r="CH25" s="346" t="s">
        <v>232</v>
      </c>
      <c r="CI25" s="346" t="s">
        <v>231</v>
      </c>
      <c r="CJ25" s="346" t="s">
        <v>230</v>
      </c>
      <c r="CK25" s="346" t="s">
        <v>229</v>
      </c>
      <c r="CL25" s="346" t="s">
        <v>228</v>
      </c>
      <c r="CM25" s="346" t="s">
        <v>227</v>
      </c>
      <c r="CN25" s="346" t="s">
        <v>378</v>
      </c>
      <c r="CO25" s="348" t="s">
        <v>380</v>
      </c>
      <c r="CP25" s="227"/>
    </row>
    <row r="26" spans="1:94" x14ac:dyDescent="0.25">
      <c r="A26" s="23" t="str">
        <f>'Pilotage de Ma Classe'!A6&amp;" "&amp;'Pilotage de Ma Classe'!B6</f>
        <v>AAAAA aaaa</v>
      </c>
      <c r="B26" s="5" t="str">
        <f>'Pilotage de Ma Classe'!C6</f>
        <v>XX/XX/XXXX</v>
      </c>
      <c r="C26" s="230" t="str">
        <f>IF(ISBLANK('U1'!B18),"",'U1'!B18)</f>
        <v/>
      </c>
      <c r="D26" s="229" t="str">
        <f>IF(ISBLANK('U1'!C18),"",'U1'!C18)</f>
        <v/>
      </c>
      <c r="E26" s="229" t="str">
        <f>IF(ISBLANK('U1'!D18),"",'U1'!D18)</f>
        <v/>
      </c>
      <c r="F26" s="229" t="str">
        <f>IF(ISBLANK('U13'!B18),"",'U13'!B18)</f>
        <v/>
      </c>
      <c r="G26" s="229" t="str">
        <f>IF(ISBLANK('U13'!C18),"",'U13'!C18)</f>
        <v/>
      </c>
      <c r="H26" s="229" t="str">
        <f>IF(ISBLANK('U13'!D18),"",'U13'!D18)</f>
        <v/>
      </c>
      <c r="I26" s="229" t="str">
        <f>IF(ISBLANK('U13'!E18),"",'U13'!E18)</f>
        <v/>
      </c>
      <c r="J26" s="229" t="str">
        <f>IF(ISBLANK('U13'!F18),"",'U13'!F18)</f>
        <v/>
      </c>
      <c r="K26" s="229" t="str">
        <f>IF(ISBLANK('U13'!G18),"",'U13'!G18)</f>
        <v/>
      </c>
      <c r="L26" s="229" t="str">
        <f>IF(ISBLANK('U13'!H18),"",'U13'!H18)</f>
        <v/>
      </c>
      <c r="M26" s="229" t="str">
        <f>IF(ISBLANK('U13'!I18),"",'U13'!I18)</f>
        <v/>
      </c>
      <c r="N26" s="229" t="str">
        <f>IF(ISBLANK('U13'!J18),"",'U13'!J18)</f>
        <v/>
      </c>
      <c r="O26" s="230" t="str">
        <f>IF(ISBLANK('U1'!E18),"",'U1'!E18)</f>
        <v/>
      </c>
      <c r="P26" s="229" t="str">
        <f>IF(ISBLANK('U1'!F18),"",'U1'!F18)</f>
        <v/>
      </c>
      <c r="Q26" s="229" t="str">
        <f>IF(ISBLANK('U1'!G18),"",'U1'!G18)</f>
        <v/>
      </c>
      <c r="R26" s="229" t="str">
        <f>IF(ISBLANK('U1'!H18),"",'U1'!H18)</f>
        <v/>
      </c>
      <c r="S26" s="229" t="str">
        <f>IF(ISBLANK('U1'!I18),"",'U1'!I18)</f>
        <v/>
      </c>
      <c r="T26" s="231" t="str">
        <f>IF(ISBLANK('U1'!J18),"",'U1'!J18)</f>
        <v/>
      </c>
      <c r="U26" s="327" t="str">
        <f>IF(ISBLANK('U4'!D20),"",'U4'!D20)</f>
        <v/>
      </c>
      <c r="V26" s="327" t="str">
        <f>IF(ISBLANK('U4'!E20),"",'U4'!E20)</f>
        <v/>
      </c>
      <c r="W26" s="327" t="str">
        <f>IF(ISBLANK('U4'!F20),"",'U4'!F20)</f>
        <v/>
      </c>
      <c r="X26" s="327" t="str">
        <f>IF(ISBLANK('U4'!G20),"",'U4'!G20)</f>
        <v/>
      </c>
      <c r="Y26" s="327" t="str">
        <f>IF(ISBLANK('U4'!H20),"",'U4'!H20)</f>
        <v/>
      </c>
      <c r="Z26" s="327" t="str">
        <f>IF(ISBLANK('U4'!I20),"",'U4'!I20)</f>
        <v/>
      </c>
      <c r="AA26" s="327" t="str">
        <f>IF(ISBLANK('U4'!J20),"",'U4'!J20)</f>
        <v/>
      </c>
      <c r="AB26" s="327" t="str">
        <f>IF(ISBLANK('U4'!K20),"",'U4'!K20)</f>
        <v/>
      </c>
      <c r="AC26" s="229" t="str">
        <f>IF(ISBLANK('U5'!D18),"",'U5'!D18)</f>
        <v/>
      </c>
      <c r="AD26" s="229" t="str">
        <f>IF(ISBLANK('U5'!E18),"",'U5'!E18)</f>
        <v/>
      </c>
      <c r="AE26" s="229" t="str">
        <f>IF(ISBLANK('U5'!F18),"",'U5'!F18)</f>
        <v/>
      </c>
      <c r="AF26" s="229" t="str">
        <f>IF(ISBLANK('U2'!E14),"",'U2'!E14)</f>
        <v/>
      </c>
      <c r="AG26" s="229" t="str">
        <f>IF(ISBLANK('U2'!F14),"",'U2'!F14)</f>
        <v/>
      </c>
      <c r="AH26" s="229" t="str">
        <f>IF(ISBLANK('U5'!G18),"",'U5'!G18)</f>
        <v/>
      </c>
      <c r="AI26" s="229" t="str">
        <f>IF(ISBLANK('U5'!H18),"",'U5'!H18)</f>
        <v/>
      </c>
      <c r="AJ26" s="229" t="str">
        <f>IF(ISBLANK('U5'!I18),"",'U5'!I18)</f>
        <v/>
      </c>
      <c r="AK26" s="230" t="str">
        <f>IF(ISBLANK('U2'!B14),"",'U2'!B14)</f>
        <v/>
      </c>
      <c r="AL26" s="229" t="str">
        <f>IF(ISBLANK('U2'!C14),"",'U2'!C14)</f>
        <v/>
      </c>
      <c r="AM26" s="229" t="str">
        <f>IF(ISBLANK('U2'!D14),"",'U2'!D14)</f>
        <v/>
      </c>
      <c r="AN26" s="229" t="str">
        <f>IF(ISBLANK('U4'!B20),"",'U4'!B20)</f>
        <v/>
      </c>
      <c r="AO26" s="229" t="str">
        <f>IF(ISBLANK('U4'!C20),"",'U4'!C20)</f>
        <v/>
      </c>
      <c r="AP26" s="229" t="str">
        <f>IF(ISBLANK('U5'!B18),"",'U5'!B18)</f>
        <v/>
      </c>
      <c r="AQ26" s="229" t="str">
        <f>IF(ISBLANK('U5'!C18),"",'U5'!C18)</f>
        <v/>
      </c>
      <c r="AR26" s="229" t="str">
        <f>IF(ISBLANK('U3'!B12),"",'U3'!B12)</f>
        <v/>
      </c>
      <c r="AS26" s="230" t="str">
        <f>IF(ISBLANK('U8'!B23),"",'U8'!B23)</f>
        <v/>
      </c>
      <c r="AT26" s="229" t="str">
        <f>IF(ISBLANK('U8'!C23),"",'U8'!C23)</f>
        <v/>
      </c>
      <c r="AU26" s="229" t="str">
        <f>IF(ISBLANK('U8'!D23),"",'U8'!D23)</f>
        <v/>
      </c>
      <c r="AV26" s="229" t="str">
        <f>IF(ISBLANK('U8'!E23),"",'U8'!E23)</f>
        <v/>
      </c>
      <c r="AW26" s="229" t="str">
        <f>IF(ISBLANK('U8'!F23),"",'U8'!F23)</f>
        <v/>
      </c>
      <c r="AX26" s="229" t="str">
        <f>IF(ISBLANK('U8'!G23),"",'U8'!G23)</f>
        <v/>
      </c>
      <c r="AY26" s="229" t="str">
        <f>IF(ISBLANK('U8'!H23),"",'U8'!H23)</f>
        <v/>
      </c>
      <c r="AZ26" s="229" t="str">
        <f>IF(ISBLANK('U8'!I23),"",'U8'!I23)</f>
        <v/>
      </c>
      <c r="BA26" s="229" t="str">
        <f>IF(ISBLANK('U8'!J23),"",'U8'!J23)</f>
        <v/>
      </c>
      <c r="BB26" s="229" t="str">
        <f>IF(ISBLANK('U8'!K23),"",'U8'!K23)</f>
        <v/>
      </c>
      <c r="BC26" s="229" t="str">
        <f>IF(ISBLANK('U14'!B14),"",'U14'!B14)</f>
        <v/>
      </c>
      <c r="BD26" s="229" t="str">
        <f>IF(ISBLANK('U14'!C14),"",'U14'!C14)</f>
        <v/>
      </c>
      <c r="BE26" s="229" t="str">
        <f>IF(ISBLANK('U14'!D14),"",'U14'!D14)</f>
        <v/>
      </c>
      <c r="BF26" s="229" t="str">
        <f>IF(ISBLANK('U14'!E14),"",'U14'!E14)</f>
        <v/>
      </c>
      <c r="BG26" s="229" t="str">
        <f>IF(ISBLANK('U14'!F14),"",'U14'!F14)</f>
        <v/>
      </c>
      <c r="BH26" s="229" t="str">
        <f>IF(ISBLANK('U8'!L23),"",'U8'!L23)</f>
        <v/>
      </c>
      <c r="BI26" s="229" t="str">
        <f>IF(ISBLANK('U8'!M23),"",'U8'!M23)</f>
        <v/>
      </c>
      <c r="BJ26" s="229" t="str">
        <f>IF(ISBLANK('U15'!B11),"",'U15'!B11)</f>
        <v/>
      </c>
      <c r="BK26" s="229" t="str">
        <f>IF(ISBLANK('U15'!C11),"",'U15'!C11)</f>
        <v/>
      </c>
      <c r="BL26" s="229" t="str">
        <f>IF(ISBLANK('U15'!D11),"",'U15'!D11)</f>
        <v/>
      </c>
      <c r="BM26" s="230" t="str">
        <f>IF(ISBLANK('U6'!B14),"",'U6'!B14)</f>
        <v/>
      </c>
      <c r="BN26" s="327" t="str">
        <f>IF(ISBLANK('U6'!C14),"",'U6'!C14)</f>
        <v/>
      </c>
      <c r="BO26" s="327" t="str">
        <f>IF(ISBLANK('U6'!D14),"",'U6'!D14)</f>
        <v/>
      </c>
      <c r="BP26" s="327" t="str">
        <f>IF(ISBLANK('U6'!E14),"",'U6'!E14)</f>
        <v/>
      </c>
      <c r="BQ26" s="327" t="str">
        <f>IF(ISBLANK('U6'!F14),"",'U6'!F14)</f>
        <v/>
      </c>
      <c r="BR26" s="229" t="str">
        <f>IF(ISBLANK('U6'!G14),"",'U6'!G14)</f>
        <v/>
      </c>
      <c r="BS26" s="229" t="str">
        <f>IF(ISBLANK('U8'!N23),"",'U8'!N23)</f>
        <v/>
      </c>
      <c r="BT26" s="229" t="str">
        <f>IF(ISBLANK('U8'!O23),"",'U8'!O23)</f>
        <v/>
      </c>
      <c r="BU26" s="231" t="str">
        <f>IF(ISBLANK('U14'!G14),"",'U14'!G14)</f>
        <v/>
      </c>
      <c r="BV26" s="230" t="str">
        <f>IF(ISBLANK('U7'!B11),"",'U7'!B11)</f>
        <v/>
      </c>
      <c r="BW26" s="229" t="str">
        <f>IF(ISBLANK('U7'!C11),"",'U7'!C11)</f>
        <v/>
      </c>
      <c r="BX26" s="230" t="str">
        <f>IF(ISBLANK('U11'!B12),"",'U11'!B12)</f>
        <v/>
      </c>
      <c r="BY26" s="229" t="str">
        <f>IF(ISBLANK('U11'!C12),"",'U11'!C12)</f>
        <v/>
      </c>
      <c r="BZ26" s="231" t="str">
        <f>IF(ISBLANK('U11'!D12),"",'U11'!D12)</f>
        <v/>
      </c>
      <c r="CA26" s="230" t="str">
        <f>IF(ISBLANK('U9'!B10),"",'U9'!B10)</f>
        <v/>
      </c>
      <c r="CB26" s="229" t="str">
        <f>IF(ISBLANK('U9'!C10),"",'U9'!C10)</f>
        <v/>
      </c>
      <c r="CC26" s="229" t="str">
        <f>IF(ISBLANK('U10'!B20),"",'U10'!B20)</f>
        <v/>
      </c>
      <c r="CD26" s="229" t="str">
        <f>IF(ISBLANK('U10'!C20),"",'U10'!C20)</f>
        <v/>
      </c>
      <c r="CE26" s="229" t="str">
        <f>IF(ISBLANK('U10'!D20),"",'U10'!D20)</f>
        <v/>
      </c>
      <c r="CF26" s="229" t="str">
        <f>IF(ISBLANK('U10'!E20),"",'U10'!E20)</f>
        <v/>
      </c>
      <c r="CG26" s="229" t="str">
        <f>IF(ISBLANK('U10'!F20),"",'U10'!F20)</f>
        <v/>
      </c>
      <c r="CH26" s="229" t="str">
        <f>IF(ISBLANK('U10'!G20),"",'U10'!G20)</f>
        <v/>
      </c>
      <c r="CI26" s="229" t="str">
        <f>IF(ISBLANK('U10'!H20),"",'U10'!H20)</f>
        <v/>
      </c>
      <c r="CJ26" s="229" t="str">
        <f>IF(ISBLANK('U10'!I20),"",'U10'!I20)</f>
        <v/>
      </c>
      <c r="CK26" s="229" t="str">
        <f>IF(ISBLANK('U10'!J20),"",'U10'!J20)</f>
        <v/>
      </c>
      <c r="CL26" s="229" t="str">
        <f>IF(ISBLANK('U10'!K20),"",'U10'!K20)</f>
        <v/>
      </c>
      <c r="CM26" s="229" t="str">
        <f>IF(ISBLANK('U10'!L20),"",'U10'!L20)</f>
        <v/>
      </c>
      <c r="CN26" s="229" t="str">
        <f>IF(ISBLANK('U12'!B11),"",'U12'!B11)</f>
        <v/>
      </c>
      <c r="CO26" s="229" t="str">
        <f>IF(ISBLANK('U12'!C11),"",'U12'!C11)</f>
        <v/>
      </c>
      <c r="CP26" s="65" t="str">
        <f>IF(ISBLANK('U4'!G20),"",'U4'!G20)</f>
        <v/>
      </c>
    </row>
    <row r="27" spans="1:94" x14ac:dyDescent="0.25">
      <c r="A27" s="23" t="str">
        <f>'Pilotage de Ma Classe'!A7&amp;" "&amp;'Pilotage de Ma Classe'!B7</f>
        <v>BBBB bbbb</v>
      </c>
      <c r="B27" s="5" t="str">
        <f>'Pilotage de Ma Classe'!C7</f>
        <v>XX/XX/XXXX</v>
      </c>
      <c r="C27" s="230" t="str">
        <f>IF(ISBLANK('U1'!B19),"",'U1'!B19)</f>
        <v/>
      </c>
      <c r="D27" s="229" t="str">
        <f>IF(ISBLANK('U1'!C19),"",'U1'!C19)</f>
        <v/>
      </c>
      <c r="E27" s="229" t="str">
        <f>IF(ISBLANK('U1'!D19),"",'U1'!D19)</f>
        <v/>
      </c>
      <c r="F27" s="229" t="str">
        <f>IF(ISBLANK('U13'!B19),"",'U13'!B19)</f>
        <v/>
      </c>
      <c r="G27" s="229" t="str">
        <f>IF(ISBLANK('U13'!C19),"",'U13'!C19)</f>
        <v/>
      </c>
      <c r="H27" s="229" t="str">
        <f>IF(ISBLANK('U13'!D19),"",'U13'!D19)</f>
        <v/>
      </c>
      <c r="I27" s="229" t="str">
        <f>IF(ISBLANK('U13'!E19),"",'U13'!E19)</f>
        <v/>
      </c>
      <c r="J27" s="229" t="str">
        <f>IF(ISBLANK('U13'!F19),"",'U13'!F19)</f>
        <v/>
      </c>
      <c r="K27" s="229" t="str">
        <f>IF(ISBLANK('U13'!G19),"",'U13'!G19)</f>
        <v/>
      </c>
      <c r="L27" s="229" t="str">
        <f>IF(ISBLANK('U13'!H19),"",'U13'!H19)</f>
        <v/>
      </c>
      <c r="M27" s="229" t="str">
        <f>IF(ISBLANK('U13'!I19),"",'U13'!I19)</f>
        <v/>
      </c>
      <c r="N27" s="229" t="str">
        <f>IF(ISBLANK('U13'!J19),"",'U13'!J19)</f>
        <v/>
      </c>
      <c r="O27" s="230" t="str">
        <f>IF(ISBLANK('U1'!E19),"",'U1'!E19)</f>
        <v/>
      </c>
      <c r="P27" s="229" t="str">
        <f>IF(ISBLANK('U1'!F19),"",'U1'!F19)</f>
        <v/>
      </c>
      <c r="Q27" s="229" t="str">
        <f>IF(ISBLANK('U1'!G19),"",'U1'!G19)</f>
        <v/>
      </c>
      <c r="R27" s="229" t="str">
        <f>IF(ISBLANK('U1'!H19),"",'U1'!H19)</f>
        <v/>
      </c>
      <c r="S27" s="229" t="str">
        <f>IF(ISBLANK('U1'!I19),"",'U1'!I19)</f>
        <v/>
      </c>
      <c r="T27" s="231" t="str">
        <f>IF(ISBLANK('U1'!J19),"",'U1'!J19)</f>
        <v/>
      </c>
      <c r="U27" s="327" t="str">
        <f>IF(ISBLANK('U4'!D21),"",'U4'!D21)</f>
        <v/>
      </c>
      <c r="V27" s="327" t="str">
        <f>IF(ISBLANK('U4'!E21),"",'U4'!E21)</f>
        <v/>
      </c>
      <c r="W27" s="327" t="str">
        <f>IF(ISBLANK('U4'!F21),"",'U4'!F21)</f>
        <v/>
      </c>
      <c r="X27" s="327" t="str">
        <f>IF(ISBLANK('U4'!G21),"",'U4'!G21)</f>
        <v/>
      </c>
      <c r="Y27" s="327" t="str">
        <f>IF(ISBLANK('U4'!H21),"",'U4'!H21)</f>
        <v/>
      </c>
      <c r="Z27" s="327" t="str">
        <f>IF(ISBLANK('U4'!I21),"",'U4'!I21)</f>
        <v/>
      </c>
      <c r="AA27" s="327" t="str">
        <f>IF(ISBLANK('U4'!J21),"",'U4'!J21)</f>
        <v/>
      </c>
      <c r="AB27" s="327" t="str">
        <f>IF(ISBLANK('U4'!K21),"",'U4'!K21)</f>
        <v/>
      </c>
      <c r="AC27" s="229" t="str">
        <f>IF(ISBLANK('U5'!D19),"",'U5'!D19)</f>
        <v/>
      </c>
      <c r="AD27" s="229" t="str">
        <f>IF(ISBLANK('U5'!E19),"",'U5'!E19)</f>
        <v/>
      </c>
      <c r="AE27" s="229" t="str">
        <f>IF(ISBLANK('U5'!F19),"",'U5'!F19)</f>
        <v/>
      </c>
      <c r="AF27" s="229" t="str">
        <f>IF(ISBLANK('U2'!E15),"",'U2'!E15)</f>
        <v/>
      </c>
      <c r="AG27" s="229" t="str">
        <f>IF(ISBLANK('U2'!F15),"",'U2'!F15)</f>
        <v/>
      </c>
      <c r="AH27" s="229" t="str">
        <f>IF(ISBLANK('U5'!G19),"",'U5'!G19)</f>
        <v/>
      </c>
      <c r="AI27" s="229" t="str">
        <f>IF(ISBLANK('U5'!H19),"",'U5'!H19)</f>
        <v/>
      </c>
      <c r="AJ27" s="229" t="str">
        <f>IF(ISBLANK('U5'!I19),"",'U5'!I19)</f>
        <v/>
      </c>
      <c r="AK27" s="230" t="str">
        <f>IF(ISBLANK('U2'!B15),"",'U2'!B15)</f>
        <v/>
      </c>
      <c r="AL27" s="229" t="str">
        <f>IF(ISBLANK('U2'!C15),"",'U2'!C15)</f>
        <v/>
      </c>
      <c r="AM27" s="229" t="str">
        <f>IF(ISBLANK('U2'!D15),"",'U2'!D15)</f>
        <v/>
      </c>
      <c r="AN27" s="229" t="str">
        <f>IF(ISBLANK('U4'!B21),"",'U4'!B21)</f>
        <v/>
      </c>
      <c r="AO27" s="229" t="str">
        <f>IF(ISBLANK('U4'!C21),"",'U4'!C21)</f>
        <v/>
      </c>
      <c r="AP27" s="229" t="str">
        <f>IF(ISBLANK('U5'!B19),"",'U5'!B19)</f>
        <v/>
      </c>
      <c r="AQ27" s="229" t="str">
        <f>IF(ISBLANK('U5'!C19),"",'U5'!C19)</f>
        <v/>
      </c>
      <c r="AR27" s="229" t="str">
        <f>IF(ISBLANK('U3'!B13),"",'U3'!B13)</f>
        <v/>
      </c>
      <c r="AS27" s="230" t="str">
        <f>IF(ISBLANK('U8'!B24),"",'U8'!B24)</f>
        <v/>
      </c>
      <c r="AT27" s="229" t="str">
        <f>IF(ISBLANK('U8'!C24),"",'U8'!C24)</f>
        <v/>
      </c>
      <c r="AU27" s="229" t="str">
        <f>IF(ISBLANK('U8'!D24),"",'U8'!D24)</f>
        <v/>
      </c>
      <c r="AV27" s="229" t="str">
        <f>IF(ISBLANK('U8'!E24),"",'U8'!E24)</f>
        <v/>
      </c>
      <c r="AW27" s="229" t="str">
        <f>IF(ISBLANK('U8'!F24),"",'U8'!F24)</f>
        <v/>
      </c>
      <c r="AX27" s="229" t="str">
        <f>IF(ISBLANK('U8'!G24),"",'U8'!G24)</f>
        <v/>
      </c>
      <c r="AY27" s="229" t="str">
        <f>IF(ISBLANK('U8'!H24),"",'U8'!H24)</f>
        <v/>
      </c>
      <c r="AZ27" s="229" t="str">
        <f>IF(ISBLANK('U8'!I24),"",'U8'!I24)</f>
        <v/>
      </c>
      <c r="BA27" s="229" t="str">
        <f>IF(ISBLANK('U8'!J24),"",'U8'!J24)</f>
        <v/>
      </c>
      <c r="BB27" s="229" t="str">
        <f>IF(ISBLANK('U8'!K24),"",'U8'!K24)</f>
        <v/>
      </c>
      <c r="BC27" s="229" t="str">
        <f>IF(ISBLANK('U14'!B15),"",'U14'!B15)</f>
        <v/>
      </c>
      <c r="BD27" s="229" t="str">
        <f>IF(ISBLANK('U14'!C15),"",'U14'!C15)</f>
        <v/>
      </c>
      <c r="BE27" s="229" t="str">
        <f>IF(ISBLANK('U14'!D15),"",'U14'!D15)</f>
        <v/>
      </c>
      <c r="BF27" s="229" t="str">
        <f>IF(ISBLANK('U14'!E15),"",'U14'!E15)</f>
        <v/>
      </c>
      <c r="BG27" s="229" t="str">
        <f>IF(ISBLANK('U14'!F15),"",'U14'!F15)</f>
        <v/>
      </c>
      <c r="BH27" s="229" t="str">
        <f>IF(ISBLANK('U8'!L24),"",'U8'!L24)</f>
        <v/>
      </c>
      <c r="BI27" s="229" t="str">
        <f>IF(ISBLANK('U8'!M24),"",'U8'!M24)</f>
        <v/>
      </c>
      <c r="BJ27" s="229" t="str">
        <f>IF(ISBLANK('U15'!B12),"",'U15'!B12)</f>
        <v/>
      </c>
      <c r="BK27" s="229" t="str">
        <f>IF(ISBLANK('U15'!C12),"",'U15'!C12)</f>
        <v/>
      </c>
      <c r="BL27" s="229" t="str">
        <f>IF(ISBLANK('U15'!D12),"",'U15'!D12)</f>
        <v/>
      </c>
      <c r="BM27" s="230" t="str">
        <f>IF(ISBLANK('U6'!B15),"",'U6'!B15)</f>
        <v/>
      </c>
      <c r="BN27" s="327" t="str">
        <f>IF(ISBLANK('U6'!C15),"",'U6'!C15)</f>
        <v/>
      </c>
      <c r="BO27" s="327" t="str">
        <f>IF(ISBLANK('U6'!D15),"",'U6'!D15)</f>
        <v/>
      </c>
      <c r="BP27" s="327" t="str">
        <f>IF(ISBLANK('U6'!E15),"",'U6'!E15)</f>
        <v/>
      </c>
      <c r="BQ27" s="327" t="str">
        <f>IF(ISBLANK('U6'!F15),"",'U6'!F15)</f>
        <v/>
      </c>
      <c r="BR27" s="229" t="str">
        <f>IF(ISBLANK('U6'!G15),"",'U6'!G15)</f>
        <v/>
      </c>
      <c r="BS27" s="229" t="str">
        <f>IF(ISBLANK('U8'!N24),"",'U8'!N24)</f>
        <v/>
      </c>
      <c r="BT27" s="229" t="str">
        <f>IF(ISBLANK('U8'!O24),"",'U8'!O24)</f>
        <v/>
      </c>
      <c r="BU27" s="231" t="str">
        <f>IF(ISBLANK('U14'!G15),"",'U14'!G15)</f>
        <v/>
      </c>
      <c r="BV27" s="230" t="str">
        <f>IF(ISBLANK('U7'!B12),"",'U7'!B12)</f>
        <v/>
      </c>
      <c r="BW27" s="229" t="str">
        <f>IF(ISBLANK('U7'!C12),"",'U7'!C12)</f>
        <v/>
      </c>
      <c r="BX27" s="230" t="str">
        <f>IF(ISBLANK('U11'!B13),"",'U11'!B13)</f>
        <v/>
      </c>
      <c r="BY27" s="229" t="str">
        <f>IF(ISBLANK('U11'!C13),"",'U11'!C13)</f>
        <v/>
      </c>
      <c r="BZ27" s="231" t="str">
        <f>IF(ISBLANK('U11'!D13),"",'U11'!D13)</f>
        <v/>
      </c>
      <c r="CA27" s="230" t="str">
        <f>IF(ISBLANK('U9'!B11),"",'U9'!B11)</f>
        <v/>
      </c>
      <c r="CB27" s="229" t="str">
        <f>IF(ISBLANK('U9'!C11),"",'U9'!C11)</f>
        <v/>
      </c>
      <c r="CC27" s="229" t="str">
        <f>IF(ISBLANK('U10'!B21),"",'U10'!B21)</f>
        <v/>
      </c>
      <c r="CD27" s="229" t="str">
        <f>IF(ISBLANK('U10'!C21),"",'U10'!C21)</f>
        <v/>
      </c>
      <c r="CE27" s="229" t="str">
        <f>IF(ISBLANK('U10'!D21),"",'U10'!D21)</f>
        <v/>
      </c>
      <c r="CF27" s="229" t="str">
        <f>IF(ISBLANK('U10'!E21),"",'U10'!E21)</f>
        <v/>
      </c>
      <c r="CG27" s="229" t="str">
        <f>IF(ISBLANK('U10'!F21),"",'U10'!F21)</f>
        <v/>
      </c>
      <c r="CH27" s="229" t="str">
        <f>IF(ISBLANK('U10'!G21),"",'U10'!G21)</f>
        <v/>
      </c>
      <c r="CI27" s="229" t="str">
        <f>IF(ISBLANK('U10'!H21),"",'U10'!H21)</f>
        <v/>
      </c>
      <c r="CJ27" s="229" t="str">
        <f>IF(ISBLANK('U10'!I21),"",'U10'!I21)</f>
        <v/>
      </c>
      <c r="CK27" s="229" t="str">
        <f>IF(ISBLANK('U10'!J21),"",'U10'!J21)</f>
        <v/>
      </c>
      <c r="CL27" s="229" t="str">
        <f>IF(ISBLANK('U10'!K21),"",'U10'!K21)</f>
        <v/>
      </c>
      <c r="CM27" s="229" t="str">
        <f>IF(ISBLANK('U10'!L21),"",'U10'!L21)</f>
        <v/>
      </c>
      <c r="CN27" s="229" t="str">
        <f>IF(ISBLANK('U12'!B12),"",'U12'!B12)</f>
        <v/>
      </c>
      <c r="CO27" s="229" t="str">
        <f>IF(ISBLANK('U12'!C12),"",'U12'!C12)</f>
        <v/>
      </c>
      <c r="CP27" s="65" t="str">
        <f>IF(ISBLANK('U4'!G21),"",'U4'!G21)</f>
        <v/>
      </c>
    </row>
    <row r="28" spans="1:94" x14ac:dyDescent="0.25">
      <c r="A28" s="23" t="str">
        <f>'Pilotage de Ma Classe'!A8&amp;" "&amp;'Pilotage de Ma Classe'!B8</f>
        <v>CCCC cccc</v>
      </c>
      <c r="B28" s="5" t="str">
        <f>'Pilotage de Ma Classe'!C8</f>
        <v>XX/XX/XXXX</v>
      </c>
      <c r="C28" s="230" t="str">
        <f>IF(ISBLANK('U1'!B20),"",'U1'!B20)</f>
        <v/>
      </c>
      <c r="D28" s="229" t="str">
        <f>IF(ISBLANK('U1'!C20),"",'U1'!C20)</f>
        <v/>
      </c>
      <c r="E28" s="229" t="str">
        <f>IF(ISBLANK('U1'!D20),"",'U1'!D20)</f>
        <v/>
      </c>
      <c r="F28" s="229" t="str">
        <f>IF(ISBLANK('U13'!B20),"",'U13'!B20)</f>
        <v/>
      </c>
      <c r="G28" s="229" t="str">
        <f>IF(ISBLANK('U13'!C20),"",'U13'!C20)</f>
        <v/>
      </c>
      <c r="H28" s="229" t="str">
        <f>IF(ISBLANK('U13'!D20),"",'U13'!D20)</f>
        <v/>
      </c>
      <c r="I28" s="229" t="str">
        <f>IF(ISBLANK('U13'!E20),"",'U13'!E20)</f>
        <v/>
      </c>
      <c r="J28" s="229" t="str">
        <f>IF(ISBLANK('U13'!F20),"",'U13'!F20)</f>
        <v/>
      </c>
      <c r="K28" s="229" t="str">
        <f>IF(ISBLANK('U13'!G20),"",'U13'!G20)</f>
        <v/>
      </c>
      <c r="L28" s="229" t="str">
        <f>IF(ISBLANK('U13'!H20),"",'U13'!H20)</f>
        <v/>
      </c>
      <c r="M28" s="229" t="str">
        <f>IF(ISBLANK('U13'!I20),"",'U13'!I20)</f>
        <v/>
      </c>
      <c r="N28" s="229" t="str">
        <f>IF(ISBLANK('U13'!J20),"",'U13'!J20)</f>
        <v/>
      </c>
      <c r="O28" s="230" t="str">
        <f>IF(ISBLANK('U1'!E20),"",'U1'!E20)</f>
        <v/>
      </c>
      <c r="P28" s="229" t="str">
        <f>IF(ISBLANK('U1'!F20),"",'U1'!F20)</f>
        <v/>
      </c>
      <c r="Q28" s="229" t="str">
        <f>IF(ISBLANK('U1'!G20),"",'U1'!G20)</f>
        <v/>
      </c>
      <c r="R28" s="229" t="str">
        <f>IF(ISBLANK('U1'!H20),"",'U1'!H20)</f>
        <v/>
      </c>
      <c r="S28" s="229" t="str">
        <f>IF(ISBLANK('U1'!I20),"",'U1'!I20)</f>
        <v/>
      </c>
      <c r="T28" s="231" t="str">
        <f>IF(ISBLANK('U1'!J20),"",'U1'!J20)</f>
        <v/>
      </c>
      <c r="U28" s="327" t="str">
        <f>IF(ISBLANK('U4'!D22),"",'U4'!D22)</f>
        <v/>
      </c>
      <c r="V28" s="327" t="str">
        <f>IF(ISBLANK('U4'!E22),"",'U4'!E22)</f>
        <v/>
      </c>
      <c r="W28" s="327" t="str">
        <f>IF(ISBLANK('U4'!F22),"",'U4'!F22)</f>
        <v/>
      </c>
      <c r="X28" s="327" t="str">
        <f>IF(ISBLANK('U4'!G22),"",'U4'!G22)</f>
        <v/>
      </c>
      <c r="Y28" s="327" t="str">
        <f>IF(ISBLANK('U4'!H22),"",'U4'!H22)</f>
        <v/>
      </c>
      <c r="Z28" s="327" t="str">
        <f>IF(ISBLANK('U4'!I22),"",'U4'!I22)</f>
        <v/>
      </c>
      <c r="AA28" s="327" t="str">
        <f>IF(ISBLANK('U4'!J22),"",'U4'!J22)</f>
        <v/>
      </c>
      <c r="AB28" s="327" t="str">
        <f>IF(ISBLANK('U4'!K22),"",'U4'!K22)</f>
        <v/>
      </c>
      <c r="AC28" s="229" t="str">
        <f>IF(ISBLANK('U5'!D20),"",'U5'!D20)</f>
        <v/>
      </c>
      <c r="AD28" s="229" t="str">
        <f>IF(ISBLANK('U5'!E20),"",'U5'!E20)</f>
        <v/>
      </c>
      <c r="AE28" s="229" t="str">
        <f>IF(ISBLANK('U5'!F20),"",'U5'!F20)</f>
        <v/>
      </c>
      <c r="AF28" s="229" t="str">
        <f>IF(ISBLANK('U2'!E16),"",'U2'!E16)</f>
        <v/>
      </c>
      <c r="AG28" s="229" t="str">
        <f>IF(ISBLANK('U2'!F16),"",'U2'!F16)</f>
        <v/>
      </c>
      <c r="AH28" s="229" t="str">
        <f>IF(ISBLANK('U5'!G20),"",'U5'!G20)</f>
        <v/>
      </c>
      <c r="AI28" s="229" t="str">
        <f>IF(ISBLANK('U5'!H20),"",'U5'!H20)</f>
        <v/>
      </c>
      <c r="AJ28" s="229" t="str">
        <f>IF(ISBLANK('U5'!I20),"",'U5'!I20)</f>
        <v/>
      </c>
      <c r="AK28" s="230" t="str">
        <f>IF(ISBLANK('U2'!B16),"",'U2'!B16)</f>
        <v/>
      </c>
      <c r="AL28" s="229" t="str">
        <f>IF(ISBLANK('U2'!C16),"",'U2'!C16)</f>
        <v/>
      </c>
      <c r="AM28" s="229" t="str">
        <f>IF(ISBLANK('U2'!D16),"",'U2'!D16)</f>
        <v/>
      </c>
      <c r="AN28" s="229" t="str">
        <f>IF(ISBLANK('U4'!B22),"",'U4'!B22)</f>
        <v/>
      </c>
      <c r="AO28" s="229" t="str">
        <f>IF(ISBLANK('U4'!C22),"",'U4'!C22)</f>
        <v/>
      </c>
      <c r="AP28" s="229" t="str">
        <f>IF(ISBLANK('U5'!B20),"",'U5'!B20)</f>
        <v/>
      </c>
      <c r="AQ28" s="229" t="str">
        <f>IF(ISBLANK('U5'!C20),"",'U5'!C20)</f>
        <v/>
      </c>
      <c r="AR28" s="229" t="str">
        <f>IF(ISBLANK('U3'!B14),"",'U3'!B14)</f>
        <v/>
      </c>
      <c r="AS28" s="230" t="str">
        <f>IF(ISBLANK('U8'!B25),"",'U8'!B25)</f>
        <v/>
      </c>
      <c r="AT28" s="229" t="str">
        <f>IF(ISBLANK('U8'!C25),"",'U8'!C25)</f>
        <v/>
      </c>
      <c r="AU28" s="229" t="str">
        <f>IF(ISBLANK('U8'!D25),"",'U8'!D25)</f>
        <v/>
      </c>
      <c r="AV28" s="229" t="str">
        <f>IF(ISBLANK('U8'!E25),"",'U8'!E25)</f>
        <v/>
      </c>
      <c r="AW28" s="229" t="str">
        <f>IF(ISBLANK('U8'!F25),"",'U8'!F25)</f>
        <v/>
      </c>
      <c r="AX28" s="229" t="str">
        <f>IF(ISBLANK('U8'!G25),"",'U8'!G25)</f>
        <v/>
      </c>
      <c r="AY28" s="229" t="str">
        <f>IF(ISBLANK('U8'!H25),"",'U8'!H25)</f>
        <v/>
      </c>
      <c r="AZ28" s="229" t="str">
        <f>IF(ISBLANK('U8'!I25),"",'U8'!I25)</f>
        <v/>
      </c>
      <c r="BA28" s="229" t="str">
        <f>IF(ISBLANK('U8'!J25),"",'U8'!J25)</f>
        <v/>
      </c>
      <c r="BB28" s="229" t="str">
        <f>IF(ISBLANK('U8'!K25),"",'U8'!K25)</f>
        <v/>
      </c>
      <c r="BC28" s="229" t="str">
        <f>IF(ISBLANK('U14'!B16),"",'U14'!B16)</f>
        <v/>
      </c>
      <c r="BD28" s="229" t="str">
        <f>IF(ISBLANK('U14'!C16),"",'U14'!C16)</f>
        <v/>
      </c>
      <c r="BE28" s="229" t="str">
        <f>IF(ISBLANK('U14'!D16),"",'U14'!D16)</f>
        <v/>
      </c>
      <c r="BF28" s="229" t="str">
        <f>IF(ISBLANK('U14'!E16),"",'U14'!E16)</f>
        <v/>
      </c>
      <c r="BG28" s="229" t="str">
        <f>IF(ISBLANK('U14'!F16),"",'U14'!F16)</f>
        <v/>
      </c>
      <c r="BH28" s="229" t="str">
        <f>IF(ISBLANK('U8'!L25),"",'U8'!L25)</f>
        <v/>
      </c>
      <c r="BI28" s="229" t="str">
        <f>IF(ISBLANK('U8'!M25),"",'U8'!M25)</f>
        <v/>
      </c>
      <c r="BJ28" s="229" t="str">
        <f>IF(ISBLANK('U15'!B13),"",'U15'!B13)</f>
        <v/>
      </c>
      <c r="BK28" s="229" t="str">
        <f>IF(ISBLANK('U15'!C13),"",'U15'!C13)</f>
        <v/>
      </c>
      <c r="BL28" s="229" t="str">
        <f>IF(ISBLANK('U15'!D13),"",'U15'!D13)</f>
        <v/>
      </c>
      <c r="BM28" s="230" t="str">
        <f>IF(ISBLANK('U6'!B16),"",'U6'!B16)</f>
        <v/>
      </c>
      <c r="BN28" s="327" t="str">
        <f>IF(ISBLANK('U6'!C16),"",'U6'!C16)</f>
        <v/>
      </c>
      <c r="BO28" s="327" t="str">
        <f>IF(ISBLANK('U6'!D16),"",'U6'!D16)</f>
        <v/>
      </c>
      <c r="BP28" s="327" t="str">
        <f>IF(ISBLANK('U6'!E16),"",'U6'!E16)</f>
        <v/>
      </c>
      <c r="BQ28" s="327" t="str">
        <f>IF(ISBLANK('U6'!F16),"",'U6'!F16)</f>
        <v/>
      </c>
      <c r="BR28" s="229" t="str">
        <f>IF(ISBLANK('U6'!G16),"",'U6'!G16)</f>
        <v/>
      </c>
      <c r="BS28" s="229" t="str">
        <f>IF(ISBLANK('U8'!N25),"",'U8'!N25)</f>
        <v/>
      </c>
      <c r="BT28" s="229" t="str">
        <f>IF(ISBLANK('U8'!O25),"",'U8'!O25)</f>
        <v/>
      </c>
      <c r="BU28" s="231" t="str">
        <f>IF(ISBLANK('U14'!G16),"",'U14'!G16)</f>
        <v/>
      </c>
      <c r="BV28" s="230" t="str">
        <f>IF(ISBLANK('U7'!B13),"",'U7'!B13)</f>
        <v/>
      </c>
      <c r="BW28" s="229" t="str">
        <f>IF(ISBLANK('U7'!C13),"",'U7'!C13)</f>
        <v/>
      </c>
      <c r="BX28" s="230" t="str">
        <f>IF(ISBLANK('U11'!B14),"",'U11'!B14)</f>
        <v/>
      </c>
      <c r="BY28" s="229" t="str">
        <f>IF(ISBLANK('U11'!C14),"",'U11'!C14)</f>
        <v/>
      </c>
      <c r="BZ28" s="231" t="str">
        <f>IF(ISBLANK('U11'!D14),"",'U11'!D14)</f>
        <v/>
      </c>
      <c r="CA28" s="230" t="str">
        <f>IF(ISBLANK('U9'!B12),"",'U9'!B12)</f>
        <v/>
      </c>
      <c r="CB28" s="229" t="str">
        <f>IF(ISBLANK('U9'!C12),"",'U9'!C12)</f>
        <v/>
      </c>
      <c r="CC28" s="229" t="str">
        <f>IF(ISBLANK('U10'!B22),"",'U10'!B22)</f>
        <v/>
      </c>
      <c r="CD28" s="229" t="str">
        <f>IF(ISBLANK('U10'!C22),"",'U10'!C22)</f>
        <v/>
      </c>
      <c r="CE28" s="229" t="str">
        <f>IF(ISBLANK('U10'!D22),"",'U10'!D22)</f>
        <v/>
      </c>
      <c r="CF28" s="229" t="str">
        <f>IF(ISBLANK('U10'!E22),"",'U10'!E22)</f>
        <v/>
      </c>
      <c r="CG28" s="229" t="str">
        <f>IF(ISBLANK('U10'!F22),"",'U10'!F22)</f>
        <v/>
      </c>
      <c r="CH28" s="229" t="str">
        <f>IF(ISBLANK('U10'!G22),"",'U10'!G22)</f>
        <v/>
      </c>
      <c r="CI28" s="229" t="str">
        <f>IF(ISBLANK('U10'!H22),"",'U10'!H22)</f>
        <v/>
      </c>
      <c r="CJ28" s="229" t="str">
        <f>IF(ISBLANK('U10'!I22),"",'U10'!I22)</f>
        <v/>
      </c>
      <c r="CK28" s="229" t="str">
        <f>IF(ISBLANK('U10'!J22),"",'U10'!J22)</f>
        <v/>
      </c>
      <c r="CL28" s="229" t="str">
        <f>IF(ISBLANK('U10'!K22),"",'U10'!K22)</f>
        <v/>
      </c>
      <c r="CM28" s="229" t="str">
        <f>IF(ISBLANK('U10'!L22),"",'U10'!L22)</f>
        <v/>
      </c>
      <c r="CN28" s="229" t="str">
        <f>IF(ISBLANK('U12'!B13),"",'U12'!B13)</f>
        <v/>
      </c>
      <c r="CO28" s="229" t="str">
        <f>IF(ISBLANK('U12'!C13),"",'U12'!C13)</f>
        <v/>
      </c>
      <c r="CP28" s="65" t="str">
        <f>IF(ISBLANK('U4'!G22),"",'U4'!G22)</f>
        <v/>
      </c>
    </row>
    <row r="29" spans="1:94" x14ac:dyDescent="0.25">
      <c r="A29" s="23" t="str">
        <f>'Pilotage de Ma Classe'!A9&amp;" "&amp;'Pilotage de Ma Classe'!B9</f>
        <v>DDD ddd</v>
      </c>
      <c r="B29" s="5" t="str">
        <f>'Pilotage de Ma Classe'!C9</f>
        <v>XX/XX/XXXX</v>
      </c>
      <c r="C29" s="230" t="str">
        <f>IF(ISBLANK('U1'!B21),"",'U1'!B21)</f>
        <v/>
      </c>
      <c r="D29" s="229" t="str">
        <f>IF(ISBLANK('U1'!C21),"",'U1'!C21)</f>
        <v/>
      </c>
      <c r="E29" s="229" t="str">
        <f>IF(ISBLANK('U1'!D21),"",'U1'!D21)</f>
        <v/>
      </c>
      <c r="F29" s="229" t="str">
        <f>IF(ISBLANK('U13'!B21),"",'U13'!B21)</f>
        <v/>
      </c>
      <c r="G29" s="229" t="str">
        <f>IF(ISBLANK('U13'!C21),"",'U13'!C21)</f>
        <v/>
      </c>
      <c r="H29" s="229" t="str">
        <f>IF(ISBLANK('U13'!D21),"",'U13'!D21)</f>
        <v/>
      </c>
      <c r="I29" s="229" t="str">
        <f>IF(ISBLANK('U13'!E21),"",'U13'!E21)</f>
        <v/>
      </c>
      <c r="J29" s="229" t="str">
        <f>IF(ISBLANK('U13'!F21),"",'U13'!F21)</f>
        <v/>
      </c>
      <c r="K29" s="229" t="str">
        <f>IF(ISBLANK('U13'!G21),"",'U13'!G21)</f>
        <v/>
      </c>
      <c r="L29" s="229" t="str">
        <f>IF(ISBLANK('U13'!H21),"",'U13'!H21)</f>
        <v/>
      </c>
      <c r="M29" s="229" t="str">
        <f>IF(ISBLANK('U13'!I21),"",'U13'!I21)</f>
        <v/>
      </c>
      <c r="N29" s="229" t="str">
        <f>IF(ISBLANK('U13'!J21),"",'U13'!J21)</f>
        <v/>
      </c>
      <c r="O29" s="230" t="str">
        <f>IF(ISBLANK('U1'!E21),"",'U1'!E21)</f>
        <v/>
      </c>
      <c r="P29" s="229" t="str">
        <f>IF(ISBLANK('U1'!F21),"",'U1'!F21)</f>
        <v/>
      </c>
      <c r="Q29" s="229" t="str">
        <f>IF(ISBLANK('U1'!G21),"",'U1'!G21)</f>
        <v/>
      </c>
      <c r="R29" s="229" t="str">
        <f>IF(ISBLANK('U1'!H21),"",'U1'!H21)</f>
        <v/>
      </c>
      <c r="S29" s="229" t="str">
        <f>IF(ISBLANK('U1'!I21),"",'U1'!I21)</f>
        <v/>
      </c>
      <c r="T29" s="231" t="str">
        <f>IF(ISBLANK('U1'!J21),"",'U1'!J21)</f>
        <v/>
      </c>
      <c r="U29" s="327" t="str">
        <f>IF(ISBLANK('U4'!D23),"",'U4'!D23)</f>
        <v/>
      </c>
      <c r="V29" s="327" t="str">
        <f>IF(ISBLANK('U4'!E23),"",'U4'!E23)</f>
        <v/>
      </c>
      <c r="W29" s="327" t="str">
        <f>IF(ISBLANK('U4'!F23),"",'U4'!F23)</f>
        <v/>
      </c>
      <c r="X29" s="327" t="str">
        <f>IF(ISBLANK('U4'!G23),"",'U4'!G23)</f>
        <v/>
      </c>
      <c r="Y29" s="327" t="str">
        <f>IF(ISBLANK('U4'!H23),"",'U4'!H23)</f>
        <v/>
      </c>
      <c r="Z29" s="327" t="str">
        <f>IF(ISBLANK('U4'!I23),"",'U4'!I23)</f>
        <v/>
      </c>
      <c r="AA29" s="327" t="str">
        <f>IF(ISBLANK('U4'!J23),"",'U4'!J23)</f>
        <v/>
      </c>
      <c r="AB29" s="327" t="str">
        <f>IF(ISBLANK('U4'!K23),"",'U4'!K23)</f>
        <v/>
      </c>
      <c r="AC29" s="229" t="str">
        <f>IF(ISBLANK('U5'!D21),"",'U5'!D21)</f>
        <v/>
      </c>
      <c r="AD29" s="229" t="str">
        <f>IF(ISBLANK('U5'!E21),"",'U5'!E21)</f>
        <v/>
      </c>
      <c r="AE29" s="229" t="str">
        <f>IF(ISBLANK('U5'!F21),"",'U5'!F21)</f>
        <v/>
      </c>
      <c r="AF29" s="229" t="str">
        <f>IF(ISBLANK('U2'!E17),"",'U2'!E17)</f>
        <v/>
      </c>
      <c r="AG29" s="229" t="str">
        <f>IF(ISBLANK('U2'!F17),"",'U2'!F17)</f>
        <v/>
      </c>
      <c r="AH29" s="229" t="str">
        <f>IF(ISBLANK('U5'!G21),"",'U5'!G21)</f>
        <v/>
      </c>
      <c r="AI29" s="229" t="str">
        <f>IF(ISBLANK('U5'!H21),"",'U5'!H21)</f>
        <v/>
      </c>
      <c r="AJ29" s="229" t="str">
        <f>IF(ISBLANK('U5'!I21),"",'U5'!I21)</f>
        <v/>
      </c>
      <c r="AK29" s="230" t="str">
        <f>IF(ISBLANK('U2'!B17),"",'U2'!B17)</f>
        <v/>
      </c>
      <c r="AL29" s="229" t="str">
        <f>IF(ISBLANK('U2'!C17),"",'U2'!C17)</f>
        <v/>
      </c>
      <c r="AM29" s="229" t="str">
        <f>IF(ISBLANK('U2'!D17),"",'U2'!D17)</f>
        <v/>
      </c>
      <c r="AN29" s="229" t="str">
        <f>IF(ISBLANK('U4'!B23),"",'U4'!B23)</f>
        <v/>
      </c>
      <c r="AO29" s="229" t="str">
        <f>IF(ISBLANK('U4'!C23),"",'U4'!C23)</f>
        <v/>
      </c>
      <c r="AP29" s="229" t="str">
        <f>IF(ISBLANK('U5'!B21),"",'U5'!B21)</f>
        <v/>
      </c>
      <c r="AQ29" s="229" t="str">
        <f>IF(ISBLANK('U5'!C21),"",'U5'!C21)</f>
        <v/>
      </c>
      <c r="AR29" s="229" t="str">
        <f>IF(ISBLANK('U3'!B15),"",'U3'!B15)</f>
        <v/>
      </c>
      <c r="AS29" s="230" t="str">
        <f>IF(ISBLANK('U8'!B26),"",'U8'!B26)</f>
        <v/>
      </c>
      <c r="AT29" s="229" t="str">
        <f>IF(ISBLANK('U8'!C26),"",'U8'!C26)</f>
        <v/>
      </c>
      <c r="AU29" s="229" t="str">
        <f>IF(ISBLANK('U8'!D26),"",'U8'!D26)</f>
        <v/>
      </c>
      <c r="AV29" s="229" t="str">
        <f>IF(ISBLANK('U8'!E26),"",'U8'!E26)</f>
        <v/>
      </c>
      <c r="AW29" s="229" t="str">
        <f>IF(ISBLANK('U8'!F26),"",'U8'!F26)</f>
        <v/>
      </c>
      <c r="AX29" s="229" t="str">
        <f>IF(ISBLANK('U8'!G26),"",'U8'!G26)</f>
        <v/>
      </c>
      <c r="AY29" s="229" t="str">
        <f>IF(ISBLANK('U8'!H26),"",'U8'!H26)</f>
        <v/>
      </c>
      <c r="AZ29" s="229" t="str">
        <f>IF(ISBLANK('U8'!I26),"",'U8'!I26)</f>
        <v/>
      </c>
      <c r="BA29" s="229" t="str">
        <f>IF(ISBLANK('U8'!J26),"",'U8'!J26)</f>
        <v/>
      </c>
      <c r="BB29" s="229" t="str">
        <f>IF(ISBLANK('U8'!K26),"",'U8'!K26)</f>
        <v/>
      </c>
      <c r="BC29" s="229" t="str">
        <f>IF(ISBLANK('U14'!B17),"",'U14'!B17)</f>
        <v/>
      </c>
      <c r="BD29" s="229" t="str">
        <f>IF(ISBLANK('U14'!C17),"",'U14'!C17)</f>
        <v/>
      </c>
      <c r="BE29" s="229" t="str">
        <f>IF(ISBLANK('U14'!D17),"",'U14'!D17)</f>
        <v/>
      </c>
      <c r="BF29" s="229" t="str">
        <f>IF(ISBLANK('U14'!E17),"",'U14'!E17)</f>
        <v/>
      </c>
      <c r="BG29" s="229" t="str">
        <f>IF(ISBLANK('U14'!F17),"",'U14'!F17)</f>
        <v/>
      </c>
      <c r="BH29" s="229" t="str">
        <f>IF(ISBLANK('U8'!L26),"",'U8'!L26)</f>
        <v/>
      </c>
      <c r="BI29" s="229" t="str">
        <f>IF(ISBLANK('U8'!M26),"",'U8'!M26)</f>
        <v/>
      </c>
      <c r="BJ29" s="229" t="str">
        <f>IF(ISBLANK('U15'!B14),"",'U15'!B14)</f>
        <v/>
      </c>
      <c r="BK29" s="229" t="str">
        <f>IF(ISBLANK('U15'!C14),"",'U15'!C14)</f>
        <v/>
      </c>
      <c r="BL29" s="229" t="str">
        <f>IF(ISBLANK('U15'!D14),"",'U15'!D14)</f>
        <v/>
      </c>
      <c r="BM29" s="230" t="str">
        <f>IF(ISBLANK('U6'!B17),"",'U6'!B17)</f>
        <v/>
      </c>
      <c r="BN29" s="327" t="str">
        <f>IF(ISBLANK('U6'!C17),"",'U6'!C17)</f>
        <v/>
      </c>
      <c r="BO29" s="327" t="str">
        <f>IF(ISBLANK('U6'!D17),"",'U6'!D17)</f>
        <v/>
      </c>
      <c r="BP29" s="327" t="str">
        <f>IF(ISBLANK('U6'!E17),"",'U6'!E17)</f>
        <v/>
      </c>
      <c r="BQ29" s="327" t="str">
        <f>IF(ISBLANK('U6'!F17),"",'U6'!F17)</f>
        <v/>
      </c>
      <c r="BR29" s="229" t="str">
        <f>IF(ISBLANK('U6'!G17),"",'U6'!G17)</f>
        <v/>
      </c>
      <c r="BS29" s="229" t="str">
        <f>IF(ISBLANK('U8'!N26),"",'U8'!N26)</f>
        <v/>
      </c>
      <c r="BT29" s="229" t="str">
        <f>IF(ISBLANK('U8'!O26),"",'U8'!O26)</f>
        <v/>
      </c>
      <c r="BU29" s="231" t="str">
        <f>IF(ISBLANK('U14'!G17),"",'U14'!G17)</f>
        <v/>
      </c>
      <c r="BV29" s="230" t="str">
        <f>IF(ISBLANK('U7'!B14),"",'U7'!B14)</f>
        <v/>
      </c>
      <c r="BW29" s="229" t="str">
        <f>IF(ISBLANK('U7'!C14),"",'U7'!C14)</f>
        <v/>
      </c>
      <c r="BX29" s="230" t="str">
        <f>IF(ISBLANK('U11'!B15),"",'U11'!B15)</f>
        <v/>
      </c>
      <c r="BY29" s="229" t="str">
        <f>IF(ISBLANK('U11'!C15),"",'U11'!C15)</f>
        <v/>
      </c>
      <c r="BZ29" s="231" t="str">
        <f>IF(ISBLANK('U11'!D15),"",'U11'!D15)</f>
        <v/>
      </c>
      <c r="CA29" s="230" t="str">
        <f>IF(ISBLANK('U9'!B13),"",'U9'!B13)</f>
        <v/>
      </c>
      <c r="CB29" s="229" t="str">
        <f>IF(ISBLANK('U9'!C13),"",'U9'!C13)</f>
        <v/>
      </c>
      <c r="CC29" s="229" t="str">
        <f>IF(ISBLANK('U10'!B23),"",'U10'!B23)</f>
        <v/>
      </c>
      <c r="CD29" s="229" t="str">
        <f>IF(ISBLANK('U10'!C23),"",'U10'!C23)</f>
        <v/>
      </c>
      <c r="CE29" s="229" t="str">
        <f>IF(ISBLANK('U10'!D23),"",'U10'!D23)</f>
        <v/>
      </c>
      <c r="CF29" s="229" t="str">
        <f>IF(ISBLANK('U10'!E23),"",'U10'!E23)</f>
        <v/>
      </c>
      <c r="CG29" s="229" t="str">
        <f>IF(ISBLANK('U10'!F23),"",'U10'!F23)</f>
        <v/>
      </c>
      <c r="CH29" s="229" t="str">
        <f>IF(ISBLANK('U10'!G23),"",'U10'!G23)</f>
        <v/>
      </c>
      <c r="CI29" s="229" t="str">
        <f>IF(ISBLANK('U10'!H23),"",'U10'!H23)</f>
        <v/>
      </c>
      <c r="CJ29" s="229" t="str">
        <f>IF(ISBLANK('U10'!I23),"",'U10'!I23)</f>
        <v/>
      </c>
      <c r="CK29" s="229" t="str">
        <f>IF(ISBLANK('U10'!J23),"",'U10'!J23)</f>
        <v/>
      </c>
      <c r="CL29" s="229" t="str">
        <f>IF(ISBLANK('U10'!K23),"",'U10'!K23)</f>
        <v/>
      </c>
      <c r="CM29" s="229" t="str">
        <f>IF(ISBLANK('U10'!L23),"",'U10'!L23)</f>
        <v/>
      </c>
      <c r="CN29" s="229" t="str">
        <f>IF(ISBLANK('U12'!B14),"",'U12'!B14)</f>
        <v/>
      </c>
      <c r="CO29" s="229" t="str">
        <f>IF(ISBLANK('U12'!C14),"",'U12'!C14)</f>
        <v/>
      </c>
      <c r="CP29" s="65" t="str">
        <f>IF(ISBLANK('U4'!G23),"",'U4'!G23)</f>
        <v/>
      </c>
    </row>
    <row r="30" spans="1:94" x14ac:dyDescent="0.25">
      <c r="A30" s="23" t="str">
        <f>'Pilotage de Ma Classe'!A10&amp;" "&amp;'Pilotage de Ma Classe'!B10</f>
        <v>EEE eee</v>
      </c>
      <c r="B30" s="5" t="str">
        <f>'Pilotage de Ma Classe'!C10</f>
        <v>XX/XX/XXXX</v>
      </c>
      <c r="C30" s="230" t="str">
        <f>IF(ISBLANK('U1'!B22),"",'U1'!B22)</f>
        <v/>
      </c>
      <c r="D30" s="229" t="str">
        <f>IF(ISBLANK('U1'!C22),"",'U1'!C22)</f>
        <v/>
      </c>
      <c r="E30" s="229" t="str">
        <f>IF(ISBLANK('U1'!D22),"",'U1'!D22)</f>
        <v/>
      </c>
      <c r="F30" s="229" t="str">
        <f>IF(ISBLANK('U13'!B22),"",'U13'!B22)</f>
        <v/>
      </c>
      <c r="G30" s="229" t="str">
        <f>IF(ISBLANK('U13'!C22),"",'U13'!C22)</f>
        <v/>
      </c>
      <c r="H30" s="229" t="str">
        <f>IF(ISBLANK('U13'!D22),"",'U13'!D22)</f>
        <v/>
      </c>
      <c r="I30" s="229" t="str">
        <f>IF(ISBLANK('U13'!E22),"",'U13'!E22)</f>
        <v/>
      </c>
      <c r="J30" s="229" t="str">
        <f>IF(ISBLANK('U13'!F22),"",'U13'!F22)</f>
        <v/>
      </c>
      <c r="K30" s="229" t="str">
        <f>IF(ISBLANK('U13'!G22),"",'U13'!G22)</f>
        <v/>
      </c>
      <c r="L30" s="229" t="str">
        <f>IF(ISBLANK('U13'!H22),"",'U13'!H22)</f>
        <v/>
      </c>
      <c r="M30" s="229" t="str">
        <f>IF(ISBLANK('U13'!I22),"",'U13'!I22)</f>
        <v/>
      </c>
      <c r="N30" s="229" t="str">
        <f>IF(ISBLANK('U13'!J22),"",'U13'!J22)</f>
        <v/>
      </c>
      <c r="O30" s="230" t="str">
        <f>IF(ISBLANK('U1'!E22),"",'U1'!E22)</f>
        <v/>
      </c>
      <c r="P30" s="229" t="str">
        <f>IF(ISBLANK('U1'!F22),"",'U1'!F22)</f>
        <v/>
      </c>
      <c r="Q30" s="229" t="str">
        <f>IF(ISBLANK('U1'!G22),"",'U1'!G22)</f>
        <v/>
      </c>
      <c r="R30" s="229" t="str">
        <f>IF(ISBLANK('U1'!H22),"",'U1'!H22)</f>
        <v/>
      </c>
      <c r="S30" s="229" t="str">
        <f>IF(ISBLANK('U1'!I22),"",'U1'!I22)</f>
        <v/>
      </c>
      <c r="T30" s="231" t="str">
        <f>IF(ISBLANK('U1'!J22),"",'U1'!J22)</f>
        <v/>
      </c>
      <c r="U30" s="327" t="str">
        <f>IF(ISBLANK('U4'!D24),"",'U4'!D24)</f>
        <v/>
      </c>
      <c r="V30" s="327" t="str">
        <f>IF(ISBLANK('U4'!E24),"",'U4'!E24)</f>
        <v/>
      </c>
      <c r="W30" s="327" t="str">
        <f>IF(ISBLANK('U4'!F24),"",'U4'!F24)</f>
        <v/>
      </c>
      <c r="X30" s="327" t="str">
        <f>IF(ISBLANK('U4'!G24),"",'U4'!G24)</f>
        <v/>
      </c>
      <c r="Y30" s="327" t="str">
        <f>IF(ISBLANK('U4'!H24),"",'U4'!H24)</f>
        <v/>
      </c>
      <c r="Z30" s="327" t="str">
        <f>IF(ISBLANK('U4'!I24),"",'U4'!I24)</f>
        <v/>
      </c>
      <c r="AA30" s="327" t="str">
        <f>IF(ISBLANK('U4'!J24),"",'U4'!J24)</f>
        <v/>
      </c>
      <c r="AB30" s="327" t="str">
        <f>IF(ISBLANK('U4'!K24),"",'U4'!K24)</f>
        <v/>
      </c>
      <c r="AC30" s="229" t="str">
        <f>IF(ISBLANK('U5'!D22),"",'U5'!D22)</f>
        <v/>
      </c>
      <c r="AD30" s="229" t="str">
        <f>IF(ISBLANK('U5'!E22),"",'U5'!E22)</f>
        <v/>
      </c>
      <c r="AE30" s="229" t="str">
        <f>IF(ISBLANK('U5'!F22),"",'U5'!F22)</f>
        <v/>
      </c>
      <c r="AF30" s="229" t="str">
        <f>IF(ISBLANK('U2'!E18),"",'U2'!E18)</f>
        <v/>
      </c>
      <c r="AG30" s="229" t="str">
        <f>IF(ISBLANK('U2'!F18),"",'U2'!F18)</f>
        <v/>
      </c>
      <c r="AH30" s="229" t="str">
        <f>IF(ISBLANK('U5'!G22),"",'U5'!G22)</f>
        <v/>
      </c>
      <c r="AI30" s="229" t="str">
        <f>IF(ISBLANK('U5'!H22),"",'U5'!H22)</f>
        <v/>
      </c>
      <c r="AJ30" s="229" t="str">
        <f>IF(ISBLANK('U5'!I22),"",'U5'!I22)</f>
        <v/>
      </c>
      <c r="AK30" s="230" t="str">
        <f>IF(ISBLANK('U2'!B18),"",'U2'!B18)</f>
        <v/>
      </c>
      <c r="AL30" s="229" t="str">
        <f>IF(ISBLANK('U2'!C18),"",'U2'!C18)</f>
        <v/>
      </c>
      <c r="AM30" s="229" t="str">
        <f>IF(ISBLANK('U2'!D18),"",'U2'!D18)</f>
        <v/>
      </c>
      <c r="AN30" s="229" t="str">
        <f>IF(ISBLANK('U4'!B24),"",'U4'!B24)</f>
        <v/>
      </c>
      <c r="AO30" s="229" t="str">
        <f>IF(ISBLANK('U4'!C24),"",'U4'!C24)</f>
        <v/>
      </c>
      <c r="AP30" s="229" t="str">
        <f>IF(ISBLANK('U5'!B22),"",'U5'!B22)</f>
        <v/>
      </c>
      <c r="AQ30" s="229" t="str">
        <f>IF(ISBLANK('U5'!C22),"",'U5'!C22)</f>
        <v/>
      </c>
      <c r="AR30" s="229" t="str">
        <f>IF(ISBLANK('U3'!B16),"",'U3'!B16)</f>
        <v/>
      </c>
      <c r="AS30" s="230" t="str">
        <f>IF(ISBLANK('U8'!B27),"",'U8'!B27)</f>
        <v/>
      </c>
      <c r="AT30" s="229" t="str">
        <f>IF(ISBLANK('U8'!C27),"",'U8'!C27)</f>
        <v/>
      </c>
      <c r="AU30" s="229" t="str">
        <f>IF(ISBLANK('U8'!D27),"",'U8'!D27)</f>
        <v/>
      </c>
      <c r="AV30" s="229" t="str">
        <f>IF(ISBLANK('U8'!E27),"",'U8'!E27)</f>
        <v/>
      </c>
      <c r="AW30" s="229" t="str">
        <f>IF(ISBLANK('U8'!F27),"",'U8'!F27)</f>
        <v/>
      </c>
      <c r="AX30" s="229" t="str">
        <f>IF(ISBLANK('U8'!G27),"",'U8'!G27)</f>
        <v/>
      </c>
      <c r="AY30" s="229" t="str">
        <f>IF(ISBLANK('U8'!H27),"",'U8'!H27)</f>
        <v/>
      </c>
      <c r="AZ30" s="229" t="str">
        <f>IF(ISBLANK('U8'!I27),"",'U8'!I27)</f>
        <v/>
      </c>
      <c r="BA30" s="229" t="str">
        <f>IF(ISBLANK('U8'!J27),"",'U8'!J27)</f>
        <v/>
      </c>
      <c r="BB30" s="229" t="str">
        <f>IF(ISBLANK('U8'!K27),"",'U8'!K27)</f>
        <v/>
      </c>
      <c r="BC30" s="229" t="str">
        <f>IF(ISBLANK('U14'!B18),"",'U14'!B18)</f>
        <v/>
      </c>
      <c r="BD30" s="229" t="str">
        <f>IF(ISBLANK('U14'!C18),"",'U14'!C18)</f>
        <v/>
      </c>
      <c r="BE30" s="229" t="str">
        <f>IF(ISBLANK('U14'!D18),"",'U14'!D18)</f>
        <v/>
      </c>
      <c r="BF30" s="229" t="str">
        <f>IF(ISBLANK('U14'!E18),"",'U14'!E18)</f>
        <v/>
      </c>
      <c r="BG30" s="229" t="str">
        <f>IF(ISBLANK('U14'!F18),"",'U14'!F18)</f>
        <v/>
      </c>
      <c r="BH30" s="229" t="str">
        <f>IF(ISBLANK('U8'!L27),"",'U8'!L27)</f>
        <v/>
      </c>
      <c r="BI30" s="229" t="str">
        <f>IF(ISBLANK('U8'!M27),"",'U8'!M27)</f>
        <v/>
      </c>
      <c r="BJ30" s="229" t="str">
        <f>IF(ISBLANK('U15'!B15),"",'U15'!B15)</f>
        <v/>
      </c>
      <c r="BK30" s="229" t="str">
        <f>IF(ISBLANK('U15'!C15),"",'U15'!C15)</f>
        <v/>
      </c>
      <c r="BL30" s="229" t="str">
        <f>IF(ISBLANK('U15'!D15),"",'U15'!D15)</f>
        <v/>
      </c>
      <c r="BM30" s="230" t="str">
        <f>IF(ISBLANK('U6'!B18),"",'U6'!B18)</f>
        <v/>
      </c>
      <c r="BN30" s="327" t="str">
        <f>IF(ISBLANK('U6'!C18),"",'U6'!C18)</f>
        <v/>
      </c>
      <c r="BO30" s="327" t="str">
        <f>IF(ISBLANK('U6'!D18),"",'U6'!D18)</f>
        <v/>
      </c>
      <c r="BP30" s="327" t="str">
        <f>IF(ISBLANK('U6'!E18),"",'U6'!E18)</f>
        <v/>
      </c>
      <c r="BQ30" s="327" t="str">
        <f>IF(ISBLANK('U6'!F18),"",'U6'!F18)</f>
        <v/>
      </c>
      <c r="BR30" s="229" t="str">
        <f>IF(ISBLANK('U6'!G18),"",'U6'!G18)</f>
        <v/>
      </c>
      <c r="BS30" s="229" t="str">
        <f>IF(ISBLANK('U8'!N27),"",'U8'!N27)</f>
        <v/>
      </c>
      <c r="BT30" s="229" t="str">
        <f>IF(ISBLANK('U8'!O27),"",'U8'!O27)</f>
        <v/>
      </c>
      <c r="BU30" s="231" t="str">
        <f>IF(ISBLANK('U14'!G18),"",'U14'!G18)</f>
        <v/>
      </c>
      <c r="BV30" s="230" t="str">
        <f>IF(ISBLANK('U7'!B15),"",'U7'!B15)</f>
        <v/>
      </c>
      <c r="BW30" s="229" t="str">
        <f>IF(ISBLANK('U7'!C15),"",'U7'!C15)</f>
        <v/>
      </c>
      <c r="BX30" s="230" t="str">
        <f>IF(ISBLANK('U11'!B16),"",'U11'!B16)</f>
        <v/>
      </c>
      <c r="BY30" s="229" t="str">
        <f>IF(ISBLANK('U11'!C16),"",'U11'!C16)</f>
        <v/>
      </c>
      <c r="BZ30" s="231" t="str">
        <f>IF(ISBLANK('U11'!D16),"",'U11'!D16)</f>
        <v/>
      </c>
      <c r="CA30" s="230" t="str">
        <f>IF(ISBLANK('U9'!B14),"",'U9'!B14)</f>
        <v/>
      </c>
      <c r="CB30" s="229" t="str">
        <f>IF(ISBLANK('U9'!C14),"",'U9'!C14)</f>
        <v/>
      </c>
      <c r="CC30" s="229" t="str">
        <f>IF(ISBLANK('U10'!B24),"",'U10'!B24)</f>
        <v/>
      </c>
      <c r="CD30" s="229" t="str">
        <f>IF(ISBLANK('U10'!C24),"",'U10'!C24)</f>
        <v/>
      </c>
      <c r="CE30" s="229" t="str">
        <f>IF(ISBLANK('U10'!D24),"",'U10'!D24)</f>
        <v/>
      </c>
      <c r="CF30" s="229" t="str">
        <f>IF(ISBLANK('U10'!E24),"",'U10'!E24)</f>
        <v/>
      </c>
      <c r="CG30" s="229" t="str">
        <f>IF(ISBLANK('U10'!F24),"",'U10'!F24)</f>
        <v/>
      </c>
      <c r="CH30" s="229" t="str">
        <f>IF(ISBLANK('U10'!G24),"",'U10'!G24)</f>
        <v/>
      </c>
      <c r="CI30" s="229" t="str">
        <f>IF(ISBLANK('U10'!H24),"",'U10'!H24)</f>
        <v/>
      </c>
      <c r="CJ30" s="229" t="str">
        <f>IF(ISBLANK('U10'!I24),"",'U10'!I24)</f>
        <v/>
      </c>
      <c r="CK30" s="229" t="str">
        <f>IF(ISBLANK('U10'!J24),"",'U10'!J24)</f>
        <v/>
      </c>
      <c r="CL30" s="229" t="str">
        <f>IF(ISBLANK('U10'!K24),"",'U10'!K24)</f>
        <v/>
      </c>
      <c r="CM30" s="229" t="str">
        <f>IF(ISBLANK('U10'!L24),"",'U10'!L24)</f>
        <v/>
      </c>
      <c r="CN30" s="229" t="str">
        <f>IF(ISBLANK('U12'!B15),"",'U12'!B15)</f>
        <v/>
      </c>
      <c r="CO30" s="229" t="str">
        <f>IF(ISBLANK('U12'!C15),"",'U12'!C15)</f>
        <v/>
      </c>
      <c r="CP30" s="65" t="str">
        <f>IF(ISBLANK('U4'!G24),"",'U4'!G24)</f>
        <v/>
      </c>
    </row>
    <row r="31" spans="1:94" x14ac:dyDescent="0.25">
      <c r="A31" s="23" t="str">
        <f>'Pilotage de Ma Classe'!A11&amp;" "&amp;'Pilotage de Ma Classe'!B11</f>
        <v>FFF fff</v>
      </c>
      <c r="B31" s="5" t="str">
        <f>'Pilotage de Ma Classe'!C11</f>
        <v>XX/XX/XXXX</v>
      </c>
      <c r="C31" s="230" t="str">
        <f>IF(ISBLANK('U1'!B23),"",'U1'!B23)</f>
        <v/>
      </c>
      <c r="D31" s="229" t="str">
        <f>IF(ISBLANK('U1'!C23),"",'U1'!C23)</f>
        <v/>
      </c>
      <c r="E31" s="229" t="str">
        <f>IF(ISBLANK('U1'!D23),"",'U1'!D23)</f>
        <v/>
      </c>
      <c r="F31" s="229" t="str">
        <f>IF(ISBLANK('U13'!B23),"",'U13'!B23)</f>
        <v/>
      </c>
      <c r="G31" s="229" t="str">
        <f>IF(ISBLANK('U13'!C23),"",'U13'!C23)</f>
        <v/>
      </c>
      <c r="H31" s="229" t="str">
        <f>IF(ISBLANK('U13'!D23),"",'U13'!D23)</f>
        <v/>
      </c>
      <c r="I31" s="229" t="str">
        <f>IF(ISBLANK('U13'!E23),"",'U13'!E23)</f>
        <v/>
      </c>
      <c r="J31" s="229" t="str">
        <f>IF(ISBLANK('U13'!F23),"",'U13'!F23)</f>
        <v/>
      </c>
      <c r="K31" s="229" t="str">
        <f>IF(ISBLANK('U13'!G23),"",'U13'!G23)</f>
        <v/>
      </c>
      <c r="L31" s="229" t="str">
        <f>IF(ISBLANK('U13'!H23),"",'U13'!H23)</f>
        <v/>
      </c>
      <c r="M31" s="229" t="str">
        <f>IF(ISBLANK('U13'!I23),"",'U13'!I23)</f>
        <v/>
      </c>
      <c r="N31" s="229" t="str">
        <f>IF(ISBLANK('U13'!J23),"",'U13'!J23)</f>
        <v/>
      </c>
      <c r="O31" s="230" t="str">
        <f>IF(ISBLANK('U1'!E23),"",'U1'!E23)</f>
        <v/>
      </c>
      <c r="P31" s="229" t="str">
        <f>IF(ISBLANK('U1'!F23),"",'U1'!F23)</f>
        <v/>
      </c>
      <c r="Q31" s="229" t="str">
        <f>IF(ISBLANK('U1'!G23),"",'U1'!G23)</f>
        <v/>
      </c>
      <c r="R31" s="229" t="str">
        <f>IF(ISBLANK('U1'!H23),"",'U1'!H23)</f>
        <v/>
      </c>
      <c r="S31" s="229" t="str">
        <f>IF(ISBLANK('U1'!I23),"",'U1'!I23)</f>
        <v/>
      </c>
      <c r="T31" s="231" t="str">
        <f>IF(ISBLANK('U1'!J23),"",'U1'!J23)</f>
        <v/>
      </c>
      <c r="U31" s="327" t="str">
        <f>IF(ISBLANK('U4'!D25),"",'U4'!D25)</f>
        <v/>
      </c>
      <c r="V31" s="327" t="str">
        <f>IF(ISBLANK('U4'!E25),"",'U4'!E25)</f>
        <v/>
      </c>
      <c r="W31" s="327" t="str">
        <f>IF(ISBLANK('U4'!F25),"",'U4'!F25)</f>
        <v/>
      </c>
      <c r="X31" s="327" t="str">
        <f>IF(ISBLANK('U4'!G25),"",'U4'!G25)</f>
        <v/>
      </c>
      <c r="Y31" s="327" t="str">
        <f>IF(ISBLANK('U4'!H25),"",'U4'!H25)</f>
        <v/>
      </c>
      <c r="Z31" s="327" t="str">
        <f>IF(ISBLANK('U4'!I25),"",'U4'!I25)</f>
        <v/>
      </c>
      <c r="AA31" s="327" t="str">
        <f>IF(ISBLANK('U4'!J25),"",'U4'!J25)</f>
        <v/>
      </c>
      <c r="AB31" s="327" t="str">
        <f>IF(ISBLANK('U4'!K25),"",'U4'!K25)</f>
        <v/>
      </c>
      <c r="AC31" s="229" t="str">
        <f>IF(ISBLANK('U5'!D23),"",'U5'!D23)</f>
        <v/>
      </c>
      <c r="AD31" s="229" t="str">
        <f>IF(ISBLANK('U5'!E23),"",'U5'!E23)</f>
        <v/>
      </c>
      <c r="AE31" s="229" t="str">
        <f>IF(ISBLANK('U5'!F23),"",'U5'!F23)</f>
        <v/>
      </c>
      <c r="AF31" s="229" t="str">
        <f>IF(ISBLANK('U2'!E19),"",'U2'!E19)</f>
        <v/>
      </c>
      <c r="AG31" s="229" t="str">
        <f>IF(ISBLANK('U2'!F19),"",'U2'!F19)</f>
        <v/>
      </c>
      <c r="AH31" s="229" t="str">
        <f>IF(ISBLANK('U5'!G23),"",'U5'!G23)</f>
        <v/>
      </c>
      <c r="AI31" s="229" t="str">
        <f>IF(ISBLANK('U5'!H23),"",'U5'!H23)</f>
        <v/>
      </c>
      <c r="AJ31" s="229" t="str">
        <f>IF(ISBLANK('U5'!I23),"",'U5'!I23)</f>
        <v/>
      </c>
      <c r="AK31" s="230" t="str">
        <f>IF(ISBLANK('U2'!B19),"",'U2'!B19)</f>
        <v/>
      </c>
      <c r="AL31" s="229" t="str">
        <f>IF(ISBLANK('U2'!C19),"",'U2'!C19)</f>
        <v/>
      </c>
      <c r="AM31" s="229" t="str">
        <f>IF(ISBLANK('U2'!D19),"",'U2'!D19)</f>
        <v/>
      </c>
      <c r="AN31" s="229" t="str">
        <f>IF(ISBLANK('U4'!B25),"",'U4'!B25)</f>
        <v/>
      </c>
      <c r="AO31" s="229" t="str">
        <f>IF(ISBLANK('U4'!C25),"",'U4'!C25)</f>
        <v/>
      </c>
      <c r="AP31" s="229" t="str">
        <f>IF(ISBLANK('U5'!B23),"",'U5'!B23)</f>
        <v/>
      </c>
      <c r="AQ31" s="229" t="str">
        <f>IF(ISBLANK('U5'!C23),"",'U5'!C23)</f>
        <v/>
      </c>
      <c r="AR31" s="229" t="str">
        <f>IF(ISBLANK('U3'!B17),"",'U3'!B17)</f>
        <v/>
      </c>
      <c r="AS31" s="230" t="str">
        <f>IF(ISBLANK('U8'!B28),"",'U8'!B28)</f>
        <v/>
      </c>
      <c r="AT31" s="229" t="str">
        <f>IF(ISBLANK('U8'!C28),"",'U8'!C28)</f>
        <v/>
      </c>
      <c r="AU31" s="229" t="str">
        <f>IF(ISBLANK('U8'!D28),"",'U8'!D28)</f>
        <v/>
      </c>
      <c r="AV31" s="229" t="str">
        <f>IF(ISBLANK('U8'!E28),"",'U8'!E28)</f>
        <v/>
      </c>
      <c r="AW31" s="229" t="str">
        <f>IF(ISBLANK('U8'!F28),"",'U8'!F28)</f>
        <v/>
      </c>
      <c r="AX31" s="229" t="str">
        <f>IF(ISBLANK('U8'!G28),"",'U8'!G28)</f>
        <v/>
      </c>
      <c r="AY31" s="229" t="str">
        <f>IF(ISBLANK('U8'!H28),"",'U8'!H28)</f>
        <v/>
      </c>
      <c r="AZ31" s="229" t="str">
        <f>IF(ISBLANK('U8'!I28),"",'U8'!I28)</f>
        <v/>
      </c>
      <c r="BA31" s="229" t="str">
        <f>IF(ISBLANK('U8'!J28),"",'U8'!J28)</f>
        <v/>
      </c>
      <c r="BB31" s="229" t="str">
        <f>IF(ISBLANK('U8'!K28),"",'U8'!K28)</f>
        <v/>
      </c>
      <c r="BC31" s="229" t="str">
        <f>IF(ISBLANK('U14'!B19),"",'U14'!B19)</f>
        <v/>
      </c>
      <c r="BD31" s="229" t="str">
        <f>IF(ISBLANK('U14'!C19),"",'U14'!C19)</f>
        <v/>
      </c>
      <c r="BE31" s="229" t="str">
        <f>IF(ISBLANK('U14'!D19),"",'U14'!D19)</f>
        <v/>
      </c>
      <c r="BF31" s="229" t="str">
        <f>IF(ISBLANK('U14'!E19),"",'U14'!E19)</f>
        <v/>
      </c>
      <c r="BG31" s="229" t="str">
        <f>IF(ISBLANK('U14'!F19),"",'U14'!F19)</f>
        <v/>
      </c>
      <c r="BH31" s="229" t="str">
        <f>IF(ISBLANK('U8'!L28),"",'U8'!L28)</f>
        <v/>
      </c>
      <c r="BI31" s="229" t="str">
        <f>IF(ISBLANK('U8'!M28),"",'U8'!M28)</f>
        <v/>
      </c>
      <c r="BJ31" s="229" t="str">
        <f>IF(ISBLANK('U15'!B16),"",'U15'!B16)</f>
        <v/>
      </c>
      <c r="BK31" s="229" t="str">
        <f>IF(ISBLANK('U15'!C16),"",'U15'!C16)</f>
        <v/>
      </c>
      <c r="BL31" s="229" t="str">
        <f>IF(ISBLANK('U15'!D16),"",'U15'!D16)</f>
        <v/>
      </c>
      <c r="BM31" s="230" t="str">
        <f>IF(ISBLANK('U6'!B19),"",'U6'!B19)</f>
        <v/>
      </c>
      <c r="BN31" s="327" t="str">
        <f>IF(ISBLANK('U6'!C19),"",'U6'!C19)</f>
        <v/>
      </c>
      <c r="BO31" s="327" t="str">
        <f>IF(ISBLANK('U6'!D19),"",'U6'!D19)</f>
        <v/>
      </c>
      <c r="BP31" s="327" t="str">
        <f>IF(ISBLANK('U6'!E19),"",'U6'!E19)</f>
        <v/>
      </c>
      <c r="BQ31" s="327" t="str">
        <f>IF(ISBLANK('U6'!F19),"",'U6'!F19)</f>
        <v/>
      </c>
      <c r="BR31" s="229" t="str">
        <f>IF(ISBLANK('U6'!G19),"",'U6'!G19)</f>
        <v/>
      </c>
      <c r="BS31" s="229" t="str">
        <f>IF(ISBLANK('U8'!N28),"",'U8'!N28)</f>
        <v/>
      </c>
      <c r="BT31" s="229" t="str">
        <f>IF(ISBLANK('U8'!O28),"",'U8'!O28)</f>
        <v/>
      </c>
      <c r="BU31" s="231" t="str">
        <f>IF(ISBLANK('U14'!G19),"",'U14'!G19)</f>
        <v/>
      </c>
      <c r="BV31" s="230" t="str">
        <f>IF(ISBLANK('U7'!B16),"",'U7'!B16)</f>
        <v/>
      </c>
      <c r="BW31" s="229" t="str">
        <f>IF(ISBLANK('U7'!C16),"",'U7'!C16)</f>
        <v/>
      </c>
      <c r="BX31" s="230" t="str">
        <f>IF(ISBLANK('U11'!B17),"",'U11'!B17)</f>
        <v/>
      </c>
      <c r="BY31" s="229" t="str">
        <f>IF(ISBLANK('U11'!C17),"",'U11'!C17)</f>
        <v/>
      </c>
      <c r="BZ31" s="231" t="str">
        <f>IF(ISBLANK('U11'!D17),"",'U11'!D17)</f>
        <v/>
      </c>
      <c r="CA31" s="230" t="str">
        <f>IF(ISBLANK('U9'!B15),"",'U9'!B15)</f>
        <v/>
      </c>
      <c r="CB31" s="229" t="str">
        <f>IF(ISBLANK('U9'!C15),"",'U9'!C15)</f>
        <v/>
      </c>
      <c r="CC31" s="229" t="str">
        <f>IF(ISBLANK('U10'!B25),"",'U10'!B25)</f>
        <v/>
      </c>
      <c r="CD31" s="229" t="str">
        <f>IF(ISBLANK('U10'!C25),"",'U10'!C25)</f>
        <v/>
      </c>
      <c r="CE31" s="229" t="str">
        <f>IF(ISBLANK('U10'!D25),"",'U10'!D25)</f>
        <v/>
      </c>
      <c r="CF31" s="229" t="str">
        <f>IF(ISBLANK('U10'!E25),"",'U10'!E25)</f>
        <v/>
      </c>
      <c r="CG31" s="229" t="str">
        <f>IF(ISBLANK('U10'!F25),"",'U10'!F25)</f>
        <v/>
      </c>
      <c r="CH31" s="229" t="str">
        <f>IF(ISBLANK('U10'!G25),"",'U10'!G25)</f>
        <v/>
      </c>
      <c r="CI31" s="229" t="str">
        <f>IF(ISBLANK('U10'!H25),"",'U10'!H25)</f>
        <v/>
      </c>
      <c r="CJ31" s="229" t="str">
        <f>IF(ISBLANK('U10'!I25),"",'U10'!I25)</f>
        <v/>
      </c>
      <c r="CK31" s="229" t="str">
        <f>IF(ISBLANK('U10'!J25),"",'U10'!J25)</f>
        <v/>
      </c>
      <c r="CL31" s="229" t="str">
        <f>IF(ISBLANK('U10'!K25),"",'U10'!K25)</f>
        <v/>
      </c>
      <c r="CM31" s="229" t="str">
        <f>IF(ISBLANK('U10'!L25),"",'U10'!L25)</f>
        <v/>
      </c>
      <c r="CN31" s="229" t="str">
        <f>IF(ISBLANK('U12'!B16),"",'U12'!B16)</f>
        <v/>
      </c>
      <c r="CO31" s="229" t="str">
        <f>IF(ISBLANK('U12'!C16),"",'U12'!C16)</f>
        <v/>
      </c>
      <c r="CP31" s="65" t="str">
        <f>IF(ISBLANK('U4'!G25),"",'U4'!G25)</f>
        <v/>
      </c>
    </row>
    <row r="32" spans="1:94" x14ac:dyDescent="0.25">
      <c r="A32" s="23" t="str">
        <f>'Pilotage de Ma Classe'!A12&amp;" "&amp;'Pilotage de Ma Classe'!B12</f>
        <v>GGG ggg</v>
      </c>
      <c r="B32" s="5" t="str">
        <f>'Pilotage de Ma Classe'!C12</f>
        <v>XX/XX/XXXX</v>
      </c>
      <c r="C32" s="230" t="str">
        <f>IF(ISBLANK('U1'!B24),"",'U1'!B24)</f>
        <v/>
      </c>
      <c r="D32" s="229" t="str">
        <f>IF(ISBLANK('U1'!C24),"",'U1'!C24)</f>
        <v/>
      </c>
      <c r="E32" s="229" t="str">
        <f>IF(ISBLANK('U1'!D24),"",'U1'!D24)</f>
        <v/>
      </c>
      <c r="F32" s="229" t="str">
        <f>IF(ISBLANK('U13'!B24),"",'U13'!B24)</f>
        <v/>
      </c>
      <c r="G32" s="229" t="str">
        <f>IF(ISBLANK('U13'!C24),"",'U13'!C24)</f>
        <v/>
      </c>
      <c r="H32" s="229" t="str">
        <f>IF(ISBLANK('U13'!D24),"",'U13'!D24)</f>
        <v/>
      </c>
      <c r="I32" s="229" t="str">
        <f>IF(ISBLANK('U13'!E24),"",'U13'!E24)</f>
        <v/>
      </c>
      <c r="J32" s="229" t="str">
        <f>IF(ISBLANK('U13'!F24),"",'U13'!F24)</f>
        <v/>
      </c>
      <c r="K32" s="229" t="str">
        <f>IF(ISBLANK('U13'!G24),"",'U13'!G24)</f>
        <v/>
      </c>
      <c r="L32" s="229" t="str">
        <f>IF(ISBLANK('U13'!H24),"",'U13'!H24)</f>
        <v/>
      </c>
      <c r="M32" s="229" t="str">
        <f>IF(ISBLANK('U13'!I24),"",'U13'!I24)</f>
        <v/>
      </c>
      <c r="N32" s="229" t="str">
        <f>IF(ISBLANK('U13'!J24),"",'U13'!J24)</f>
        <v/>
      </c>
      <c r="O32" s="230" t="str">
        <f>IF(ISBLANK('U1'!E24),"",'U1'!E24)</f>
        <v/>
      </c>
      <c r="P32" s="229" t="str">
        <f>IF(ISBLANK('U1'!F24),"",'U1'!F24)</f>
        <v/>
      </c>
      <c r="Q32" s="229" t="str">
        <f>IF(ISBLANK('U1'!G24),"",'U1'!G24)</f>
        <v/>
      </c>
      <c r="R32" s="229" t="str">
        <f>IF(ISBLANK('U1'!H24),"",'U1'!H24)</f>
        <v/>
      </c>
      <c r="S32" s="229" t="str">
        <f>IF(ISBLANK('U1'!I24),"",'U1'!I24)</f>
        <v/>
      </c>
      <c r="T32" s="231" t="str">
        <f>IF(ISBLANK('U1'!J24),"",'U1'!J24)</f>
        <v/>
      </c>
      <c r="U32" s="327" t="str">
        <f>IF(ISBLANK('U4'!D26),"",'U4'!D26)</f>
        <v/>
      </c>
      <c r="V32" s="327" t="str">
        <f>IF(ISBLANK('U4'!E26),"",'U4'!E26)</f>
        <v/>
      </c>
      <c r="W32" s="327" t="str">
        <f>IF(ISBLANK('U4'!F26),"",'U4'!F26)</f>
        <v/>
      </c>
      <c r="X32" s="327" t="str">
        <f>IF(ISBLANK('U4'!G26),"",'U4'!G26)</f>
        <v/>
      </c>
      <c r="Y32" s="327" t="str">
        <f>IF(ISBLANK('U4'!H26),"",'U4'!H26)</f>
        <v/>
      </c>
      <c r="Z32" s="327" t="str">
        <f>IF(ISBLANK('U4'!I26),"",'U4'!I26)</f>
        <v/>
      </c>
      <c r="AA32" s="327" t="str">
        <f>IF(ISBLANK('U4'!J26),"",'U4'!J26)</f>
        <v/>
      </c>
      <c r="AB32" s="327" t="str">
        <f>IF(ISBLANK('U4'!K26),"",'U4'!K26)</f>
        <v/>
      </c>
      <c r="AC32" s="229" t="str">
        <f>IF(ISBLANK('U5'!D24),"",'U5'!D24)</f>
        <v/>
      </c>
      <c r="AD32" s="229" t="str">
        <f>IF(ISBLANK('U5'!E24),"",'U5'!E24)</f>
        <v/>
      </c>
      <c r="AE32" s="229" t="str">
        <f>IF(ISBLANK('U5'!F24),"",'U5'!F24)</f>
        <v/>
      </c>
      <c r="AF32" s="229" t="str">
        <f>IF(ISBLANK('U2'!E20),"",'U2'!E20)</f>
        <v/>
      </c>
      <c r="AG32" s="229" t="str">
        <f>IF(ISBLANK('U2'!F20),"",'U2'!F20)</f>
        <v/>
      </c>
      <c r="AH32" s="229" t="str">
        <f>IF(ISBLANK('U5'!G24),"",'U5'!G24)</f>
        <v/>
      </c>
      <c r="AI32" s="229" t="str">
        <f>IF(ISBLANK('U5'!H24),"",'U5'!H24)</f>
        <v/>
      </c>
      <c r="AJ32" s="229" t="str">
        <f>IF(ISBLANK('U5'!I24),"",'U5'!I24)</f>
        <v/>
      </c>
      <c r="AK32" s="230" t="str">
        <f>IF(ISBLANK('U2'!B20),"",'U2'!B20)</f>
        <v/>
      </c>
      <c r="AL32" s="229" t="str">
        <f>IF(ISBLANK('U2'!C20),"",'U2'!C20)</f>
        <v/>
      </c>
      <c r="AM32" s="229" t="str">
        <f>IF(ISBLANK('U2'!D20),"",'U2'!D20)</f>
        <v/>
      </c>
      <c r="AN32" s="229" t="str">
        <f>IF(ISBLANK('U4'!B26),"",'U4'!B26)</f>
        <v/>
      </c>
      <c r="AO32" s="229" t="str">
        <f>IF(ISBLANK('U4'!C26),"",'U4'!C26)</f>
        <v/>
      </c>
      <c r="AP32" s="229" t="str">
        <f>IF(ISBLANK('U5'!B24),"",'U5'!B24)</f>
        <v/>
      </c>
      <c r="AQ32" s="229" t="str">
        <f>IF(ISBLANK('U5'!C24),"",'U5'!C24)</f>
        <v/>
      </c>
      <c r="AR32" s="229" t="str">
        <f>IF(ISBLANK('U3'!B18),"",'U3'!B18)</f>
        <v/>
      </c>
      <c r="AS32" s="230" t="str">
        <f>IF(ISBLANK('U8'!B29),"",'U8'!B29)</f>
        <v/>
      </c>
      <c r="AT32" s="229" t="str">
        <f>IF(ISBLANK('U8'!C29),"",'U8'!C29)</f>
        <v/>
      </c>
      <c r="AU32" s="229" t="str">
        <f>IF(ISBLANK('U8'!D29),"",'U8'!D29)</f>
        <v/>
      </c>
      <c r="AV32" s="229" t="str">
        <f>IF(ISBLANK('U8'!E29),"",'U8'!E29)</f>
        <v/>
      </c>
      <c r="AW32" s="229" t="str">
        <f>IF(ISBLANK('U8'!F29),"",'U8'!F29)</f>
        <v/>
      </c>
      <c r="AX32" s="229" t="str">
        <f>IF(ISBLANK('U8'!G29),"",'U8'!G29)</f>
        <v/>
      </c>
      <c r="AY32" s="229" t="str">
        <f>IF(ISBLANK('U8'!H29),"",'U8'!H29)</f>
        <v/>
      </c>
      <c r="AZ32" s="229" t="str">
        <f>IF(ISBLANK('U8'!I29),"",'U8'!I29)</f>
        <v/>
      </c>
      <c r="BA32" s="229" t="str">
        <f>IF(ISBLANK('U8'!J29),"",'U8'!J29)</f>
        <v/>
      </c>
      <c r="BB32" s="229" t="str">
        <f>IF(ISBLANK('U8'!K29),"",'U8'!K29)</f>
        <v/>
      </c>
      <c r="BC32" s="229" t="str">
        <f>IF(ISBLANK('U14'!B20),"",'U14'!B20)</f>
        <v/>
      </c>
      <c r="BD32" s="229" t="str">
        <f>IF(ISBLANK('U14'!C20),"",'U14'!C20)</f>
        <v/>
      </c>
      <c r="BE32" s="229" t="str">
        <f>IF(ISBLANK('U14'!D20),"",'U14'!D20)</f>
        <v/>
      </c>
      <c r="BF32" s="229" t="str">
        <f>IF(ISBLANK('U14'!E20),"",'U14'!E20)</f>
        <v/>
      </c>
      <c r="BG32" s="229" t="str">
        <f>IF(ISBLANK('U14'!F20),"",'U14'!F20)</f>
        <v/>
      </c>
      <c r="BH32" s="229" t="str">
        <f>IF(ISBLANK('U8'!L29),"",'U8'!L29)</f>
        <v/>
      </c>
      <c r="BI32" s="229" t="str">
        <f>IF(ISBLANK('U8'!M29),"",'U8'!M29)</f>
        <v/>
      </c>
      <c r="BJ32" s="229" t="str">
        <f>IF(ISBLANK('U15'!B17),"",'U15'!B17)</f>
        <v/>
      </c>
      <c r="BK32" s="229" t="str">
        <f>IF(ISBLANK('U15'!C17),"",'U15'!C17)</f>
        <v/>
      </c>
      <c r="BL32" s="229" t="str">
        <f>IF(ISBLANK('U15'!D17),"",'U15'!D17)</f>
        <v/>
      </c>
      <c r="BM32" s="230" t="str">
        <f>IF(ISBLANK('U6'!B20),"",'U6'!B20)</f>
        <v/>
      </c>
      <c r="BN32" s="327" t="str">
        <f>IF(ISBLANK('U6'!C20),"",'U6'!C20)</f>
        <v/>
      </c>
      <c r="BO32" s="327" t="str">
        <f>IF(ISBLANK('U6'!D20),"",'U6'!D20)</f>
        <v/>
      </c>
      <c r="BP32" s="327" t="str">
        <f>IF(ISBLANK('U6'!E20),"",'U6'!E20)</f>
        <v/>
      </c>
      <c r="BQ32" s="327" t="str">
        <f>IF(ISBLANK('U6'!F20),"",'U6'!F20)</f>
        <v/>
      </c>
      <c r="BR32" s="229" t="str">
        <f>IF(ISBLANK('U6'!G20),"",'U6'!G20)</f>
        <v/>
      </c>
      <c r="BS32" s="229" t="str">
        <f>IF(ISBLANK('U8'!N29),"",'U8'!N29)</f>
        <v/>
      </c>
      <c r="BT32" s="229" t="str">
        <f>IF(ISBLANK('U8'!O29),"",'U8'!O29)</f>
        <v/>
      </c>
      <c r="BU32" s="231" t="str">
        <f>IF(ISBLANK('U14'!G20),"",'U14'!G20)</f>
        <v/>
      </c>
      <c r="BV32" s="230" t="str">
        <f>IF(ISBLANK('U7'!B17),"",'U7'!B17)</f>
        <v/>
      </c>
      <c r="BW32" s="229" t="str">
        <f>IF(ISBLANK('U7'!C17),"",'U7'!C17)</f>
        <v/>
      </c>
      <c r="BX32" s="230" t="str">
        <f>IF(ISBLANK('U11'!B18),"",'U11'!B18)</f>
        <v/>
      </c>
      <c r="BY32" s="229" t="str">
        <f>IF(ISBLANK('U11'!C18),"",'U11'!C18)</f>
        <v/>
      </c>
      <c r="BZ32" s="231" t="str">
        <f>IF(ISBLANK('U11'!D18),"",'U11'!D18)</f>
        <v/>
      </c>
      <c r="CA32" s="230" t="str">
        <f>IF(ISBLANK('U9'!B16),"",'U9'!B16)</f>
        <v/>
      </c>
      <c r="CB32" s="229" t="str">
        <f>IF(ISBLANK('U9'!C16),"",'U9'!C16)</f>
        <v/>
      </c>
      <c r="CC32" s="229" t="str">
        <f>IF(ISBLANK('U10'!B26),"",'U10'!B26)</f>
        <v/>
      </c>
      <c r="CD32" s="229" t="str">
        <f>IF(ISBLANK('U10'!C26),"",'U10'!C26)</f>
        <v/>
      </c>
      <c r="CE32" s="229" t="str">
        <f>IF(ISBLANK('U10'!D26),"",'U10'!D26)</f>
        <v/>
      </c>
      <c r="CF32" s="229" t="str">
        <f>IF(ISBLANK('U10'!E26),"",'U10'!E26)</f>
        <v/>
      </c>
      <c r="CG32" s="229" t="str">
        <f>IF(ISBLANK('U10'!F26),"",'U10'!F26)</f>
        <v/>
      </c>
      <c r="CH32" s="229" t="str">
        <f>IF(ISBLANK('U10'!G26),"",'U10'!G26)</f>
        <v/>
      </c>
      <c r="CI32" s="229" t="str">
        <f>IF(ISBLANK('U10'!H26),"",'U10'!H26)</f>
        <v/>
      </c>
      <c r="CJ32" s="229" t="str">
        <f>IF(ISBLANK('U10'!I26),"",'U10'!I26)</f>
        <v/>
      </c>
      <c r="CK32" s="229" t="str">
        <f>IF(ISBLANK('U10'!J26),"",'U10'!J26)</f>
        <v/>
      </c>
      <c r="CL32" s="229" t="str">
        <f>IF(ISBLANK('U10'!K26),"",'U10'!K26)</f>
        <v/>
      </c>
      <c r="CM32" s="229" t="str">
        <f>IF(ISBLANK('U10'!L26),"",'U10'!L26)</f>
        <v/>
      </c>
      <c r="CN32" s="229" t="str">
        <f>IF(ISBLANK('U12'!B17),"",'U12'!B17)</f>
        <v/>
      </c>
      <c r="CO32" s="229" t="str">
        <f>IF(ISBLANK('U12'!C17),"",'U12'!C17)</f>
        <v/>
      </c>
      <c r="CP32" s="65" t="str">
        <f>IF(ISBLANK('U4'!G26),"",'U4'!G26)</f>
        <v/>
      </c>
    </row>
    <row r="33" spans="1:94" x14ac:dyDescent="0.25">
      <c r="A33" s="23" t="str">
        <f>'Pilotage de Ma Classe'!A13&amp;" "&amp;'Pilotage de Ma Classe'!B13</f>
        <v>HHH hhh</v>
      </c>
      <c r="B33" s="5" t="str">
        <f>'Pilotage de Ma Classe'!C13</f>
        <v>XX/XX/XXXX</v>
      </c>
      <c r="C33" s="230" t="str">
        <f>IF(ISBLANK('U1'!B25),"",'U1'!B25)</f>
        <v/>
      </c>
      <c r="D33" s="229" t="str">
        <f>IF(ISBLANK('U1'!C25),"",'U1'!C25)</f>
        <v/>
      </c>
      <c r="E33" s="229" t="str">
        <f>IF(ISBLANK('U1'!D25),"",'U1'!D25)</f>
        <v/>
      </c>
      <c r="F33" s="229" t="str">
        <f>IF(ISBLANK('U13'!B25),"",'U13'!B25)</f>
        <v/>
      </c>
      <c r="G33" s="229" t="str">
        <f>IF(ISBLANK('U13'!C25),"",'U13'!C25)</f>
        <v/>
      </c>
      <c r="H33" s="229" t="str">
        <f>IF(ISBLANK('U13'!D25),"",'U13'!D25)</f>
        <v/>
      </c>
      <c r="I33" s="229" t="str">
        <f>IF(ISBLANK('U13'!E25),"",'U13'!E25)</f>
        <v/>
      </c>
      <c r="J33" s="229" t="str">
        <f>IF(ISBLANK('U13'!F25),"",'U13'!F25)</f>
        <v/>
      </c>
      <c r="K33" s="229" t="str">
        <f>IF(ISBLANK('U13'!G25),"",'U13'!G25)</f>
        <v/>
      </c>
      <c r="L33" s="229" t="str">
        <f>IF(ISBLANK('U13'!H25),"",'U13'!H25)</f>
        <v/>
      </c>
      <c r="M33" s="229" t="str">
        <f>IF(ISBLANK('U13'!I25),"",'U13'!I25)</f>
        <v/>
      </c>
      <c r="N33" s="229" t="str">
        <f>IF(ISBLANK('U13'!J25),"",'U13'!J25)</f>
        <v/>
      </c>
      <c r="O33" s="230" t="str">
        <f>IF(ISBLANK('U1'!E25),"",'U1'!E25)</f>
        <v/>
      </c>
      <c r="P33" s="229" t="str">
        <f>IF(ISBLANK('U1'!F25),"",'U1'!F25)</f>
        <v/>
      </c>
      <c r="Q33" s="229" t="str">
        <f>IF(ISBLANK('U1'!G25),"",'U1'!G25)</f>
        <v/>
      </c>
      <c r="R33" s="229" t="str">
        <f>IF(ISBLANK('U1'!H25),"",'U1'!H25)</f>
        <v/>
      </c>
      <c r="S33" s="229" t="str">
        <f>IF(ISBLANK('U1'!I25),"",'U1'!I25)</f>
        <v/>
      </c>
      <c r="T33" s="231" t="str">
        <f>IF(ISBLANK('U1'!J25),"",'U1'!J25)</f>
        <v/>
      </c>
      <c r="U33" s="327" t="str">
        <f>IF(ISBLANK('U4'!D27),"",'U4'!D27)</f>
        <v/>
      </c>
      <c r="V33" s="327" t="str">
        <f>IF(ISBLANK('U4'!E27),"",'U4'!E27)</f>
        <v/>
      </c>
      <c r="W33" s="327" t="str">
        <f>IF(ISBLANK('U4'!F27),"",'U4'!F27)</f>
        <v/>
      </c>
      <c r="X33" s="327" t="str">
        <f>IF(ISBLANK('U4'!G27),"",'U4'!G27)</f>
        <v/>
      </c>
      <c r="Y33" s="327" t="str">
        <f>IF(ISBLANK('U4'!H27),"",'U4'!H27)</f>
        <v/>
      </c>
      <c r="Z33" s="327" t="str">
        <f>IF(ISBLANK('U4'!I27),"",'U4'!I27)</f>
        <v/>
      </c>
      <c r="AA33" s="327" t="str">
        <f>IF(ISBLANK('U4'!J27),"",'U4'!J27)</f>
        <v/>
      </c>
      <c r="AB33" s="327" t="str">
        <f>IF(ISBLANK('U4'!K27),"",'U4'!K27)</f>
        <v/>
      </c>
      <c r="AC33" s="229" t="str">
        <f>IF(ISBLANK('U5'!D25),"",'U5'!D25)</f>
        <v/>
      </c>
      <c r="AD33" s="229" t="str">
        <f>IF(ISBLANK('U5'!E25),"",'U5'!E25)</f>
        <v/>
      </c>
      <c r="AE33" s="229" t="str">
        <f>IF(ISBLANK('U5'!F25),"",'U5'!F25)</f>
        <v/>
      </c>
      <c r="AF33" s="229" t="str">
        <f>IF(ISBLANK('U2'!E21),"",'U2'!E21)</f>
        <v/>
      </c>
      <c r="AG33" s="229" t="str">
        <f>IF(ISBLANK('U2'!F21),"",'U2'!F21)</f>
        <v/>
      </c>
      <c r="AH33" s="229" t="str">
        <f>IF(ISBLANK('U5'!G25),"",'U5'!G25)</f>
        <v/>
      </c>
      <c r="AI33" s="229" t="str">
        <f>IF(ISBLANK('U5'!H25),"",'U5'!H25)</f>
        <v/>
      </c>
      <c r="AJ33" s="229" t="str">
        <f>IF(ISBLANK('U5'!I25),"",'U5'!I25)</f>
        <v/>
      </c>
      <c r="AK33" s="230" t="str">
        <f>IF(ISBLANK('U2'!B21),"",'U2'!B21)</f>
        <v/>
      </c>
      <c r="AL33" s="229" t="str">
        <f>IF(ISBLANK('U2'!C21),"",'U2'!C21)</f>
        <v/>
      </c>
      <c r="AM33" s="229" t="str">
        <f>IF(ISBLANK('U2'!D21),"",'U2'!D21)</f>
        <v/>
      </c>
      <c r="AN33" s="229" t="str">
        <f>IF(ISBLANK('U4'!B27),"",'U4'!B27)</f>
        <v/>
      </c>
      <c r="AO33" s="229" t="str">
        <f>IF(ISBLANK('U4'!C27),"",'U4'!C27)</f>
        <v/>
      </c>
      <c r="AP33" s="229" t="str">
        <f>IF(ISBLANK('U5'!B25),"",'U5'!B25)</f>
        <v/>
      </c>
      <c r="AQ33" s="229" t="str">
        <f>IF(ISBLANK('U5'!C25),"",'U5'!C25)</f>
        <v/>
      </c>
      <c r="AR33" s="229" t="str">
        <f>IF(ISBLANK('U3'!B19),"",'U3'!B19)</f>
        <v/>
      </c>
      <c r="AS33" s="230" t="str">
        <f>IF(ISBLANK('U8'!B30),"",'U8'!B30)</f>
        <v/>
      </c>
      <c r="AT33" s="229" t="str">
        <f>IF(ISBLANK('U8'!C30),"",'U8'!C30)</f>
        <v/>
      </c>
      <c r="AU33" s="229" t="str">
        <f>IF(ISBLANK('U8'!D30),"",'U8'!D30)</f>
        <v/>
      </c>
      <c r="AV33" s="229" t="str">
        <f>IF(ISBLANK('U8'!E30),"",'U8'!E30)</f>
        <v/>
      </c>
      <c r="AW33" s="229" t="str">
        <f>IF(ISBLANK('U8'!F30),"",'U8'!F30)</f>
        <v/>
      </c>
      <c r="AX33" s="229" t="str">
        <f>IF(ISBLANK('U8'!G30),"",'U8'!G30)</f>
        <v/>
      </c>
      <c r="AY33" s="229" t="str">
        <f>IF(ISBLANK('U8'!H30),"",'U8'!H30)</f>
        <v/>
      </c>
      <c r="AZ33" s="229" t="str">
        <f>IF(ISBLANK('U8'!I30),"",'U8'!I30)</f>
        <v/>
      </c>
      <c r="BA33" s="229" t="str">
        <f>IF(ISBLANK('U8'!J30),"",'U8'!J30)</f>
        <v/>
      </c>
      <c r="BB33" s="229" t="str">
        <f>IF(ISBLANK('U8'!K30),"",'U8'!K30)</f>
        <v/>
      </c>
      <c r="BC33" s="229" t="str">
        <f>IF(ISBLANK('U14'!B21),"",'U14'!B21)</f>
        <v/>
      </c>
      <c r="BD33" s="229" t="str">
        <f>IF(ISBLANK('U14'!C21),"",'U14'!C21)</f>
        <v/>
      </c>
      <c r="BE33" s="229" t="str">
        <f>IF(ISBLANK('U14'!D21),"",'U14'!D21)</f>
        <v/>
      </c>
      <c r="BF33" s="229" t="str">
        <f>IF(ISBLANK('U14'!E21),"",'U14'!E21)</f>
        <v/>
      </c>
      <c r="BG33" s="229" t="str">
        <f>IF(ISBLANK('U14'!F21),"",'U14'!F21)</f>
        <v/>
      </c>
      <c r="BH33" s="229" t="str">
        <f>IF(ISBLANK('U8'!L30),"",'U8'!L30)</f>
        <v/>
      </c>
      <c r="BI33" s="229" t="str">
        <f>IF(ISBLANK('U8'!M30),"",'U8'!M30)</f>
        <v/>
      </c>
      <c r="BJ33" s="229" t="str">
        <f>IF(ISBLANK('U15'!B18),"",'U15'!B18)</f>
        <v/>
      </c>
      <c r="BK33" s="229" t="str">
        <f>IF(ISBLANK('U15'!C18),"",'U15'!C18)</f>
        <v/>
      </c>
      <c r="BL33" s="229" t="str">
        <f>IF(ISBLANK('U15'!D18),"",'U15'!D18)</f>
        <v/>
      </c>
      <c r="BM33" s="230" t="str">
        <f>IF(ISBLANK('U6'!B21),"",'U6'!B21)</f>
        <v/>
      </c>
      <c r="BN33" s="327" t="str">
        <f>IF(ISBLANK('U6'!C21),"",'U6'!C21)</f>
        <v/>
      </c>
      <c r="BO33" s="327" t="str">
        <f>IF(ISBLANK('U6'!D21),"",'U6'!D21)</f>
        <v/>
      </c>
      <c r="BP33" s="327" t="str">
        <f>IF(ISBLANK('U6'!E21),"",'U6'!E21)</f>
        <v/>
      </c>
      <c r="BQ33" s="327" t="str">
        <f>IF(ISBLANK('U6'!F21),"",'U6'!F21)</f>
        <v/>
      </c>
      <c r="BR33" s="229" t="str">
        <f>IF(ISBLANK('U6'!G21),"",'U6'!G21)</f>
        <v/>
      </c>
      <c r="BS33" s="229" t="str">
        <f>IF(ISBLANK('U8'!N30),"",'U8'!N30)</f>
        <v/>
      </c>
      <c r="BT33" s="229" t="str">
        <f>IF(ISBLANK('U8'!O30),"",'U8'!O30)</f>
        <v/>
      </c>
      <c r="BU33" s="231" t="str">
        <f>IF(ISBLANK('U14'!G21),"",'U14'!G21)</f>
        <v/>
      </c>
      <c r="BV33" s="230" t="str">
        <f>IF(ISBLANK('U7'!B18),"",'U7'!B18)</f>
        <v/>
      </c>
      <c r="BW33" s="229" t="str">
        <f>IF(ISBLANK('U7'!C18),"",'U7'!C18)</f>
        <v/>
      </c>
      <c r="BX33" s="230" t="str">
        <f>IF(ISBLANK('U11'!B19),"",'U11'!B19)</f>
        <v/>
      </c>
      <c r="BY33" s="229" t="str">
        <f>IF(ISBLANK('U11'!C19),"",'U11'!C19)</f>
        <v/>
      </c>
      <c r="BZ33" s="231" t="str">
        <f>IF(ISBLANK('U11'!D19),"",'U11'!D19)</f>
        <v/>
      </c>
      <c r="CA33" s="230" t="str">
        <f>IF(ISBLANK('U9'!B17),"",'U9'!B17)</f>
        <v/>
      </c>
      <c r="CB33" s="229" t="str">
        <f>IF(ISBLANK('U9'!C17),"",'U9'!C17)</f>
        <v/>
      </c>
      <c r="CC33" s="229" t="str">
        <f>IF(ISBLANK('U10'!B27),"",'U10'!B27)</f>
        <v/>
      </c>
      <c r="CD33" s="229" t="str">
        <f>IF(ISBLANK('U10'!C27),"",'U10'!C27)</f>
        <v/>
      </c>
      <c r="CE33" s="229" t="str">
        <f>IF(ISBLANK('U10'!D27),"",'U10'!D27)</f>
        <v/>
      </c>
      <c r="CF33" s="229" t="str">
        <f>IF(ISBLANK('U10'!E27),"",'U10'!E27)</f>
        <v/>
      </c>
      <c r="CG33" s="229" t="str">
        <f>IF(ISBLANK('U10'!F27),"",'U10'!F27)</f>
        <v/>
      </c>
      <c r="CH33" s="229" t="str">
        <f>IF(ISBLANK('U10'!G27),"",'U10'!G27)</f>
        <v/>
      </c>
      <c r="CI33" s="229" t="str">
        <f>IF(ISBLANK('U10'!H27),"",'U10'!H27)</f>
        <v/>
      </c>
      <c r="CJ33" s="229" t="str">
        <f>IF(ISBLANK('U10'!I27),"",'U10'!I27)</f>
        <v/>
      </c>
      <c r="CK33" s="229" t="str">
        <f>IF(ISBLANK('U10'!J27),"",'U10'!J27)</f>
        <v/>
      </c>
      <c r="CL33" s="229" t="str">
        <f>IF(ISBLANK('U10'!K27),"",'U10'!K27)</f>
        <v/>
      </c>
      <c r="CM33" s="229" t="str">
        <f>IF(ISBLANK('U10'!L27),"",'U10'!L27)</f>
        <v/>
      </c>
      <c r="CN33" s="229" t="str">
        <f>IF(ISBLANK('U12'!B18),"",'U12'!B18)</f>
        <v/>
      </c>
      <c r="CO33" s="229" t="str">
        <f>IF(ISBLANK('U12'!C18),"",'U12'!C18)</f>
        <v/>
      </c>
      <c r="CP33" s="65" t="str">
        <f>IF(ISBLANK('U4'!G27),"",'U4'!G27)</f>
        <v/>
      </c>
    </row>
    <row r="34" spans="1:94" x14ac:dyDescent="0.25">
      <c r="A34" s="23" t="str">
        <f>'Pilotage de Ma Classe'!A14&amp;" "&amp;'Pilotage de Ma Classe'!B14</f>
        <v>III iii</v>
      </c>
      <c r="B34" s="5" t="str">
        <f>'Pilotage de Ma Classe'!C14</f>
        <v>XX/XX/XXXX</v>
      </c>
      <c r="C34" s="230" t="str">
        <f>IF(ISBLANK('U1'!B26),"",'U1'!B26)</f>
        <v/>
      </c>
      <c r="D34" s="229" t="str">
        <f>IF(ISBLANK('U1'!C26),"",'U1'!C26)</f>
        <v/>
      </c>
      <c r="E34" s="229" t="str">
        <f>IF(ISBLANK('U1'!D26),"",'U1'!D26)</f>
        <v/>
      </c>
      <c r="F34" s="229" t="str">
        <f>IF(ISBLANK('U13'!B26),"",'U13'!B26)</f>
        <v/>
      </c>
      <c r="G34" s="229" t="str">
        <f>IF(ISBLANK('U13'!C26),"",'U13'!C26)</f>
        <v/>
      </c>
      <c r="H34" s="229" t="str">
        <f>IF(ISBLANK('U13'!D26),"",'U13'!D26)</f>
        <v/>
      </c>
      <c r="I34" s="229" t="str">
        <f>IF(ISBLANK('U13'!E26),"",'U13'!E26)</f>
        <v/>
      </c>
      <c r="J34" s="229" t="str">
        <f>IF(ISBLANK('U13'!F26),"",'U13'!F26)</f>
        <v/>
      </c>
      <c r="K34" s="229" t="str">
        <f>IF(ISBLANK('U13'!G26),"",'U13'!G26)</f>
        <v/>
      </c>
      <c r="L34" s="229" t="str">
        <f>IF(ISBLANK('U13'!H26),"",'U13'!H26)</f>
        <v/>
      </c>
      <c r="M34" s="229" t="str">
        <f>IF(ISBLANK('U13'!I26),"",'U13'!I26)</f>
        <v/>
      </c>
      <c r="N34" s="229" t="str">
        <f>IF(ISBLANK('U13'!J26),"",'U13'!J26)</f>
        <v/>
      </c>
      <c r="O34" s="230" t="str">
        <f>IF(ISBLANK('U1'!E26),"",'U1'!E26)</f>
        <v/>
      </c>
      <c r="P34" s="229" t="str">
        <f>IF(ISBLANK('U1'!F26),"",'U1'!F26)</f>
        <v/>
      </c>
      <c r="Q34" s="229" t="str">
        <f>IF(ISBLANK('U1'!G26),"",'U1'!G26)</f>
        <v/>
      </c>
      <c r="R34" s="229" t="str">
        <f>IF(ISBLANK('U1'!H26),"",'U1'!H26)</f>
        <v/>
      </c>
      <c r="S34" s="229" t="str">
        <f>IF(ISBLANK('U1'!I26),"",'U1'!I26)</f>
        <v/>
      </c>
      <c r="T34" s="231" t="str">
        <f>IF(ISBLANK('U1'!J26),"",'U1'!J26)</f>
        <v/>
      </c>
      <c r="U34" s="327" t="str">
        <f>IF(ISBLANK('U4'!D28),"",'U4'!D28)</f>
        <v/>
      </c>
      <c r="V34" s="327" t="str">
        <f>IF(ISBLANK('U4'!E28),"",'U4'!E28)</f>
        <v/>
      </c>
      <c r="W34" s="327" t="str">
        <f>IF(ISBLANK('U4'!F28),"",'U4'!F28)</f>
        <v/>
      </c>
      <c r="X34" s="327" t="str">
        <f>IF(ISBLANK('U4'!G28),"",'U4'!G28)</f>
        <v/>
      </c>
      <c r="Y34" s="327" t="str">
        <f>IF(ISBLANK('U4'!H28),"",'U4'!H28)</f>
        <v/>
      </c>
      <c r="Z34" s="327" t="str">
        <f>IF(ISBLANK('U4'!I28),"",'U4'!I28)</f>
        <v/>
      </c>
      <c r="AA34" s="327" t="str">
        <f>IF(ISBLANK('U4'!J28),"",'U4'!J28)</f>
        <v/>
      </c>
      <c r="AB34" s="327" t="str">
        <f>IF(ISBLANK('U4'!K28),"",'U4'!K28)</f>
        <v/>
      </c>
      <c r="AC34" s="229" t="str">
        <f>IF(ISBLANK('U5'!D26),"",'U5'!D26)</f>
        <v/>
      </c>
      <c r="AD34" s="229" t="str">
        <f>IF(ISBLANK('U5'!E26),"",'U5'!E26)</f>
        <v/>
      </c>
      <c r="AE34" s="229" t="str">
        <f>IF(ISBLANK('U5'!F26),"",'U5'!F26)</f>
        <v/>
      </c>
      <c r="AF34" s="229" t="str">
        <f>IF(ISBLANK('U2'!E22),"",'U2'!E22)</f>
        <v/>
      </c>
      <c r="AG34" s="229" t="str">
        <f>IF(ISBLANK('U2'!F22),"",'U2'!F22)</f>
        <v/>
      </c>
      <c r="AH34" s="229" t="str">
        <f>IF(ISBLANK('U5'!G26),"",'U5'!G26)</f>
        <v/>
      </c>
      <c r="AI34" s="229" t="str">
        <f>IF(ISBLANK('U5'!H26),"",'U5'!H26)</f>
        <v/>
      </c>
      <c r="AJ34" s="229" t="str">
        <f>IF(ISBLANK('U5'!I26),"",'U5'!I26)</f>
        <v/>
      </c>
      <c r="AK34" s="230" t="str">
        <f>IF(ISBLANK('U2'!B22),"",'U2'!B22)</f>
        <v/>
      </c>
      <c r="AL34" s="229" t="str">
        <f>IF(ISBLANK('U2'!C22),"",'U2'!C22)</f>
        <v/>
      </c>
      <c r="AM34" s="229" t="str">
        <f>IF(ISBLANK('U2'!D22),"",'U2'!D22)</f>
        <v/>
      </c>
      <c r="AN34" s="229" t="str">
        <f>IF(ISBLANK('U4'!B28),"",'U4'!B28)</f>
        <v/>
      </c>
      <c r="AO34" s="229" t="str">
        <f>IF(ISBLANK('U4'!C28),"",'U4'!C28)</f>
        <v/>
      </c>
      <c r="AP34" s="229" t="str">
        <f>IF(ISBLANK('U5'!B26),"",'U5'!B26)</f>
        <v/>
      </c>
      <c r="AQ34" s="229" t="str">
        <f>IF(ISBLANK('U5'!C26),"",'U5'!C26)</f>
        <v/>
      </c>
      <c r="AR34" s="229" t="str">
        <f>IF(ISBLANK('U3'!B20),"",'U3'!B20)</f>
        <v/>
      </c>
      <c r="AS34" s="230" t="str">
        <f>IF(ISBLANK('U8'!B31),"",'U8'!B31)</f>
        <v/>
      </c>
      <c r="AT34" s="229" t="str">
        <f>IF(ISBLANK('U8'!C31),"",'U8'!C31)</f>
        <v/>
      </c>
      <c r="AU34" s="229" t="str">
        <f>IF(ISBLANK('U8'!D31),"",'U8'!D31)</f>
        <v/>
      </c>
      <c r="AV34" s="229" t="str">
        <f>IF(ISBLANK('U8'!E31),"",'U8'!E31)</f>
        <v/>
      </c>
      <c r="AW34" s="229" t="str">
        <f>IF(ISBLANK('U8'!F31),"",'U8'!F31)</f>
        <v/>
      </c>
      <c r="AX34" s="229" t="str">
        <f>IF(ISBLANK('U8'!G31),"",'U8'!G31)</f>
        <v/>
      </c>
      <c r="AY34" s="229" t="str">
        <f>IF(ISBLANK('U8'!H31),"",'U8'!H31)</f>
        <v/>
      </c>
      <c r="AZ34" s="229" t="str">
        <f>IF(ISBLANK('U8'!I31),"",'U8'!I31)</f>
        <v/>
      </c>
      <c r="BA34" s="229" t="str">
        <f>IF(ISBLANK('U8'!J31),"",'U8'!J31)</f>
        <v/>
      </c>
      <c r="BB34" s="229" t="str">
        <f>IF(ISBLANK('U8'!K31),"",'U8'!K31)</f>
        <v/>
      </c>
      <c r="BC34" s="229" t="str">
        <f>IF(ISBLANK('U14'!B22),"",'U14'!B22)</f>
        <v/>
      </c>
      <c r="BD34" s="229" t="str">
        <f>IF(ISBLANK('U14'!C22),"",'U14'!C22)</f>
        <v/>
      </c>
      <c r="BE34" s="229" t="str">
        <f>IF(ISBLANK('U14'!D22),"",'U14'!D22)</f>
        <v/>
      </c>
      <c r="BF34" s="229" t="str">
        <f>IF(ISBLANK('U14'!E22),"",'U14'!E22)</f>
        <v/>
      </c>
      <c r="BG34" s="229" t="str">
        <f>IF(ISBLANK('U14'!F22),"",'U14'!F22)</f>
        <v/>
      </c>
      <c r="BH34" s="229" t="str">
        <f>IF(ISBLANK('U8'!L31),"",'U8'!L31)</f>
        <v/>
      </c>
      <c r="BI34" s="229" t="str">
        <f>IF(ISBLANK('U8'!M31),"",'U8'!M31)</f>
        <v/>
      </c>
      <c r="BJ34" s="229" t="str">
        <f>IF(ISBLANK('U15'!B19),"",'U15'!B19)</f>
        <v/>
      </c>
      <c r="BK34" s="229" t="str">
        <f>IF(ISBLANK('U15'!C19),"",'U15'!C19)</f>
        <v/>
      </c>
      <c r="BL34" s="229" t="str">
        <f>IF(ISBLANK('U15'!D19),"",'U15'!D19)</f>
        <v/>
      </c>
      <c r="BM34" s="230" t="str">
        <f>IF(ISBLANK('U6'!B22),"",'U6'!B22)</f>
        <v/>
      </c>
      <c r="BN34" s="327" t="str">
        <f>IF(ISBLANK('U6'!C22),"",'U6'!C22)</f>
        <v/>
      </c>
      <c r="BO34" s="327" t="str">
        <f>IF(ISBLANK('U6'!D22),"",'U6'!D22)</f>
        <v/>
      </c>
      <c r="BP34" s="327" t="str">
        <f>IF(ISBLANK('U6'!E22),"",'U6'!E22)</f>
        <v/>
      </c>
      <c r="BQ34" s="327" t="str">
        <f>IF(ISBLANK('U6'!F22),"",'U6'!F22)</f>
        <v/>
      </c>
      <c r="BR34" s="229" t="str">
        <f>IF(ISBLANK('U6'!G22),"",'U6'!G22)</f>
        <v/>
      </c>
      <c r="BS34" s="229" t="str">
        <f>IF(ISBLANK('U8'!N31),"",'U8'!N31)</f>
        <v/>
      </c>
      <c r="BT34" s="229" t="str">
        <f>IF(ISBLANK('U8'!O31),"",'U8'!O31)</f>
        <v/>
      </c>
      <c r="BU34" s="231" t="str">
        <f>IF(ISBLANK('U14'!G22),"",'U14'!G22)</f>
        <v/>
      </c>
      <c r="BV34" s="230" t="str">
        <f>IF(ISBLANK('U7'!B19),"",'U7'!B19)</f>
        <v/>
      </c>
      <c r="BW34" s="229" t="str">
        <f>IF(ISBLANK('U7'!C19),"",'U7'!C19)</f>
        <v/>
      </c>
      <c r="BX34" s="230" t="str">
        <f>IF(ISBLANK('U11'!B20),"",'U11'!B20)</f>
        <v/>
      </c>
      <c r="BY34" s="229" t="str">
        <f>IF(ISBLANK('U11'!C20),"",'U11'!C20)</f>
        <v/>
      </c>
      <c r="BZ34" s="231" t="str">
        <f>IF(ISBLANK('U11'!D20),"",'U11'!D20)</f>
        <v/>
      </c>
      <c r="CA34" s="230" t="str">
        <f>IF(ISBLANK('U9'!B18),"",'U9'!B18)</f>
        <v/>
      </c>
      <c r="CB34" s="229" t="str">
        <f>IF(ISBLANK('U9'!C18),"",'U9'!C18)</f>
        <v/>
      </c>
      <c r="CC34" s="229" t="str">
        <f>IF(ISBLANK('U10'!B28),"",'U10'!B28)</f>
        <v/>
      </c>
      <c r="CD34" s="229" t="str">
        <f>IF(ISBLANK('U10'!C28),"",'U10'!C28)</f>
        <v/>
      </c>
      <c r="CE34" s="229" t="str">
        <f>IF(ISBLANK('U10'!D28),"",'U10'!D28)</f>
        <v/>
      </c>
      <c r="CF34" s="229" t="str">
        <f>IF(ISBLANK('U10'!E28),"",'U10'!E28)</f>
        <v/>
      </c>
      <c r="CG34" s="229" t="str">
        <f>IF(ISBLANK('U10'!F28),"",'U10'!F28)</f>
        <v/>
      </c>
      <c r="CH34" s="229" t="str">
        <f>IF(ISBLANK('U10'!G28),"",'U10'!G28)</f>
        <v/>
      </c>
      <c r="CI34" s="229" t="str">
        <f>IF(ISBLANK('U10'!H28),"",'U10'!H28)</f>
        <v/>
      </c>
      <c r="CJ34" s="229" t="str">
        <f>IF(ISBLANK('U10'!I28),"",'U10'!I28)</f>
        <v/>
      </c>
      <c r="CK34" s="229" t="str">
        <f>IF(ISBLANK('U10'!J28),"",'U10'!J28)</f>
        <v/>
      </c>
      <c r="CL34" s="229" t="str">
        <f>IF(ISBLANK('U10'!K28),"",'U10'!K28)</f>
        <v/>
      </c>
      <c r="CM34" s="229" t="str">
        <f>IF(ISBLANK('U10'!L28),"",'U10'!L28)</f>
        <v/>
      </c>
      <c r="CN34" s="229" t="str">
        <f>IF(ISBLANK('U12'!B19),"",'U12'!B19)</f>
        <v/>
      </c>
      <c r="CO34" s="229" t="str">
        <f>IF(ISBLANK('U12'!C19),"",'U12'!C19)</f>
        <v/>
      </c>
      <c r="CP34" s="65" t="str">
        <f>IF(ISBLANK('U4'!G28),"",'U4'!G28)</f>
        <v/>
      </c>
    </row>
    <row r="35" spans="1:94" x14ac:dyDescent="0.25">
      <c r="A35" s="23" t="str">
        <f>'Pilotage de Ma Classe'!A15&amp;" "&amp;'Pilotage de Ma Classe'!B15</f>
        <v>JJJ jjj</v>
      </c>
      <c r="B35" s="5" t="str">
        <f>'Pilotage de Ma Classe'!C15</f>
        <v>XX/XX/XXXX</v>
      </c>
      <c r="C35" s="230" t="str">
        <f>IF(ISBLANK('U1'!B27),"",'U1'!B27)</f>
        <v/>
      </c>
      <c r="D35" s="229" t="str">
        <f>IF(ISBLANK('U1'!C27),"",'U1'!C27)</f>
        <v/>
      </c>
      <c r="E35" s="229" t="str">
        <f>IF(ISBLANK('U1'!D27),"",'U1'!D27)</f>
        <v/>
      </c>
      <c r="F35" s="229" t="str">
        <f>IF(ISBLANK('U13'!B27),"",'U13'!B27)</f>
        <v/>
      </c>
      <c r="G35" s="229" t="str">
        <f>IF(ISBLANK('U13'!C27),"",'U13'!C27)</f>
        <v/>
      </c>
      <c r="H35" s="229" t="str">
        <f>IF(ISBLANK('U13'!D27),"",'U13'!D27)</f>
        <v/>
      </c>
      <c r="I35" s="229" t="str">
        <f>IF(ISBLANK('U13'!E27),"",'U13'!E27)</f>
        <v/>
      </c>
      <c r="J35" s="229" t="str">
        <f>IF(ISBLANK('U13'!F27),"",'U13'!F27)</f>
        <v/>
      </c>
      <c r="K35" s="229" t="str">
        <f>IF(ISBLANK('U13'!G27),"",'U13'!G27)</f>
        <v/>
      </c>
      <c r="L35" s="229" t="str">
        <f>IF(ISBLANK('U13'!H27),"",'U13'!H27)</f>
        <v/>
      </c>
      <c r="M35" s="229" t="str">
        <f>IF(ISBLANK('U13'!I27),"",'U13'!I27)</f>
        <v/>
      </c>
      <c r="N35" s="229" t="str">
        <f>IF(ISBLANK('U13'!J27),"",'U13'!J27)</f>
        <v/>
      </c>
      <c r="O35" s="230" t="str">
        <f>IF(ISBLANK('U1'!E27),"",'U1'!E27)</f>
        <v/>
      </c>
      <c r="P35" s="229" t="str">
        <f>IF(ISBLANK('U1'!F27),"",'U1'!F27)</f>
        <v/>
      </c>
      <c r="Q35" s="229" t="str">
        <f>IF(ISBLANK('U1'!G27),"",'U1'!G27)</f>
        <v/>
      </c>
      <c r="R35" s="229" t="str">
        <f>IF(ISBLANK('U1'!H27),"",'U1'!H27)</f>
        <v/>
      </c>
      <c r="S35" s="229" t="str">
        <f>IF(ISBLANK('U1'!I27),"",'U1'!I27)</f>
        <v/>
      </c>
      <c r="T35" s="231" t="str">
        <f>IF(ISBLANK('U1'!J27),"",'U1'!J27)</f>
        <v/>
      </c>
      <c r="U35" s="327" t="str">
        <f>IF(ISBLANK('U4'!D29),"",'U4'!D29)</f>
        <v/>
      </c>
      <c r="V35" s="327" t="str">
        <f>IF(ISBLANK('U4'!E29),"",'U4'!E29)</f>
        <v/>
      </c>
      <c r="W35" s="327" t="str">
        <f>IF(ISBLANK('U4'!F29),"",'U4'!F29)</f>
        <v/>
      </c>
      <c r="X35" s="327" t="str">
        <f>IF(ISBLANK('U4'!G29),"",'U4'!G29)</f>
        <v/>
      </c>
      <c r="Y35" s="327" t="str">
        <f>IF(ISBLANK('U4'!H29),"",'U4'!H29)</f>
        <v/>
      </c>
      <c r="Z35" s="327" t="str">
        <f>IF(ISBLANK('U4'!I29),"",'U4'!I29)</f>
        <v/>
      </c>
      <c r="AA35" s="327" t="str">
        <f>IF(ISBLANK('U4'!J29),"",'U4'!J29)</f>
        <v/>
      </c>
      <c r="AB35" s="327" t="str">
        <f>IF(ISBLANK('U4'!K29),"",'U4'!K29)</f>
        <v/>
      </c>
      <c r="AC35" s="229" t="str">
        <f>IF(ISBLANK('U5'!D27),"",'U5'!D27)</f>
        <v/>
      </c>
      <c r="AD35" s="229" t="str">
        <f>IF(ISBLANK('U5'!E27),"",'U5'!E27)</f>
        <v/>
      </c>
      <c r="AE35" s="229" t="str">
        <f>IF(ISBLANK('U5'!F27),"",'U5'!F27)</f>
        <v/>
      </c>
      <c r="AF35" s="229" t="str">
        <f>IF(ISBLANK('U2'!E23),"",'U2'!E23)</f>
        <v/>
      </c>
      <c r="AG35" s="229" t="str">
        <f>IF(ISBLANK('U2'!F23),"",'U2'!F23)</f>
        <v/>
      </c>
      <c r="AH35" s="229" t="str">
        <f>IF(ISBLANK('U5'!G27),"",'U5'!G27)</f>
        <v/>
      </c>
      <c r="AI35" s="229" t="str">
        <f>IF(ISBLANK('U5'!H27),"",'U5'!H27)</f>
        <v/>
      </c>
      <c r="AJ35" s="229" t="str">
        <f>IF(ISBLANK('U5'!I27),"",'U5'!I27)</f>
        <v/>
      </c>
      <c r="AK35" s="230" t="str">
        <f>IF(ISBLANK('U2'!B23),"",'U2'!B23)</f>
        <v/>
      </c>
      <c r="AL35" s="229" t="str">
        <f>IF(ISBLANK('U2'!C23),"",'U2'!C23)</f>
        <v/>
      </c>
      <c r="AM35" s="229" t="str">
        <f>IF(ISBLANK('U2'!D23),"",'U2'!D23)</f>
        <v/>
      </c>
      <c r="AN35" s="229" t="str">
        <f>IF(ISBLANK('U4'!B29),"",'U4'!B29)</f>
        <v/>
      </c>
      <c r="AO35" s="229" t="str">
        <f>IF(ISBLANK('U4'!C29),"",'U4'!C29)</f>
        <v/>
      </c>
      <c r="AP35" s="229" t="str">
        <f>IF(ISBLANK('U5'!B27),"",'U5'!B27)</f>
        <v/>
      </c>
      <c r="AQ35" s="229" t="str">
        <f>IF(ISBLANK('U5'!C27),"",'U5'!C27)</f>
        <v/>
      </c>
      <c r="AR35" s="229" t="str">
        <f>IF(ISBLANK('U3'!B21),"",'U3'!B21)</f>
        <v/>
      </c>
      <c r="AS35" s="230" t="str">
        <f>IF(ISBLANK('U8'!B32),"",'U8'!B32)</f>
        <v/>
      </c>
      <c r="AT35" s="229" t="str">
        <f>IF(ISBLANK('U8'!C32),"",'U8'!C32)</f>
        <v/>
      </c>
      <c r="AU35" s="229" t="str">
        <f>IF(ISBLANK('U8'!D32),"",'U8'!D32)</f>
        <v/>
      </c>
      <c r="AV35" s="229" t="str">
        <f>IF(ISBLANK('U8'!E32),"",'U8'!E32)</f>
        <v/>
      </c>
      <c r="AW35" s="229" t="str">
        <f>IF(ISBLANK('U8'!F32),"",'U8'!F32)</f>
        <v/>
      </c>
      <c r="AX35" s="229" t="str">
        <f>IF(ISBLANK('U8'!G32),"",'U8'!G32)</f>
        <v/>
      </c>
      <c r="AY35" s="229" t="str">
        <f>IF(ISBLANK('U8'!H32),"",'U8'!H32)</f>
        <v/>
      </c>
      <c r="AZ35" s="229" t="str">
        <f>IF(ISBLANK('U8'!I32),"",'U8'!I32)</f>
        <v/>
      </c>
      <c r="BA35" s="229" t="str">
        <f>IF(ISBLANK('U8'!J32),"",'U8'!J32)</f>
        <v/>
      </c>
      <c r="BB35" s="229" t="str">
        <f>IF(ISBLANK('U8'!K32),"",'U8'!K32)</f>
        <v/>
      </c>
      <c r="BC35" s="229" t="str">
        <f>IF(ISBLANK('U14'!B23),"",'U14'!B23)</f>
        <v/>
      </c>
      <c r="BD35" s="229" t="str">
        <f>IF(ISBLANK('U14'!C23),"",'U14'!C23)</f>
        <v/>
      </c>
      <c r="BE35" s="229" t="str">
        <f>IF(ISBLANK('U14'!D23),"",'U14'!D23)</f>
        <v/>
      </c>
      <c r="BF35" s="229" t="str">
        <f>IF(ISBLANK('U14'!E23),"",'U14'!E23)</f>
        <v/>
      </c>
      <c r="BG35" s="229" t="str">
        <f>IF(ISBLANK('U14'!F23),"",'U14'!F23)</f>
        <v/>
      </c>
      <c r="BH35" s="229" t="str">
        <f>IF(ISBLANK('U8'!L32),"",'U8'!L32)</f>
        <v/>
      </c>
      <c r="BI35" s="229" t="str">
        <f>IF(ISBLANK('U8'!M32),"",'U8'!M32)</f>
        <v/>
      </c>
      <c r="BJ35" s="229" t="str">
        <f>IF(ISBLANK('U15'!B20),"",'U15'!B20)</f>
        <v/>
      </c>
      <c r="BK35" s="229" t="str">
        <f>IF(ISBLANK('U15'!C20),"",'U15'!C20)</f>
        <v/>
      </c>
      <c r="BL35" s="229" t="str">
        <f>IF(ISBLANK('U15'!D20),"",'U15'!D20)</f>
        <v/>
      </c>
      <c r="BM35" s="230" t="str">
        <f>IF(ISBLANK('U6'!B23),"",'U6'!B23)</f>
        <v/>
      </c>
      <c r="BN35" s="327" t="str">
        <f>IF(ISBLANK('U6'!C23),"",'U6'!C23)</f>
        <v/>
      </c>
      <c r="BO35" s="327" t="str">
        <f>IF(ISBLANK('U6'!D23),"",'U6'!D23)</f>
        <v/>
      </c>
      <c r="BP35" s="327" t="str">
        <f>IF(ISBLANK('U6'!E23),"",'U6'!E23)</f>
        <v/>
      </c>
      <c r="BQ35" s="327" t="str">
        <f>IF(ISBLANK('U6'!F23),"",'U6'!F23)</f>
        <v/>
      </c>
      <c r="BR35" s="229" t="str">
        <f>IF(ISBLANK('U6'!G23),"",'U6'!G23)</f>
        <v/>
      </c>
      <c r="BS35" s="229" t="str">
        <f>IF(ISBLANK('U8'!N32),"",'U8'!N32)</f>
        <v/>
      </c>
      <c r="BT35" s="229" t="str">
        <f>IF(ISBLANK('U8'!O32),"",'U8'!O32)</f>
        <v/>
      </c>
      <c r="BU35" s="231" t="str">
        <f>IF(ISBLANK('U14'!G23),"",'U14'!G23)</f>
        <v/>
      </c>
      <c r="BV35" s="230" t="str">
        <f>IF(ISBLANK('U7'!B20),"",'U7'!B20)</f>
        <v/>
      </c>
      <c r="BW35" s="229" t="str">
        <f>IF(ISBLANK('U7'!C20),"",'U7'!C20)</f>
        <v/>
      </c>
      <c r="BX35" s="230" t="str">
        <f>IF(ISBLANK('U11'!B21),"",'U11'!B21)</f>
        <v/>
      </c>
      <c r="BY35" s="229" t="str">
        <f>IF(ISBLANK('U11'!C21),"",'U11'!C21)</f>
        <v/>
      </c>
      <c r="BZ35" s="231" t="str">
        <f>IF(ISBLANK('U11'!D21),"",'U11'!D21)</f>
        <v/>
      </c>
      <c r="CA35" s="230" t="str">
        <f>IF(ISBLANK('U9'!B19),"",'U9'!B19)</f>
        <v/>
      </c>
      <c r="CB35" s="229" t="str">
        <f>IF(ISBLANK('U9'!C19),"",'U9'!C19)</f>
        <v/>
      </c>
      <c r="CC35" s="229" t="str">
        <f>IF(ISBLANK('U10'!B29),"",'U10'!B29)</f>
        <v/>
      </c>
      <c r="CD35" s="229" t="str">
        <f>IF(ISBLANK('U10'!C29),"",'U10'!C29)</f>
        <v/>
      </c>
      <c r="CE35" s="229" t="str">
        <f>IF(ISBLANK('U10'!D29),"",'U10'!D29)</f>
        <v/>
      </c>
      <c r="CF35" s="229" t="str">
        <f>IF(ISBLANK('U10'!E29),"",'U10'!E29)</f>
        <v/>
      </c>
      <c r="CG35" s="229" t="str">
        <f>IF(ISBLANK('U10'!F29),"",'U10'!F29)</f>
        <v/>
      </c>
      <c r="CH35" s="229" t="str">
        <f>IF(ISBLANK('U10'!G29),"",'U10'!G29)</f>
        <v/>
      </c>
      <c r="CI35" s="229" t="str">
        <f>IF(ISBLANK('U10'!H29),"",'U10'!H29)</f>
        <v/>
      </c>
      <c r="CJ35" s="229" t="str">
        <f>IF(ISBLANK('U10'!I29),"",'U10'!I29)</f>
        <v/>
      </c>
      <c r="CK35" s="229" t="str">
        <f>IF(ISBLANK('U10'!J29),"",'U10'!J29)</f>
        <v/>
      </c>
      <c r="CL35" s="229" t="str">
        <f>IF(ISBLANK('U10'!K29),"",'U10'!K29)</f>
        <v/>
      </c>
      <c r="CM35" s="229" t="str">
        <f>IF(ISBLANK('U10'!L29),"",'U10'!L29)</f>
        <v/>
      </c>
      <c r="CN35" s="229" t="str">
        <f>IF(ISBLANK('U12'!B20),"",'U12'!B20)</f>
        <v/>
      </c>
      <c r="CO35" s="229" t="str">
        <f>IF(ISBLANK('U12'!C20),"",'U12'!C20)</f>
        <v/>
      </c>
      <c r="CP35" s="65" t="str">
        <f>IF(ISBLANK('U4'!G29),"",'U4'!G29)</f>
        <v/>
      </c>
    </row>
    <row r="36" spans="1:94" x14ac:dyDescent="0.25">
      <c r="A36" s="23" t="str">
        <f>'Pilotage de Ma Classe'!A16&amp;" "&amp;'Pilotage de Ma Classe'!B16</f>
        <v>KKK kkk</v>
      </c>
      <c r="B36" s="5" t="str">
        <f>'Pilotage de Ma Classe'!C16</f>
        <v>XX/XX/XXXX</v>
      </c>
      <c r="C36" s="230" t="str">
        <f>IF(ISBLANK('U1'!B28),"",'U1'!B28)</f>
        <v/>
      </c>
      <c r="D36" s="229" t="str">
        <f>IF(ISBLANK('U1'!C28),"",'U1'!C28)</f>
        <v/>
      </c>
      <c r="E36" s="229" t="str">
        <f>IF(ISBLANK('U1'!D28),"",'U1'!D28)</f>
        <v/>
      </c>
      <c r="F36" s="229" t="str">
        <f>IF(ISBLANK('U13'!B28),"",'U13'!B28)</f>
        <v/>
      </c>
      <c r="G36" s="229" t="str">
        <f>IF(ISBLANK('U13'!C28),"",'U13'!C28)</f>
        <v/>
      </c>
      <c r="H36" s="229" t="str">
        <f>IF(ISBLANK('U13'!D28),"",'U13'!D28)</f>
        <v/>
      </c>
      <c r="I36" s="229" t="str">
        <f>IF(ISBLANK('U13'!E28),"",'U13'!E28)</f>
        <v/>
      </c>
      <c r="J36" s="229" t="str">
        <f>IF(ISBLANK('U13'!F28),"",'U13'!F28)</f>
        <v/>
      </c>
      <c r="K36" s="229" t="str">
        <f>IF(ISBLANK('U13'!G28),"",'U13'!G28)</f>
        <v/>
      </c>
      <c r="L36" s="229" t="str">
        <f>IF(ISBLANK('U13'!H28),"",'U13'!H28)</f>
        <v/>
      </c>
      <c r="M36" s="229" t="str">
        <f>IF(ISBLANK('U13'!I28),"",'U13'!I28)</f>
        <v/>
      </c>
      <c r="N36" s="229" t="str">
        <f>IF(ISBLANK('U13'!J28),"",'U13'!J28)</f>
        <v/>
      </c>
      <c r="O36" s="230" t="str">
        <f>IF(ISBLANK('U1'!E28),"",'U1'!E28)</f>
        <v/>
      </c>
      <c r="P36" s="229" t="str">
        <f>IF(ISBLANK('U1'!F28),"",'U1'!F28)</f>
        <v/>
      </c>
      <c r="Q36" s="229" t="str">
        <f>IF(ISBLANK('U1'!G28),"",'U1'!G28)</f>
        <v/>
      </c>
      <c r="R36" s="229" t="str">
        <f>IF(ISBLANK('U1'!H28),"",'U1'!H28)</f>
        <v/>
      </c>
      <c r="S36" s="229" t="str">
        <f>IF(ISBLANK('U1'!I28),"",'U1'!I28)</f>
        <v/>
      </c>
      <c r="T36" s="231" t="str">
        <f>IF(ISBLANK('U1'!J28),"",'U1'!J28)</f>
        <v/>
      </c>
      <c r="U36" s="327" t="str">
        <f>IF(ISBLANK('U4'!D30),"",'U4'!D30)</f>
        <v/>
      </c>
      <c r="V36" s="327" t="str">
        <f>IF(ISBLANK('U4'!E30),"",'U4'!E30)</f>
        <v/>
      </c>
      <c r="W36" s="327" t="str">
        <f>IF(ISBLANK('U4'!F30),"",'U4'!F30)</f>
        <v/>
      </c>
      <c r="X36" s="327" t="str">
        <f>IF(ISBLANK('U4'!G30),"",'U4'!G30)</f>
        <v/>
      </c>
      <c r="Y36" s="327" t="str">
        <f>IF(ISBLANK('U4'!H30),"",'U4'!H30)</f>
        <v/>
      </c>
      <c r="Z36" s="327" t="str">
        <f>IF(ISBLANK('U4'!I30),"",'U4'!I30)</f>
        <v/>
      </c>
      <c r="AA36" s="327" t="str">
        <f>IF(ISBLANK('U4'!J30),"",'U4'!J30)</f>
        <v/>
      </c>
      <c r="AB36" s="327" t="str">
        <f>IF(ISBLANK('U4'!K30),"",'U4'!K30)</f>
        <v/>
      </c>
      <c r="AC36" s="229" t="str">
        <f>IF(ISBLANK('U5'!D28),"",'U5'!D28)</f>
        <v/>
      </c>
      <c r="AD36" s="229" t="str">
        <f>IF(ISBLANK('U5'!E28),"",'U5'!E28)</f>
        <v/>
      </c>
      <c r="AE36" s="229" t="str">
        <f>IF(ISBLANK('U5'!F28),"",'U5'!F28)</f>
        <v/>
      </c>
      <c r="AF36" s="229" t="str">
        <f>IF(ISBLANK('U2'!E24),"",'U2'!E24)</f>
        <v/>
      </c>
      <c r="AG36" s="229" t="str">
        <f>IF(ISBLANK('U2'!F24),"",'U2'!F24)</f>
        <v/>
      </c>
      <c r="AH36" s="229" t="str">
        <f>IF(ISBLANK('U5'!G28),"",'U5'!G28)</f>
        <v/>
      </c>
      <c r="AI36" s="229" t="str">
        <f>IF(ISBLANK('U5'!H28),"",'U5'!H28)</f>
        <v/>
      </c>
      <c r="AJ36" s="229" t="str">
        <f>IF(ISBLANK('U5'!I28),"",'U5'!I28)</f>
        <v/>
      </c>
      <c r="AK36" s="230" t="str">
        <f>IF(ISBLANK('U2'!B24),"",'U2'!B24)</f>
        <v/>
      </c>
      <c r="AL36" s="229" t="str">
        <f>IF(ISBLANK('U2'!C24),"",'U2'!C24)</f>
        <v/>
      </c>
      <c r="AM36" s="229" t="str">
        <f>IF(ISBLANK('U2'!D24),"",'U2'!D24)</f>
        <v/>
      </c>
      <c r="AN36" s="229" t="str">
        <f>IF(ISBLANK('U4'!B30),"",'U4'!B30)</f>
        <v/>
      </c>
      <c r="AO36" s="229" t="str">
        <f>IF(ISBLANK('U4'!C30),"",'U4'!C30)</f>
        <v/>
      </c>
      <c r="AP36" s="229" t="str">
        <f>IF(ISBLANK('U5'!B28),"",'U5'!B28)</f>
        <v/>
      </c>
      <c r="AQ36" s="229" t="str">
        <f>IF(ISBLANK('U5'!C28),"",'U5'!C28)</f>
        <v/>
      </c>
      <c r="AR36" s="229" t="str">
        <f>IF(ISBLANK('U3'!B22),"",'U3'!B22)</f>
        <v/>
      </c>
      <c r="AS36" s="230" t="str">
        <f>IF(ISBLANK('U8'!B33),"",'U8'!B33)</f>
        <v/>
      </c>
      <c r="AT36" s="229" t="str">
        <f>IF(ISBLANK('U8'!C33),"",'U8'!C33)</f>
        <v/>
      </c>
      <c r="AU36" s="229" t="str">
        <f>IF(ISBLANK('U8'!D33),"",'U8'!D33)</f>
        <v/>
      </c>
      <c r="AV36" s="229" t="str">
        <f>IF(ISBLANK('U8'!E33),"",'U8'!E33)</f>
        <v/>
      </c>
      <c r="AW36" s="229" t="str">
        <f>IF(ISBLANK('U8'!F33),"",'U8'!F33)</f>
        <v/>
      </c>
      <c r="AX36" s="229" t="str">
        <f>IF(ISBLANK('U8'!G33),"",'U8'!G33)</f>
        <v/>
      </c>
      <c r="AY36" s="229" t="str">
        <f>IF(ISBLANK('U8'!H33),"",'U8'!H33)</f>
        <v/>
      </c>
      <c r="AZ36" s="229" t="str">
        <f>IF(ISBLANK('U8'!I33),"",'U8'!I33)</f>
        <v/>
      </c>
      <c r="BA36" s="229" t="str">
        <f>IF(ISBLANK('U8'!J33),"",'U8'!J33)</f>
        <v/>
      </c>
      <c r="BB36" s="229" t="str">
        <f>IF(ISBLANK('U8'!K33),"",'U8'!K33)</f>
        <v/>
      </c>
      <c r="BC36" s="229" t="str">
        <f>IF(ISBLANK('U14'!B24),"",'U14'!B24)</f>
        <v/>
      </c>
      <c r="BD36" s="229" t="str">
        <f>IF(ISBLANK('U14'!C24),"",'U14'!C24)</f>
        <v/>
      </c>
      <c r="BE36" s="229" t="str">
        <f>IF(ISBLANK('U14'!D24),"",'U14'!D24)</f>
        <v/>
      </c>
      <c r="BF36" s="229" t="str">
        <f>IF(ISBLANK('U14'!E24),"",'U14'!E24)</f>
        <v/>
      </c>
      <c r="BG36" s="229" t="str">
        <f>IF(ISBLANK('U14'!F24),"",'U14'!F24)</f>
        <v/>
      </c>
      <c r="BH36" s="229" t="str">
        <f>IF(ISBLANK('U8'!L33),"",'U8'!L33)</f>
        <v/>
      </c>
      <c r="BI36" s="229" t="str">
        <f>IF(ISBLANK('U8'!M33),"",'U8'!M33)</f>
        <v/>
      </c>
      <c r="BJ36" s="229" t="str">
        <f>IF(ISBLANK('U15'!B21),"",'U15'!B21)</f>
        <v/>
      </c>
      <c r="BK36" s="229" t="str">
        <f>IF(ISBLANK('U15'!C21),"",'U15'!C21)</f>
        <v/>
      </c>
      <c r="BL36" s="229" t="str">
        <f>IF(ISBLANK('U15'!D21),"",'U15'!D21)</f>
        <v/>
      </c>
      <c r="BM36" s="230" t="str">
        <f>IF(ISBLANK('U6'!B24),"",'U6'!B24)</f>
        <v/>
      </c>
      <c r="BN36" s="327" t="str">
        <f>IF(ISBLANK('U6'!C24),"",'U6'!C24)</f>
        <v/>
      </c>
      <c r="BO36" s="327" t="str">
        <f>IF(ISBLANK('U6'!D24),"",'U6'!D24)</f>
        <v/>
      </c>
      <c r="BP36" s="327" t="str">
        <f>IF(ISBLANK('U6'!E24),"",'U6'!E24)</f>
        <v/>
      </c>
      <c r="BQ36" s="327" t="str">
        <f>IF(ISBLANK('U6'!F24),"",'U6'!F24)</f>
        <v/>
      </c>
      <c r="BR36" s="229" t="str">
        <f>IF(ISBLANK('U6'!G24),"",'U6'!G24)</f>
        <v/>
      </c>
      <c r="BS36" s="229" t="str">
        <f>IF(ISBLANK('U8'!N33),"",'U8'!N33)</f>
        <v/>
      </c>
      <c r="BT36" s="229" t="str">
        <f>IF(ISBLANK('U8'!O33),"",'U8'!O33)</f>
        <v/>
      </c>
      <c r="BU36" s="231" t="str">
        <f>IF(ISBLANK('U14'!G24),"",'U14'!G24)</f>
        <v/>
      </c>
      <c r="BV36" s="230" t="str">
        <f>IF(ISBLANK('U7'!B21),"",'U7'!B21)</f>
        <v/>
      </c>
      <c r="BW36" s="229" t="str">
        <f>IF(ISBLANK('U7'!C21),"",'U7'!C21)</f>
        <v/>
      </c>
      <c r="BX36" s="230" t="str">
        <f>IF(ISBLANK('U11'!B22),"",'U11'!B22)</f>
        <v/>
      </c>
      <c r="BY36" s="229" t="str">
        <f>IF(ISBLANK('U11'!C22),"",'U11'!C22)</f>
        <v/>
      </c>
      <c r="BZ36" s="231" t="str">
        <f>IF(ISBLANK('U11'!D22),"",'U11'!D22)</f>
        <v/>
      </c>
      <c r="CA36" s="230" t="str">
        <f>IF(ISBLANK('U9'!B20),"",'U9'!B20)</f>
        <v/>
      </c>
      <c r="CB36" s="229" t="str">
        <f>IF(ISBLANK('U9'!C20),"",'U9'!C20)</f>
        <v/>
      </c>
      <c r="CC36" s="229" t="str">
        <f>IF(ISBLANK('U10'!B30),"",'U10'!B30)</f>
        <v/>
      </c>
      <c r="CD36" s="229" t="str">
        <f>IF(ISBLANK('U10'!C30),"",'U10'!C30)</f>
        <v/>
      </c>
      <c r="CE36" s="229" t="str">
        <f>IF(ISBLANK('U10'!D30),"",'U10'!D30)</f>
        <v/>
      </c>
      <c r="CF36" s="229" t="str">
        <f>IF(ISBLANK('U10'!E30),"",'U10'!E30)</f>
        <v/>
      </c>
      <c r="CG36" s="229" t="str">
        <f>IF(ISBLANK('U10'!F30),"",'U10'!F30)</f>
        <v/>
      </c>
      <c r="CH36" s="229" t="str">
        <f>IF(ISBLANK('U10'!G30),"",'U10'!G30)</f>
        <v/>
      </c>
      <c r="CI36" s="229" t="str">
        <f>IF(ISBLANK('U10'!H30),"",'U10'!H30)</f>
        <v/>
      </c>
      <c r="CJ36" s="229" t="str">
        <f>IF(ISBLANK('U10'!I30),"",'U10'!I30)</f>
        <v/>
      </c>
      <c r="CK36" s="229" t="str">
        <f>IF(ISBLANK('U10'!J30),"",'U10'!J30)</f>
        <v/>
      </c>
      <c r="CL36" s="229" t="str">
        <f>IF(ISBLANK('U10'!K30),"",'U10'!K30)</f>
        <v/>
      </c>
      <c r="CM36" s="229" t="str">
        <f>IF(ISBLANK('U10'!L30),"",'U10'!L30)</f>
        <v/>
      </c>
      <c r="CN36" s="229" t="str">
        <f>IF(ISBLANK('U12'!B21),"",'U12'!B21)</f>
        <v/>
      </c>
      <c r="CO36" s="229" t="str">
        <f>IF(ISBLANK('U12'!C21),"",'U12'!C21)</f>
        <v/>
      </c>
      <c r="CP36" s="65" t="str">
        <f>IF(ISBLANK('U4'!G30),"",'U4'!G30)</f>
        <v/>
      </c>
    </row>
    <row r="37" spans="1:94" x14ac:dyDescent="0.25">
      <c r="A37" s="23" t="str">
        <f>'Pilotage de Ma Classe'!A17&amp;" "&amp;'Pilotage de Ma Classe'!B17</f>
        <v>LLL lll</v>
      </c>
      <c r="B37" s="5" t="str">
        <f>'Pilotage de Ma Classe'!C17</f>
        <v>XX/XX/XXXX</v>
      </c>
      <c r="C37" s="230" t="str">
        <f>IF(ISBLANK('U1'!B29),"",'U1'!B29)</f>
        <v/>
      </c>
      <c r="D37" s="229" t="str">
        <f>IF(ISBLANK('U1'!C29),"",'U1'!C29)</f>
        <v/>
      </c>
      <c r="E37" s="229" t="str">
        <f>IF(ISBLANK('U1'!D29),"",'U1'!D29)</f>
        <v/>
      </c>
      <c r="F37" s="229" t="str">
        <f>IF(ISBLANK('U13'!B29),"",'U13'!B29)</f>
        <v/>
      </c>
      <c r="G37" s="229" t="str">
        <f>IF(ISBLANK('U13'!C29),"",'U13'!C29)</f>
        <v/>
      </c>
      <c r="H37" s="229" t="str">
        <f>IF(ISBLANK('U13'!D29),"",'U13'!D29)</f>
        <v/>
      </c>
      <c r="I37" s="229" t="str">
        <f>IF(ISBLANK('U13'!E29),"",'U13'!E29)</f>
        <v/>
      </c>
      <c r="J37" s="229" t="str">
        <f>IF(ISBLANK('U13'!F29),"",'U13'!F29)</f>
        <v/>
      </c>
      <c r="K37" s="229" t="str">
        <f>IF(ISBLANK('U13'!G29),"",'U13'!G29)</f>
        <v/>
      </c>
      <c r="L37" s="229" t="str">
        <f>IF(ISBLANK('U13'!H29),"",'U13'!H29)</f>
        <v/>
      </c>
      <c r="M37" s="229" t="str">
        <f>IF(ISBLANK('U13'!I29),"",'U13'!I29)</f>
        <v/>
      </c>
      <c r="N37" s="229" t="str">
        <f>IF(ISBLANK('U13'!J29),"",'U13'!J29)</f>
        <v/>
      </c>
      <c r="O37" s="230" t="str">
        <f>IF(ISBLANK('U1'!E29),"",'U1'!E29)</f>
        <v/>
      </c>
      <c r="P37" s="229" t="str">
        <f>IF(ISBLANK('U1'!F29),"",'U1'!F29)</f>
        <v/>
      </c>
      <c r="Q37" s="229" t="str">
        <f>IF(ISBLANK('U1'!G29),"",'U1'!G29)</f>
        <v/>
      </c>
      <c r="R37" s="229" t="str">
        <f>IF(ISBLANK('U1'!H29),"",'U1'!H29)</f>
        <v/>
      </c>
      <c r="S37" s="229" t="str">
        <f>IF(ISBLANK('U1'!I29),"",'U1'!I29)</f>
        <v/>
      </c>
      <c r="T37" s="231" t="str">
        <f>IF(ISBLANK('U1'!J29),"",'U1'!J29)</f>
        <v/>
      </c>
      <c r="U37" s="327" t="str">
        <f>IF(ISBLANK('U4'!D31),"",'U4'!D31)</f>
        <v/>
      </c>
      <c r="V37" s="327" t="str">
        <f>IF(ISBLANK('U4'!E31),"",'U4'!E31)</f>
        <v/>
      </c>
      <c r="W37" s="327" t="str">
        <f>IF(ISBLANK('U4'!F31),"",'U4'!F31)</f>
        <v/>
      </c>
      <c r="X37" s="327" t="str">
        <f>IF(ISBLANK('U4'!G31),"",'U4'!G31)</f>
        <v/>
      </c>
      <c r="Y37" s="327" t="str">
        <f>IF(ISBLANK('U4'!H31),"",'U4'!H31)</f>
        <v/>
      </c>
      <c r="Z37" s="327" t="str">
        <f>IF(ISBLANK('U4'!I31),"",'U4'!I31)</f>
        <v/>
      </c>
      <c r="AA37" s="327" t="str">
        <f>IF(ISBLANK('U4'!J31),"",'U4'!J31)</f>
        <v/>
      </c>
      <c r="AB37" s="327" t="str">
        <f>IF(ISBLANK('U4'!K31),"",'U4'!K31)</f>
        <v/>
      </c>
      <c r="AC37" s="229" t="str">
        <f>IF(ISBLANK('U5'!D29),"",'U5'!D29)</f>
        <v/>
      </c>
      <c r="AD37" s="229" t="str">
        <f>IF(ISBLANK('U5'!E29),"",'U5'!E29)</f>
        <v/>
      </c>
      <c r="AE37" s="229" t="str">
        <f>IF(ISBLANK('U5'!F29),"",'U5'!F29)</f>
        <v/>
      </c>
      <c r="AF37" s="229" t="str">
        <f>IF(ISBLANK('U2'!E25),"",'U2'!E25)</f>
        <v/>
      </c>
      <c r="AG37" s="229" t="str">
        <f>IF(ISBLANK('U2'!F25),"",'U2'!F25)</f>
        <v/>
      </c>
      <c r="AH37" s="229" t="str">
        <f>IF(ISBLANK('U5'!G29),"",'U5'!G29)</f>
        <v/>
      </c>
      <c r="AI37" s="229" t="str">
        <f>IF(ISBLANK('U5'!H29),"",'U5'!H29)</f>
        <v/>
      </c>
      <c r="AJ37" s="229" t="str">
        <f>IF(ISBLANK('U5'!I29),"",'U5'!I29)</f>
        <v/>
      </c>
      <c r="AK37" s="230" t="str">
        <f>IF(ISBLANK('U2'!B25),"",'U2'!B25)</f>
        <v/>
      </c>
      <c r="AL37" s="229" t="str">
        <f>IF(ISBLANK('U2'!C25),"",'U2'!C25)</f>
        <v/>
      </c>
      <c r="AM37" s="229" t="str">
        <f>IF(ISBLANK('U2'!D25),"",'U2'!D25)</f>
        <v/>
      </c>
      <c r="AN37" s="229" t="str">
        <f>IF(ISBLANK('U4'!B31),"",'U4'!B31)</f>
        <v/>
      </c>
      <c r="AO37" s="229" t="str">
        <f>IF(ISBLANK('U4'!C31),"",'U4'!C31)</f>
        <v/>
      </c>
      <c r="AP37" s="229" t="str">
        <f>IF(ISBLANK('U5'!B29),"",'U5'!B29)</f>
        <v/>
      </c>
      <c r="AQ37" s="229" t="str">
        <f>IF(ISBLANK('U5'!C29),"",'U5'!C29)</f>
        <v/>
      </c>
      <c r="AR37" s="229" t="str">
        <f>IF(ISBLANK('U3'!B23),"",'U3'!B23)</f>
        <v/>
      </c>
      <c r="AS37" s="230" t="str">
        <f>IF(ISBLANK('U8'!B34),"",'U8'!B34)</f>
        <v/>
      </c>
      <c r="AT37" s="229" t="str">
        <f>IF(ISBLANK('U8'!C34),"",'U8'!C34)</f>
        <v/>
      </c>
      <c r="AU37" s="229" t="str">
        <f>IF(ISBLANK('U8'!D34),"",'U8'!D34)</f>
        <v/>
      </c>
      <c r="AV37" s="229" t="str">
        <f>IF(ISBLANK('U8'!E34),"",'U8'!E34)</f>
        <v/>
      </c>
      <c r="AW37" s="229" t="str">
        <f>IF(ISBLANK('U8'!F34),"",'U8'!F34)</f>
        <v/>
      </c>
      <c r="AX37" s="229" t="str">
        <f>IF(ISBLANK('U8'!G34),"",'U8'!G34)</f>
        <v/>
      </c>
      <c r="AY37" s="229" t="str">
        <f>IF(ISBLANK('U8'!H34),"",'U8'!H34)</f>
        <v/>
      </c>
      <c r="AZ37" s="229" t="str">
        <f>IF(ISBLANK('U8'!I34),"",'U8'!I34)</f>
        <v/>
      </c>
      <c r="BA37" s="229" t="str">
        <f>IF(ISBLANK('U8'!J34),"",'U8'!J34)</f>
        <v/>
      </c>
      <c r="BB37" s="229" t="str">
        <f>IF(ISBLANK('U8'!K34),"",'U8'!K34)</f>
        <v/>
      </c>
      <c r="BC37" s="229" t="str">
        <f>IF(ISBLANK('U14'!B25),"",'U14'!B25)</f>
        <v/>
      </c>
      <c r="BD37" s="229" t="str">
        <f>IF(ISBLANK('U14'!C25),"",'U14'!C25)</f>
        <v/>
      </c>
      <c r="BE37" s="229" t="str">
        <f>IF(ISBLANK('U14'!D25),"",'U14'!D25)</f>
        <v/>
      </c>
      <c r="BF37" s="229" t="str">
        <f>IF(ISBLANK('U14'!E25),"",'U14'!E25)</f>
        <v/>
      </c>
      <c r="BG37" s="229" t="str">
        <f>IF(ISBLANK('U14'!F25),"",'U14'!F25)</f>
        <v/>
      </c>
      <c r="BH37" s="229" t="str">
        <f>IF(ISBLANK('U8'!L34),"",'U8'!L34)</f>
        <v/>
      </c>
      <c r="BI37" s="229" t="str">
        <f>IF(ISBLANK('U8'!M34),"",'U8'!M34)</f>
        <v/>
      </c>
      <c r="BJ37" s="229" t="str">
        <f>IF(ISBLANK('U15'!B22),"",'U15'!B22)</f>
        <v/>
      </c>
      <c r="BK37" s="229" t="str">
        <f>IF(ISBLANK('U15'!C22),"",'U15'!C22)</f>
        <v/>
      </c>
      <c r="BL37" s="229" t="str">
        <f>IF(ISBLANK('U15'!D22),"",'U15'!D22)</f>
        <v/>
      </c>
      <c r="BM37" s="230" t="str">
        <f>IF(ISBLANK('U6'!B25),"",'U6'!B25)</f>
        <v/>
      </c>
      <c r="BN37" s="327" t="str">
        <f>IF(ISBLANK('U6'!C25),"",'U6'!C25)</f>
        <v/>
      </c>
      <c r="BO37" s="327" t="str">
        <f>IF(ISBLANK('U6'!D25),"",'U6'!D25)</f>
        <v/>
      </c>
      <c r="BP37" s="327" t="str">
        <f>IF(ISBLANK('U6'!E25),"",'U6'!E25)</f>
        <v/>
      </c>
      <c r="BQ37" s="327" t="str">
        <f>IF(ISBLANK('U6'!F25),"",'U6'!F25)</f>
        <v/>
      </c>
      <c r="BR37" s="229" t="str">
        <f>IF(ISBLANK('U6'!G25),"",'U6'!G25)</f>
        <v/>
      </c>
      <c r="BS37" s="229" t="str">
        <f>IF(ISBLANK('U8'!N34),"",'U8'!N34)</f>
        <v/>
      </c>
      <c r="BT37" s="229" t="str">
        <f>IF(ISBLANK('U8'!O34),"",'U8'!O34)</f>
        <v/>
      </c>
      <c r="BU37" s="231" t="str">
        <f>IF(ISBLANK('U14'!G25),"",'U14'!G25)</f>
        <v/>
      </c>
      <c r="BV37" s="230" t="str">
        <f>IF(ISBLANK('U7'!B22),"",'U7'!B22)</f>
        <v/>
      </c>
      <c r="BW37" s="229" t="str">
        <f>IF(ISBLANK('U7'!C22),"",'U7'!C22)</f>
        <v/>
      </c>
      <c r="BX37" s="230" t="str">
        <f>IF(ISBLANK('U11'!B23),"",'U11'!B23)</f>
        <v/>
      </c>
      <c r="BY37" s="229" t="str">
        <f>IF(ISBLANK('U11'!C23),"",'U11'!C23)</f>
        <v/>
      </c>
      <c r="BZ37" s="231" t="str">
        <f>IF(ISBLANK('U11'!D23),"",'U11'!D23)</f>
        <v/>
      </c>
      <c r="CA37" s="230" t="str">
        <f>IF(ISBLANK('U9'!B21),"",'U9'!B21)</f>
        <v/>
      </c>
      <c r="CB37" s="229" t="str">
        <f>IF(ISBLANK('U9'!C21),"",'U9'!C21)</f>
        <v/>
      </c>
      <c r="CC37" s="229" t="str">
        <f>IF(ISBLANK('U10'!B31),"",'U10'!B31)</f>
        <v/>
      </c>
      <c r="CD37" s="229" t="str">
        <f>IF(ISBLANK('U10'!C31),"",'U10'!C31)</f>
        <v/>
      </c>
      <c r="CE37" s="229" t="str">
        <f>IF(ISBLANK('U10'!D31),"",'U10'!D31)</f>
        <v/>
      </c>
      <c r="CF37" s="229" t="str">
        <f>IF(ISBLANK('U10'!E31),"",'U10'!E31)</f>
        <v/>
      </c>
      <c r="CG37" s="229" t="str">
        <f>IF(ISBLANK('U10'!F31),"",'U10'!F31)</f>
        <v/>
      </c>
      <c r="CH37" s="229" t="str">
        <f>IF(ISBLANK('U10'!G31),"",'U10'!G31)</f>
        <v/>
      </c>
      <c r="CI37" s="229" t="str">
        <f>IF(ISBLANK('U10'!H31),"",'U10'!H31)</f>
        <v/>
      </c>
      <c r="CJ37" s="229" t="str">
        <f>IF(ISBLANK('U10'!I31),"",'U10'!I31)</f>
        <v/>
      </c>
      <c r="CK37" s="229" t="str">
        <f>IF(ISBLANK('U10'!J31),"",'U10'!J31)</f>
        <v/>
      </c>
      <c r="CL37" s="229" t="str">
        <f>IF(ISBLANK('U10'!K31),"",'U10'!K31)</f>
        <v/>
      </c>
      <c r="CM37" s="229" t="str">
        <f>IF(ISBLANK('U10'!L31),"",'U10'!L31)</f>
        <v/>
      </c>
      <c r="CN37" s="229" t="str">
        <f>IF(ISBLANK('U12'!B22),"",'U12'!B22)</f>
        <v/>
      </c>
      <c r="CO37" s="229" t="str">
        <f>IF(ISBLANK('U12'!C22),"",'U12'!C22)</f>
        <v/>
      </c>
      <c r="CP37" s="65" t="str">
        <f>IF(ISBLANK('U4'!G31),"",'U4'!G31)</f>
        <v/>
      </c>
    </row>
    <row r="38" spans="1:94" x14ac:dyDescent="0.25">
      <c r="A38" s="23" t="str">
        <f>'Pilotage de Ma Classe'!A18&amp;" "&amp;'Pilotage de Ma Classe'!B18</f>
        <v>MMM mmm</v>
      </c>
      <c r="B38" s="5" t="str">
        <f>'Pilotage de Ma Classe'!C18</f>
        <v>XX/XX/XXXX</v>
      </c>
      <c r="C38" s="230" t="str">
        <f>IF(ISBLANK('U1'!B30),"",'U1'!B30)</f>
        <v/>
      </c>
      <c r="D38" s="229" t="str">
        <f>IF(ISBLANK('U1'!C30),"",'U1'!C30)</f>
        <v/>
      </c>
      <c r="E38" s="229" t="str">
        <f>IF(ISBLANK('U1'!D30),"",'U1'!D30)</f>
        <v/>
      </c>
      <c r="F38" s="229" t="str">
        <f>IF(ISBLANK('U13'!B30),"",'U13'!B30)</f>
        <v/>
      </c>
      <c r="G38" s="229" t="str">
        <f>IF(ISBLANK('U13'!C30),"",'U13'!C30)</f>
        <v/>
      </c>
      <c r="H38" s="229" t="str">
        <f>IF(ISBLANK('U13'!D30),"",'U13'!D30)</f>
        <v/>
      </c>
      <c r="I38" s="229" t="str">
        <f>IF(ISBLANK('U13'!E30),"",'U13'!E30)</f>
        <v/>
      </c>
      <c r="J38" s="229" t="str">
        <f>IF(ISBLANK('U13'!F30),"",'U13'!F30)</f>
        <v/>
      </c>
      <c r="K38" s="229" t="str">
        <f>IF(ISBLANK('U13'!G30),"",'U13'!G30)</f>
        <v/>
      </c>
      <c r="L38" s="229" t="str">
        <f>IF(ISBLANK('U13'!H30),"",'U13'!H30)</f>
        <v/>
      </c>
      <c r="M38" s="229" t="str">
        <f>IF(ISBLANK('U13'!I30),"",'U13'!I30)</f>
        <v/>
      </c>
      <c r="N38" s="229" t="str">
        <f>IF(ISBLANK('U13'!J30),"",'U13'!J30)</f>
        <v/>
      </c>
      <c r="O38" s="230" t="str">
        <f>IF(ISBLANK('U1'!E30),"",'U1'!E30)</f>
        <v/>
      </c>
      <c r="P38" s="229" t="str">
        <f>IF(ISBLANK('U1'!F30),"",'U1'!F30)</f>
        <v/>
      </c>
      <c r="Q38" s="229" t="str">
        <f>IF(ISBLANK('U1'!G30),"",'U1'!G30)</f>
        <v/>
      </c>
      <c r="R38" s="229" t="str">
        <f>IF(ISBLANK('U1'!H30),"",'U1'!H30)</f>
        <v/>
      </c>
      <c r="S38" s="229" t="str">
        <f>IF(ISBLANK('U1'!I30),"",'U1'!I30)</f>
        <v/>
      </c>
      <c r="T38" s="231" t="str">
        <f>IF(ISBLANK('U1'!J30),"",'U1'!J30)</f>
        <v/>
      </c>
      <c r="U38" s="327" t="str">
        <f>IF(ISBLANK('U4'!D32),"",'U4'!D32)</f>
        <v/>
      </c>
      <c r="V38" s="327" t="str">
        <f>IF(ISBLANK('U4'!E32),"",'U4'!E32)</f>
        <v/>
      </c>
      <c r="W38" s="327" t="str">
        <f>IF(ISBLANK('U4'!F32),"",'U4'!F32)</f>
        <v/>
      </c>
      <c r="X38" s="327" t="str">
        <f>IF(ISBLANK('U4'!G32),"",'U4'!G32)</f>
        <v/>
      </c>
      <c r="Y38" s="327" t="str">
        <f>IF(ISBLANK('U4'!H32),"",'U4'!H32)</f>
        <v/>
      </c>
      <c r="Z38" s="327" t="str">
        <f>IF(ISBLANK('U4'!I32),"",'U4'!I32)</f>
        <v/>
      </c>
      <c r="AA38" s="327" t="str">
        <f>IF(ISBLANK('U4'!J32),"",'U4'!J32)</f>
        <v/>
      </c>
      <c r="AB38" s="327" t="str">
        <f>IF(ISBLANK('U4'!K32),"",'U4'!K32)</f>
        <v/>
      </c>
      <c r="AC38" s="229" t="str">
        <f>IF(ISBLANK('U5'!D30),"",'U5'!D30)</f>
        <v/>
      </c>
      <c r="AD38" s="229" t="str">
        <f>IF(ISBLANK('U5'!E30),"",'U5'!E30)</f>
        <v/>
      </c>
      <c r="AE38" s="229" t="str">
        <f>IF(ISBLANK('U5'!F30),"",'U5'!F30)</f>
        <v/>
      </c>
      <c r="AF38" s="229" t="str">
        <f>IF(ISBLANK('U2'!E26),"",'U2'!E26)</f>
        <v/>
      </c>
      <c r="AG38" s="229" t="str">
        <f>IF(ISBLANK('U2'!F26),"",'U2'!F26)</f>
        <v/>
      </c>
      <c r="AH38" s="229" t="str">
        <f>IF(ISBLANK('U5'!G30),"",'U5'!G30)</f>
        <v/>
      </c>
      <c r="AI38" s="229" t="str">
        <f>IF(ISBLANK('U5'!H30),"",'U5'!H30)</f>
        <v/>
      </c>
      <c r="AJ38" s="229" t="str">
        <f>IF(ISBLANK('U5'!I30),"",'U5'!I30)</f>
        <v/>
      </c>
      <c r="AK38" s="230" t="str">
        <f>IF(ISBLANK('U2'!B26),"",'U2'!B26)</f>
        <v/>
      </c>
      <c r="AL38" s="229" t="str">
        <f>IF(ISBLANK('U2'!C26),"",'U2'!C26)</f>
        <v/>
      </c>
      <c r="AM38" s="229" t="str">
        <f>IF(ISBLANK('U2'!D26),"",'U2'!D26)</f>
        <v/>
      </c>
      <c r="AN38" s="229" t="str">
        <f>IF(ISBLANK('U4'!B32),"",'U4'!B32)</f>
        <v/>
      </c>
      <c r="AO38" s="229" t="str">
        <f>IF(ISBLANK('U4'!C32),"",'U4'!C32)</f>
        <v/>
      </c>
      <c r="AP38" s="229" t="str">
        <f>IF(ISBLANK('U5'!B30),"",'U5'!B30)</f>
        <v/>
      </c>
      <c r="AQ38" s="229" t="str">
        <f>IF(ISBLANK('U5'!C30),"",'U5'!C30)</f>
        <v/>
      </c>
      <c r="AR38" s="229" t="str">
        <f>IF(ISBLANK('U3'!B24),"",'U3'!B24)</f>
        <v/>
      </c>
      <c r="AS38" s="230" t="str">
        <f>IF(ISBLANK('U8'!B35),"",'U8'!B35)</f>
        <v/>
      </c>
      <c r="AT38" s="229" t="str">
        <f>IF(ISBLANK('U8'!C35),"",'U8'!C35)</f>
        <v/>
      </c>
      <c r="AU38" s="229" t="str">
        <f>IF(ISBLANK('U8'!D35),"",'U8'!D35)</f>
        <v/>
      </c>
      <c r="AV38" s="229" t="str">
        <f>IF(ISBLANK('U8'!E35),"",'U8'!E35)</f>
        <v/>
      </c>
      <c r="AW38" s="229" t="str">
        <f>IF(ISBLANK('U8'!F35),"",'U8'!F35)</f>
        <v/>
      </c>
      <c r="AX38" s="229" t="str">
        <f>IF(ISBLANK('U8'!G35),"",'U8'!G35)</f>
        <v/>
      </c>
      <c r="AY38" s="229" t="str">
        <f>IF(ISBLANK('U8'!H35),"",'U8'!H35)</f>
        <v/>
      </c>
      <c r="AZ38" s="229" t="str">
        <f>IF(ISBLANK('U8'!I35),"",'U8'!I35)</f>
        <v/>
      </c>
      <c r="BA38" s="229" t="str">
        <f>IF(ISBLANK('U8'!J35),"",'U8'!J35)</f>
        <v/>
      </c>
      <c r="BB38" s="229" t="str">
        <f>IF(ISBLANK('U8'!K35),"",'U8'!K35)</f>
        <v/>
      </c>
      <c r="BC38" s="229" t="str">
        <f>IF(ISBLANK('U14'!B26),"",'U14'!B26)</f>
        <v/>
      </c>
      <c r="BD38" s="229" t="str">
        <f>IF(ISBLANK('U14'!C26),"",'U14'!C26)</f>
        <v/>
      </c>
      <c r="BE38" s="229" t="str">
        <f>IF(ISBLANK('U14'!D26),"",'U14'!D26)</f>
        <v/>
      </c>
      <c r="BF38" s="229" t="str">
        <f>IF(ISBLANK('U14'!E26),"",'U14'!E26)</f>
        <v/>
      </c>
      <c r="BG38" s="229" t="str">
        <f>IF(ISBLANK('U14'!F26),"",'U14'!F26)</f>
        <v/>
      </c>
      <c r="BH38" s="229" t="str">
        <f>IF(ISBLANK('U8'!L35),"",'U8'!L35)</f>
        <v/>
      </c>
      <c r="BI38" s="229" t="str">
        <f>IF(ISBLANK('U8'!M35),"",'U8'!M35)</f>
        <v/>
      </c>
      <c r="BJ38" s="229" t="str">
        <f>IF(ISBLANK('U15'!B23),"",'U15'!B23)</f>
        <v/>
      </c>
      <c r="BK38" s="229" t="str">
        <f>IF(ISBLANK('U15'!C23),"",'U15'!C23)</f>
        <v/>
      </c>
      <c r="BL38" s="229" t="str">
        <f>IF(ISBLANK('U15'!D23),"",'U15'!D23)</f>
        <v/>
      </c>
      <c r="BM38" s="230" t="str">
        <f>IF(ISBLANK('U6'!B26),"",'U6'!B26)</f>
        <v/>
      </c>
      <c r="BN38" s="327" t="str">
        <f>IF(ISBLANK('U6'!C26),"",'U6'!C26)</f>
        <v/>
      </c>
      <c r="BO38" s="327" t="str">
        <f>IF(ISBLANK('U6'!D26),"",'U6'!D26)</f>
        <v/>
      </c>
      <c r="BP38" s="327" t="str">
        <f>IF(ISBLANK('U6'!E26),"",'U6'!E26)</f>
        <v/>
      </c>
      <c r="BQ38" s="327" t="str">
        <f>IF(ISBLANK('U6'!F26),"",'U6'!F26)</f>
        <v/>
      </c>
      <c r="BR38" s="229" t="str">
        <f>IF(ISBLANK('U6'!G26),"",'U6'!G26)</f>
        <v/>
      </c>
      <c r="BS38" s="229" t="str">
        <f>IF(ISBLANK('U8'!N35),"",'U8'!N35)</f>
        <v/>
      </c>
      <c r="BT38" s="229" t="str">
        <f>IF(ISBLANK('U8'!O35),"",'U8'!O35)</f>
        <v/>
      </c>
      <c r="BU38" s="231" t="str">
        <f>IF(ISBLANK('U14'!G26),"",'U14'!G26)</f>
        <v/>
      </c>
      <c r="BV38" s="230" t="str">
        <f>IF(ISBLANK('U7'!B23),"",'U7'!B23)</f>
        <v/>
      </c>
      <c r="BW38" s="229" t="str">
        <f>IF(ISBLANK('U7'!C23),"",'U7'!C23)</f>
        <v/>
      </c>
      <c r="BX38" s="230" t="str">
        <f>IF(ISBLANK('U11'!B24),"",'U11'!B24)</f>
        <v/>
      </c>
      <c r="BY38" s="229" t="str">
        <f>IF(ISBLANK('U11'!C24),"",'U11'!C24)</f>
        <v/>
      </c>
      <c r="BZ38" s="231" t="str">
        <f>IF(ISBLANK('U11'!D24),"",'U11'!D24)</f>
        <v/>
      </c>
      <c r="CA38" s="230" t="str">
        <f>IF(ISBLANK('U9'!B22),"",'U9'!B22)</f>
        <v/>
      </c>
      <c r="CB38" s="229" t="str">
        <f>IF(ISBLANK('U9'!C22),"",'U9'!C22)</f>
        <v/>
      </c>
      <c r="CC38" s="229" t="str">
        <f>IF(ISBLANK('U10'!B32),"",'U10'!B32)</f>
        <v/>
      </c>
      <c r="CD38" s="229" t="str">
        <f>IF(ISBLANK('U10'!C32),"",'U10'!C32)</f>
        <v/>
      </c>
      <c r="CE38" s="229" t="str">
        <f>IF(ISBLANK('U10'!D32),"",'U10'!D32)</f>
        <v/>
      </c>
      <c r="CF38" s="229" t="str">
        <f>IF(ISBLANK('U10'!E32),"",'U10'!E32)</f>
        <v/>
      </c>
      <c r="CG38" s="229" t="str">
        <f>IF(ISBLANK('U10'!F32),"",'U10'!F32)</f>
        <v/>
      </c>
      <c r="CH38" s="229" t="str">
        <f>IF(ISBLANK('U10'!G32),"",'U10'!G32)</f>
        <v/>
      </c>
      <c r="CI38" s="229" t="str">
        <f>IF(ISBLANK('U10'!H32),"",'U10'!H32)</f>
        <v/>
      </c>
      <c r="CJ38" s="229" t="str">
        <f>IF(ISBLANK('U10'!I32),"",'U10'!I32)</f>
        <v/>
      </c>
      <c r="CK38" s="229" t="str">
        <f>IF(ISBLANK('U10'!J32),"",'U10'!J32)</f>
        <v/>
      </c>
      <c r="CL38" s="229" t="str">
        <f>IF(ISBLANK('U10'!K32),"",'U10'!K32)</f>
        <v/>
      </c>
      <c r="CM38" s="229" t="str">
        <f>IF(ISBLANK('U10'!L32),"",'U10'!L32)</f>
        <v/>
      </c>
      <c r="CN38" s="229" t="str">
        <f>IF(ISBLANK('U12'!B23),"",'U12'!B23)</f>
        <v/>
      </c>
      <c r="CO38" s="229" t="str">
        <f>IF(ISBLANK('U12'!C23),"",'U12'!C23)</f>
        <v/>
      </c>
      <c r="CP38" s="65" t="str">
        <f>IF(ISBLANK('U4'!G32),"",'U4'!G32)</f>
        <v/>
      </c>
    </row>
    <row r="39" spans="1:94" x14ac:dyDescent="0.25">
      <c r="A39" s="23" t="str">
        <f>'Pilotage de Ma Classe'!A19&amp;" "&amp;'Pilotage de Ma Classe'!B19</f>
        <v>NNN nnn</v>
      </c>
      <c r="B39" s="5" t="str">
        <f>'Pilotage de Ma Classe'!C19</f>
        <v>XX/XX/XXXX</v>
      </c>
      <c r="C39" s="230" t="str">
        <f>IF(ISBLANK('U1'!B31),"",'U1'!B31)</f>
        <v/>
      </c>
      <c r="D39" s="229" t="str">
        <f>IF(ISBLANK('U1'!C31),"",'U1'!C31)</f>
        <v/>
      </c>
      <c r="E39" s="229" t="str">
        <f>IF(ISBLANK('U1'!D31),"",'U1'!D31)</f>
        <v/>
      </c>
      <c r="F39" s="229" t="str">
        <f>IF(ISBLANK('U13'!B31),"",'U13'!B31)</f>
        <v/>
      </c>
      <c r="G39" s="229" t="str">
        <f>IF(ISBLANK('U13'!C31),"",'U13'!C31)</f>
        <v/>
      </c>
      <c r="H39" s="229" t="str">
        <f>IF(ISBLANK('U13'!D31),"",'U13'!D31)</f>
        <v/>
      </c>
      <c r="I39" s="229" t="str">
        <f>IF(ISBLANK('U13'!E31),"",'U13'!E31)</f>
        <v/>
      </c>
      <c r="J39" s="229" t="str">
        <f>IF(ISBLANK('U13'!F31),"",'U13'!F31)</f>
        <v/>
      </c>
      <c r="K39" s="229" t="str">
        <f>IF(ISBLANK('U13'!G31),"",'U13'!G31)</f>
        <v/>
      </c>
      <c r="L39" s="229" t="str">
        <f>IF(ISBLANK('U13'!H31),"",'U13'!H31)</f>
        <v/>
      </c>
      <c r="M39" s="229" t="str">
        <f>IF(ISBLANK('U13'!I31),"",'U13'!I31)</f>
        <v/>
      </c>
      <c r="N39" s="229" t="str">
        <f>IF(ISBLANK('U13'!J31),"",'U13'!J31)</f>
        <v/>
      </c>
      <c r="O39" s="230" t="str">
        <f>IF(ISBLANK('U1'!E31),"",'U1'!E31)</f>
        <v/>
      </c>
      <c r="P39" s="229" t="str">
        <f>IF(ISBLANK('U1'!F31),"",'U1'!F31)</f>
        <v/>
      </c>
      <c r="Q39" s="229" t="str">
        <f>IF(ISBLANK('U1'!G31),"",'U1'!G31)</f>
        <v/>
      </c>
      <c r="R39" s="229" t="str">
        <f>IF(ISBLANK('U1'!H31),"",'U1'!H31)</f>
        <v/>
      </c>
      <c r="S39" s="229" t="str">
        <f>IF(ISBLANK('U1'!I31),"",'U1'!I31)</f>
        <v/>
      </c>
      <c r="T39" s="231" t="str">
        <f>IF(ISBLANK('U1'!J31),"",'U1'!J31)</f>
        <v/>
      </c>
      <c r="U39" s="327" t="str">
        <f>IF(ISBLANK('U4'!D33),"",'U4'!D33)</f>
        <v/>
      </c>
      <c r="V39" s="327" t="str">
        <f>IF(ISBLANK('U4'!E33),"",'U4'!E33)</f>
        <v/>
      </c>
      <c r="W39" s="327" t="str">
        <f>IF(ISBLANK('U4'!F33),"",'U4'!F33)</f>
        <v/>
      </c>
      <c r="X39" s="327" t="str">
        <f>IF(ISBLANK('U4'!G33),"",'U4'!G33)</f>
        <v/>
      </c>
      <c r="Y39" s="327" t="str">
        <f>IF(ISBLANK('U4'!H33),"",'U4'!H33)</f>
        <v/>
      </c>
      <c r="Z39" s="327" t="str">
        <f>IF(ISBLANK('U4'!I33),"",'U4'!I33)</f>
        <v/>
      </c>
      <c r="AA39" s="327" t="str">
        <f>IF(ISBLANK('U4'!J33),"",'U4'!J33)</f>
        <v/>
      </c>
      <c r="AB39" s="327" t="str">
        <f>IF(ISBLANK('U4'!K33),"",'U4'!K33)</f>
        <v/>
      </c>
      <c r="AC39" s="229" t="str">
        <f>IF(ISBLANK('U5'!D31),"",'U5'!D31)</f>
        <v/>
      </c>
      <c r="AD39" s="229" t="str">
        <f>IF(ISBLANK('U5'!E31),"",'U5'!E31)</f>
        <v/>
      </c>
      <c r="AE39" s="229" t="str">
        <f>IF(ISBLANK('U5'!F31),"",'U5'!F31)</f>
        <v/>
      </c>
      <c r="AF39" s="229" t="str">
        <f>IF(ISBLANK('U2'!E27),"",'U2'!E27)</f>
        <v/>
      </c>
      <c r="AG39" s="229" t="str">
        <f>IF(ISBLANK('U2'!F27),"",'U2'!F27)</f>
        <v/>
      </c>
      <c r="AH39" s="229" t="str">
        <f>IF(ISBLANK('U5'!G31),"",'U5'!G31)</f>
        <v/>
      </c>
      <c r="AI39" s="229" t="str">
        <f>IF(ISBLANK('U5'!H31),"",'U5'!H31)</f>
        <v/>
      </c>
      <c r="AJ39" s="229" t="str">
        <f>IF(ISBLANK('U5'!I31),"",'U5'!I31)</f>
        <v/>
      </c>
      <c r="AK39" s="230" t="str">
        <f>IF(ISBLANK('U2'!B27),"",'U2'!B27)</f>
        <v/>
      </c>
      <c r="AL39" s="229" t="str">
        <f>IF(ISBLANK('U2'!C27),"",'U2'!C27)</f>
        <v/>
      </c>
      <c r="AM39" s="229" t="str">
        <f>IF(ISBLANK('U2'!D27),"",'U2'!D27)</f>
        <v/>
      </c>
      <c r="AN39" s="229" t="str">
        <f>IF(ISBLANK('U4'!B33),"",'U4'!B33)</f>
        <v/>
      </c>
      <c r="AO39" s="229" t="str">
        <f>IF(ISBLANK('U4'!C33),"",'U4'!C33)</f>
        <v/>
      </c>
      <c r="AP39" s="229" t="str">
        <f>IF(ISBLANK('U5'!B31),"",'U5'!B31)</f>
        <v/>
      </c>
      <c r="AQ39" s="229" t="str">
        <f>IF(ISBLANK('U5'!C31),"",'U5'!C31)</f>
        <v/>
      </c>
      <c r="AR39" s="229" t="str">
        <f>IF(ISBLANK('U3'!B25),"",'U3'!B25)</f>
        <v/>
      </c>
      <c r="AS39" s="230" t="str">
        <f>IF(ISBLANK('U8'!B36),"",'U8'!B36)</f>
        <v/>
      </c>
      <c r="AT39" s="229" t="str">
        <f>IF(ISBLANK('U8'!C36),"",'U8'!C36)</f>
        <v/>
      </c>
      <c r="AU39" s="229" t="str">
        <f>IF(ISBLANK('U8'!D36),"",'U8'!D36)</f>
        <v/>
      </c>
      <c r="AV39" s="229" t="str">
        <f>IF(ISBLANK('U8'!E36),"",'U8'!E36)</f>
        <v/>
      </c>
      <c r="AW39" s="229" t="str">
        <f>IF(ISBLANK('U8'!F36),"",'U8'!F36)</f>
        <v/>
      </c>
      <c r="AX39" s="229" t="str">
        <f>IF(ISBLANK('U8'!G36),"",'U8'!G36)</f>
        <v/>
      </c>
      <c r="AY39" s="229" t="str">
        <f>IF(ISBLANK('U8'!H36),"",'U8'!H36)</f>
        <v/>
      </c>
      <c r="AZ39" s="229" t="str">
        <f>IF(ISBLANK('U8'!I36),"",'U8'!I36)</f>
        <v/>
      </c>
      <c r="BA39" s="229" t="str">
        <f>IF(ISBLANK('U8'!J36),"",'U8'!J36)</f>
        <v/>
      </c>
      <c r="BB39" s="229" t="str">
        <f>IF(ISBLANK('U8'!K36),"",'U8'!K36)</f>
        <v/>
      </c>
      <c r="BC39" s="229" t="str">
        <f>IF(ISBLANK('U14'!B27),"",'U14'!B27)</f>
        <v/>
      </c>
      <c r="BD39" s="229" t="str">
        <f>IF(ISBLANK('U14'!C27),"",'U14'!C27)</f>
        <v/>
      </c>
      <c r="BE39" s="229" t="str">
        <f>IF(ISBLANK('U14'!D27),"",'U14'!D27)</f>
        <v/>
      </c>
      <c r="BF39" s="229" t="str">
        <f>IF(ISBLANK('U14'!E27),"",'U14'!E27)</f>
        <v/>
      </c>
      <c r="BG39" s="229" t="str">
        <f>IF(ISBLANK('U14'!F27),"",'U14'!F27)</f>
        <v/>
      </c>
      <c r="BH39" s="229" t="str">
        <f>IF(ISBLANK('U8'!L36),"",'U8'!L36)</f>
        <v/>
      </c>
      <c r="BI39" s="229" t="str">
        <f>IF(ISBLANK('U8'!M36),"",'U8'!M36)</f>
        <v/>
      </c>
      <c r="BJ39" s="229" t="str">
        <f>IF(ISBLANK('U15'!B24),"",'U15'!B24)</f>
        <v/>
      </c>
      <c r="BK39" s="229" t="str">
        <f>IF(ISBLANK('U15'!C24),"",'U15'!C24)</f>
        <v/>
      </c>
      <c r="BL39" s="229" t="str">
        <f>IF(ISBLANK('U15'!D24),"",'U15'!D24)</f>
        <v/>
      </c>
      <c r="BM39" s="230" t="str">
        <f>IF(ISBLANK('U6'!B27),"",'U6'!B27)</f>
        <v/>
      </c>
      <c r="BN39" s="327" t="str">
        <f>IF(ISBLANK('U6'!C27),"",'U6'!C27)</f>
        <v/>
      </c>
      <c r="BO39" s="327" t="str">
        <f>IF(ISBLANK('U6'!D27),"",'U6'!D27)</f>
        <v/>
      </c>
      <c r="BP39" s="327" t="str">
        <f>IF(ISBLANK('U6'!E27),"",'U6'!E27)</f>
        <v/>
      </c>
      <c r="BQ39" s="327" t="str">
        <f>IF(ISBLANK('U6'!F27),"",'U6'!F27)</f>
        <v/>
      </c>
      <c r="BR39" s="229" t="str">
        <f>IF(ISBLANK('U6'!G27),"",'U6'!G27)</f>
        <v/>
      </c>
      <c r="BS39" s="229" t="str">
        <f>IF(ISBLANK('U8'!N36),"",'U8'!N36)</f>
        <v/>
      </c>
      <c r="BT39" s="229" t="str">
        <f>IF(ISBLANK('U8'!O36),"",'U8'!O36)</f>
        <v/>
      </c>
      <c r="BU39" s="231" t="str">
        <f>IF(ISBLANK('U14'!G27),"",'U14'!G27)</f>
        <v/>
      </c>
      <c r="BV39" s="230" t="str">
        <f>IF(ISBLANK('U7'!B24),"",'U7'!B24)</f>
        <v/>
      </c>
      <c r="BW39" s="229" t="str">
        <f>IF(ISBLANK('U7'!C24),"",'U7'!C24)</f>
        <v/>
      </c>
      <c r="BX39" s="230" t="str">
        <f>IF(ISBLANK('U11'!B25),"",'U11'!B25)</f>
        <v/>
      </c>
      <c r="BY39" s="229" t="str">
        <f>IF(ISBLANK('U11'!C25),"",'U11'!C25)</f>
        <v/>
      </c>
      <c r="BZ39" s="231" t="str">
        <f>IF(ISBLANK('U11'!D25),"",'U11'!D25)</f>
        <v/>
      </c>
      <c r="CA39" s="230" t="str">
        <f>IF(ISBLANK('U9'!B23),"",'U9'!B23)</f>
        <v/>
      </c>
      <c r="CB39" s="229" t="str">
        <f>IF(ISBLANK('U9'!C23),"",'U9'!C23)</f>
        <v/>
      </c>
      <c r="CC39" s="229" t="str">
        <f>IF(ISBLANK('U10'!B33),"",'U10'!B33)</f>
        <v/>
      </c>
      <c r="CD39" s="229" t="str">
        <f>IF(ISBLANK('U10'!C33),"",'U10'!C33)</f>
        <v/>
      </c>
      <c r="CE39" s="229" t="str">
        <f>IF(ISBLANK('U10'!D33),"",'U10'!D33)</f>
        <v/>
      </c>
      <c r="CF39" s="229" t="str">
        <f>IF(ISBLANK('U10'!E33),"",'U10'!E33)</f>
        <v/>
      </c>
      <c r="CG39" s="229" t="str">
        <f>IF(ISBLANK('U10'!F33),"",'U10'!F33)</f>
        <v/>
      </c>
      <c r="CH39" s="229" t="str">
        <f>IF(ISBLANK('U10'!G33),"",'U10'!G33)</f>
        <v/>
      </c>
      <c r="CI39" s="229" t="str">
        <f>IF(ISBLANK('U10'!H33),"",'U10'!H33)</f>
        <v/>
      </c>
      <c r="CJ39" s="229" t="str">
        <f>IF(ISBLANK('U10'!I33),"",'U10'!I33)</f>
        <v/>
      </c>
      <c r="CK39" s="229" t="str">
        <f>IF(ISBLANK('U10'!J33),"",'U10'!J33)</f>
        <v/>
      </c>
      <c r="CL39" s="229" t="str">
        <f>IF(ISBLANK('U10'!K33),"",'U10'!K33)</f>
        <v/>
      </c>
      <c r="CM39" s="229" t="str">
        <f>IF(ISBLANK('U10'!L33),"",'U10'!L33)</f>
        <v/>
      </c>
      <c r="CN39" s="229" t="str">
        <f>IF(ISBLANK('U12'!B24),"",'U12'!B24)</f>
        <v/>
      </c>
      <c r="CO39" s="229" t="str">
        <f>IF(ISBLANK('U12'!C24),"",'U12'!C24)</f>
        <v/>
      </c>
      <c r="CP39" s="65" t="str">
        <f>IF(ISBLANK('U4'!G33),"",'U4'!G33)</f>
        <v/>
      </c>
    </row>
    <row r="40" spans="1:94" x14ac:dyDescent="0.25">
      <c r="A40" s="23" t="str">
        <f>'Pilotage de Ma Classe'!A20&amp;" "&amp;'Pilotage de Ma Classe'!B20</f>
        <v>OOO ooo</v>
      </c>
      <c r="B40" s="5" t="str">
        <f>'Pilotage de Ma Classe'!C20</f>
        <v>XX/XX/XXXX</v>
      </c>
      <c r="C40" s="230" t="str">
        <f>IF(ISBLANK('U1'!B32),"",'U1'!B32)</f>
        <v/>
      </c>
      <c r="D40" s="229" t="str">
        <f>IF(ISBLANK('U1'!C32),"",'U1'!C32)</f>
        <v/>
      </c>
      <c r="E40" s="229" t="str">
        <f>IF(ISBLANK('U1'!D32),"",'U1'!D32)</f>
        <v/>
      </c>
      <c r="F40" s="229" t="str">
        <f>IF(ISBLANK('U13'!B32),"",'U13'!B32)</f>
        <v/>
      </c>
      <c r="G40" s="229" t="str">
        <f>IF(ISBLANK('U13'!C32),"",'U13'!C32)</f>
        <v/>
      </c>
      <c r="H40" s="229" t="str">
        <f>IF(ISBLANK('U13'!D32),"",'U13'!D32)</f>
        <v/>
      </c>
      <c r="I40" s="229" t="str">
        <f>IF(ISBLANK('U13'!E32),"",'U13'!E32)</f>
        <v/>
      </c>
      <c r="J40" s="229" t="str">
        <f>IF(ISBLANK('U13'!F32),"",'U13'!F32)</f>
        <v/>
      </c>
      <c r="K40" s="229" t="str">
        <f>IF(ISBLANK('U13'!G32),"",'U13'!G32)</f>
        <v/>
      </c>
      <c r="L40" s="229" t="str">
        <f>IF(ISBLANK('U13'!H32),"",'U13'!H32)</f>
        <v/>
      </c>
      <c r="M40" s="229" t="str">
        <f>IF(ISBLANK('U13'!I32),"",'U13'!I32)</f>
        <v/>
      </c>
      <c r="N40" s="229" t="str">
        <f>IF(ISBLANK('U13'!J32),"",'U13'!J32)</f>
        <v/>
      </c>
      <c r="O40" s="230" t="str">
        <f>IF(ISBLANK('U1'!E32),"",'U1'!E32)</f>
        <v/>
      </c>
      <c r="P40" s="229" t="str">
        <f>IF(ISBLANK('U1'!F32),"",'U1'!F32)</f>
        <v/>
      </c>
      <c r="Q40" s="229" t="str">
        <f>IF(ISBLANK('U1'!G32),"",'U1'!G32)</f>
        <v/>
      </c>
      <c r="R40" s="229" t="str">
        <f>IF(ISBLANK('U1'!H32),"",'U1'!H32)</f>
        <v/>
      </c>
      <c r="S40" s="229" t="str">
        <f>IF(ISBLANK('U1'!I32),"",'U1'!I32)</f>
        <v/>
      </c>
      <c r="T40" s="231" t="str">
        <f>IF(ISBLANK('U1'!J32),"",'U1'!J32)</f>
        <v/>
      </c>
      <c r="U40" s="327" t="str">
        <f>IF(ISBLANK('U4'!D34),"",'U4'!D34)</f>
        <v/>
      </c>
      <c r="V40" s="327" t="str">
        <f>IF(ISBLANK('U4'!E34),"",'U4'!E34)</f>
        <v/>
      </c>
      <c r="W40" s="327" t="str">
        <f>IF(ISBLANK('U4'!F34),"",'U4'!F34)</f>
        <v/>
      </c>
      <c r="X40" s="327" t="str">
        <f>IF(ISBLANK('U4'!G34),"",'U4'!G34)</f>
        <v/>
      </c>
      <c r="Y40" s="327" t="str">
        <f>IF(ISBLANK('U4'!H34),"",'U4'!H34)</f>
        <v/>
      </c>
      <c r="Z40" s="327" t="str">
        <f>IF(ISBLANK('U4'!I34),"",'U4'!I34)</f>
        <v/>
      </c>
      <c r="AA40" s="327" t="str">
        <f>IF(ISBLANK('U4'!J34),"",'U4'!J34)</f>
        <v/>
      </c>
      <c r="AB40" s="327" t="str">
        <f>IF(ISBLANK('U4'!K34),"",'U4'!K34)</f>
        <v/>
      </c>
      <c r="AC40" s="229" t="str">
        <f>IF(ISBLANK('U5'!D32),"",'U5'!D32)</f>
        <v/>
      </c>
      <c r="AD40" s="229" t="str">
        <f>IF(ISBLANK('U5'!E32),"",'U5'!E32)</f>
        <v/>
      </c>
      <c r="AE40" s="229" t="str">
        <f>IF(ISBLANK('U5'!F32),"",'U5'!F32)</f>
        <v/>
      </c>
      <c r="AF40" s="229" t="str">
        <f>IF(ISBLANK('U2'!E28),"",'U2'!E28)</f>
        <v/>
      </c>
      <c r="AG40" s="229" t="str">
        <f>IF(ISBLANK('U2'!F28),"",'U2'!F28)</f>
        <v/>
      </c>
      <c r="AH40" s="229" t="str">
        <f>IF(ISBLANK('U5'!G32),"",'U5'!G32)</f>
        <v/>
      </c>
      <c r="AI40" s="229" t="str">
        <f>IF(ISBLANK('U5'!H32),"",'U5'!H32)</f>
        <v/>
      </c>
      <c r="AJ40" s="229" t="str">
        <f>IF(ISBLANK('U5'!I32),"",'U5'!I32)</f>
        <v/>
      </c>
      <c r="AK40" s="230" t="str">
        <f>IF(ISBLANK('U2'!B28),"",'U2'!B28)</f>
        <v/>
      </c>
      <c r="AL40" s="229" t="str">
        <f>IF(ISBLANK('U2'!C28),"",'U2'!C28)</f>
        <v/>
      </c>
      <c r="AM40" s="229" t="str">
        <f>IF(ISBLANK('U2'!D28),"",'U2'!D28)</f>
        <v/>
      </c>
      <c r="AN40" s="229" t="str">
        <f>IF(ISBLANK('U4'!B34),"",'U4'!B34)</f>
        <v/>
      </c>
      <c r="AO40" s="229" t="str">
        <f>IF(ISBLANK('U4'!C34),"",'U4'!C34)</f>
        <v/>
      </c>
      <c r="AP40" s="229" t="str">
        <f>IF(ISBLANK('U5'!B32),"",'U5'!B32)</f>
        <v/>
      </c>
      <c r="AQ40" s="229" t="str">
        <f>IF(ISBLANK('U5'!C32),"",'U5'!C32)</f>
        <v/>
      </c>
      <c r="AR40" s="229" t="str">
        <f>IF(ISBLANK('U3'!B26),"",'U3'!B26)</f>
        <v/>
      </c>
      <c r="AS40" s="230" t="str">
        <f>IF(ISBLANK('U8'!B37),"",'U8'!B37)</f>
        <v/>
      </c>
      <c r="AT40" s="229" t="str">
        <f>IF(ISBLANK('U8'!C37),"",'U8'!C37)</f>
        <v/>
      </c>
      <c r="AU40" s="229" t="str">
        <f>IF(ISBLANK('U8'!D37),"",'U8'!D37)</f>
        <v/>
      </c>
      <c r="AV40" s="229" t="str">
        <f>IF(ISBLANK('U8'!E37),"",'U8'!E37)</f>
        <v/>
      </c>
      <c r="AW40" s="229" t="str">
        <f>IF(ISBLANK('U8'!F37),"",'U8'!F37)</f>
        <v/>
      </c>
      <c r="AX40" s="229" t="str">
        <f>IF(ISBLANK('U8'!G37),"",'U8'!G37)</f>
        <v/>
      </c>
      <c r="AY40" s="229" t="str">
        <f>IF(ISBLANK('U8'!H37),"",'U8'!H37)</f>
        <v/>
      </c>
      <c r="AZ40" s="229" t="str">
        <f>IF(ISBLANK('U8'!I37),"",'U8'!I37)</f>
        <v/>
      </c>
      <c r="BA40" s="229" t="str">
        <f>IF(ISBLANK('U8'!J37),"",'U8'!J37)</f>
        <v/>
      </c>
      <c r="BB40" s="229" t="str">
        <f>IF(ISBLANK('U8'!K37),"",'U8'!K37)</f>
        <v/>
      </c>
      <c r="BC40" s="229" t="str">
        <f>IF(ISBLANK('U14'!B28),"",'U14'!B28)</f>
        <v/>
      </c>
      <c r="BD40" s="229" t="str">
        <f>IF(ISBLANK('U14'!C28),"",'U14'!C28)</f>
        <v/>
      </c>
      <c r="BE40" s="229" t="str">
        <f>IF(ISBLANK('U14'!D28),"",'U14'!D28)</f>
        <v/>
      </c>
      <c r="BF40" s="229" t="str">
        <f>IF(ISBLANK('U14'!E28),"",'U14'!E28)</f>
        <v/>
      </c>
      <c r="BG40" s="229" t="str">
        <f>IF(ISBLANK('U14'!F28),"",'U14'!F28)</f>
        <v/>
      </c>
      <c r="BH40" s="229" t="str">
        <f>IF(ISBLANK('U8'!L37),"",'U8'!L37)</f>
        <v/>
      </c>
      <c r="BI40" s="229" t="str">
        <f>IF(ISBLANK('U8'!M37),"",'U8'!M37)</f>
        <v/>
      </c>
      <c r="BJ40" s="229" t="str">
        <f>IF(ISBLANK('U15'!B25),"",'U15'!B25)</f>
        <v/>
      </c>
      <c r="BK40" s="229" t="str">
        <f>IF(ISBLANK('U15'!C25),"",'U15'!C25)</f>
        <v/>
      </c>
      <c r="BL40" s="229" t="str">
        <f>IF(ISBLANK('U15'!D25),"",'U15'!D25)</f>
        <v/>
      </c>
      <c r="BM40" s="230" t="str">
        <f>IF(ISBLANK('U6'!B28),"",'U6'!B28)</f>
        <v/>
      </c>
      <c r="BN40" s="327" t="str">
        <f>IF(ISBLANK('U6'!C28),"",'U6'!C28)</f>
        <v/>
      </c>
      <c r="BO40" s="327" t="str">
        <f>IF(ISBLANK('U6'!D28),"",'U6'!D28)</f>
        <v/>
      </c>
      <c r="BP40" s="327" t="str">
        <f>IF(ISBLANK('U6'!E28),"",'U6'!E28)</f>
        <v/>
      </c>
      <c r="BQ40" s="327" t="str">
        <f>IF(ISBLANK('U6'!F28),"",'U6'!F28)</f>
        <v/>
      </c>
      <c r="BR40" s="229" t="str">
        <f>IF(ISBLANK('U6'!G28),"",'U6'!G28)</f>
        <v/>
      </c>
      <c r="BS40" s="229" t="str">
        <f>IF(ISBLANK('U8'!N37),"",'U8'!N37)</f>
        <v/>
      </c>
      <c r="BT40" s="229" t="str">
        <f>IF(ISBLANK('U8'!O37),"",'U8'!O37)</f>
        <v/>
      </c>
      <c r="BU40" s="231" t="str">
        <f>IF(ISBLANK('U14'!G28),"",'U14'!G28)</f>
        <v/>
      </c>
      <c r="BV40" s="230" t="str">
        <f>IF(ISBLANK('U7'!B25),"",'U7'!B25)</f>
        <v/>
      </c>
      <c r="BW40" s="229" t="str">
        <f>IF(ISBLANK('U7'!C25),"",'U7'!C25)</f>
        <v/>
      </c>
      <c r="BX40" s="230" t="str">
        <f>IF(ISBLANK('U11'!B26),"",'U11'!B26)</f>
        <v/>
      </c>
      <c r="BY40" s="229" t="str">
        <f>IF(ISBLANK('U11'!C26),"",'U11'!C26)</f>
        <v/>
      </c>
      <c r="BZ40" s="231" t="str">
        <f>IF(ISBLANK('U11'!D26),"",'U11'!D26)</f>
        <v/>
      </c>
      <c r="CA40" s="230" t="str">
        <f>IF(ISBLANK('U9'!B24),"",'U9'!B24)</f>
        <v/>
      </c>
      <c r="CB40" s="229" t="str">
        <f>IF(ISBLANK('U9'!C24),"",'U9'!C24)</f>
        <v/>
      </c>
      <c r="CC40" s="229" t="str">
        <f>IF(ISBLANK('U10'!B34),"",'U10'!B34)</f>
        <v/>
      </c>
      <c r="CD40" s="229" t="str">
        <f>IF(ISBLANK('U10'!C34),"",'U10'!C34)</f>
        <v/>
      </c>
      <c r="CE40" s="229" t="str">
        <f>IF(ISBLANK('U10'!D34),"",'U10'!D34)</f>
        <v/>
      </c>
      <c r="CF40" s="229" t="str">
        <f>IF(ISBLANK('U10'!E34),"",'U10'!E34)</f>
        <v/>
      </c>
      <c r="CG40" s="229" t="str">
        <f>IF(ISBLANK('U10'!F34),"",'U10'!F34)</f>
        <v/>
      </c>
      <c r="CH40" s="229" t="str">
        <f>IF(ISBLANK('U10'!G34),"",'U10'!G34)</f>
        <v/>
      </c>
      <c r="CI40" s="229" t="str">
        <f>IF(ISBLANK('U10'!H34),"",'U10'!H34)</f>
        <v/>
      </c>
      <c r="CJ40" s="229" t="str">
        <f>IF(ISBLANK('U10'!I34),"",'U10'!I34)</f>
        <v/>
      </c>
      <c r="CK40" s="229" t="str">
        <f>IF(ISBLANK('U10'!J34),"",'U10'!J34)</f>
        <v/>
      </c>
      <c r="CL40" s="229" t="str">
        <f>IF(ISBLANK('U10'!K34),"",'U10'!K34)</f>
        <v/>
      </c>
      <c r="CM40" s="229" t="str">
        <f>IF(ISBLANK('U10'!L34),"",'U10'!L34)</f>
        <v/>
      </c>
      <c r="CN40" s="229" t="str">
        <f>IF(ISBLANK('U12'!B25),"",'U12'!B25)</f>
        <v/>
      </c>
      <c r="CO40" s="229" t="str">
        <f>IF(ISBLANK('U12'!C25),"",'U12'!C25)</f>
        <v/>
      </c>
      <c r="CP40" s="65" t="str">
        <f>IF(ISBLANK('U4'!G34),"",'U4'!G34)</f>
        <v/>
      </c>
    </row>
    <row r="41" spans="1:94" x14ac:dyDescent="0.25">
      <c r="A41" s="23" t="str">
        <f>'Pilotage de Ma Classe'!A21&amp;" "&amp;'Pilotage de Ma Classe'!B21</f>
        <v>PPP ppp</v>
      </c>
      <c r="B41" s="5" t="str">
        <f>'Pilotage de Ma Classe'!C21</f>
        <v>XX/XX/XXXX</v>
      </c>
      <c r="C41" s="230" t="str">
        <f>IF(ISBLANK('U1'!B33),"",'U1'!B33)</f>
        <v/>
      </c>
      <c r="D41" s="229" t="str">
        <f>IF(ISBLANK('U1'!C33),"",'U1'!C33)</f>
        <v/>
      </c>
      <c r="E41" s="229" t="str">
        <f>IF(ISBLANK('U1'!D33),"",'U1'!D33)</f>
        <v/>
      </c>
      <c r="F41" s="229" t="str">
        <f>IF(ISBLANK('U13'!B33),"",'U13'!B33)</f>
        <v/>
      </c>
      <c r="G41" s="229" t="str">
        <f>IF(ISBLANK('U13'!C33),"",'U13'!C33)</f>
        <v/>
      </c>
      <c r="H41" s="229" t="str">
        <f>IF(ISBLANK('U13'!D33),"",'U13'!D33)</f>
        <v/>
      </c>
      <c r="I41" s="229" t="str">
        <f>IF(ISBLANK('U13'!E33),"",'U13'!E33)</f>
        <v/>
      </c>
      <c r="J41" s="229" t="str">
        <f>IF(ISBLANK('U13'!F33),"",'U13'!F33)</f>
        <v/>
      </c>
      <c r="K41" s="229" t="str">
        <f>IF(ISBLANK('U13'!G33),"",'U13'!G33)</f>
        <v/>
      </c>
      <c r="L41" s="229" t="str">
        <f>IF(ISBLANK('U13'!H33),"",'U13'!H33)</f>
        <v/>
      </c>
      <c r="M41" s="229" t="str">
        <f>IF(ISBLANK('U13'!I33),"",'U13'!I33)</f>
        <v/>
      </c>
      <c r="N41" s="229" t="str">
        <f>IF(ISBLANK('U13'!J33),"",'U13'!J33)</f>
        <v/>
      </c>
      <c r="O41" s="230" t="str">
        <f>IF(ISBLANK('U1'!E33),"",'U1'!E33)</f>
        <v/>
      </c>
      <c r="P41" s="229" t="str">
        <f>IF(ISBLANK('U1'!F33),"",'U1'!F33)</f>
        <v/>
      </c>
      <c r="Q41" s="229" t="str">
        <f>IF(ISBLANK('U1'!G33),"",'U1'!G33)</f>
        <v/>
      </c>
      <c r="R41" s="229" t="str">
        <f>IF(ISBLANK('U1'!H33),"",'U1'!H33)</f>
        <v/>
      </c>
      <c r="S41" s="229" t="str">
        <f>IF(ISBLANK('U1'!I33),"",'U1'!I33)</f>
        <v/>
      </c>
      <c r="T41" s="231" t="str">
        <f>IF(ISBLANK('U1'!J33),"",'U1'!J33)</f>
        <v/>
      </c>
      <c r="U41" s="327" t="str">
        <f>IF(ISBLANK('U4'!D35),"",'U4'!D35)</f>
        <v/>
      </c>
      <c r="V41" s="327" t="str">
        <f>IF(ISBLANK('U4'!E35),"",'U4'!E35)</f>
        <v/>
      </c>
      <c r="W41" s="327" t="str">
        <f>IF(ISBLANK('U4'!F35),"",'U4'!F35)</f>
        <v/>
      </c>
      <c r="X41" s="327" t="str">
        <f>IF(ISBLANK('U4'!G35),"",'U4'!G35)</f>
        <v/>
      </c>
      <c r="Y41" s="327" t="str">
        <f>IF(ISBLANK('U4'!H35),"",'U4'!H35)</f>
        <v/>
      </c>
      <c r="Z41" s="327" t="str">
        <f>IF(ISBLANK('U4'!I35),"",'U4'!I35)</f>
        <v/>
      </c>
      <c r="AA41" s="327" t="str">
        <f>IF(ISBLANK('U4'!J35),"",'U4'!J35)</f>
        <v/>
      </c>
      <c r="AB41" s="327" t="str">
        <f>IF(ISBLANK('U4'!K35),"",'U4'!K35)</f>
        <v/>
      </c>
      <c r="AC41" s="229" t="str">
        <f>IF(ISBLANK('U5'!D33),"",'U5'!D33)</f>
        <v/>
      </c>
      <c r="AD41" s="229" t="str">
        <f>IF(ISBLANK('U5'!E33),"",'U5'!E33)</f>
        <v/>
      </c>
      <c r="AE41" s="229" t="str">
        <f>IF(ISBLANK('U5'!F33),"",'U5'!F33)</f>
        <v/>
      </c>
      <c r="AF41" s="229" t="str">
        <f>IF(ISBLANK('U2'!E29),"",'U2'!E29)</f>
        <v/>
      </c>
      <c r="AG41" s="229" t="str">
        <f>IF(ISBLANK('U2'!F29),"",'U2'!F29)</f>
        <v/>
      </c>
      <c r="AH41" s="229" t="str">
        <f>IF(ISBLANK('U5'!G33),"",'U5'!G33)</f>
        <v/>
      </c>
      <c r="AI41" s="229" t="str">
        <f>IF(ISBLANK('U5'!H33),"",'U5'!H33)</f>
        <v/>
      </c>
      <c r="AJ41" s="229" t="str">
        <f>IF(ISBLANK('U5'!I33),"",'U5'!I33)</f>
        <v/>
      </c>
      <c r="AK41" s="230" t="str">
        <f>IF(ISBLANK('U2'!B29),"",'U2'!B29)</f>
        <v/>
      </c>
      <c r="AL41" s="229" t="str">
        <f>IF(ISBLANK('U2'!C29),"",'U2'!C29)</f>
        <v/>
      </c>
      <c r="AM41" s="229" t="str">
        <f>IF(ISBLANK('U2'!D29),"",'U2'!D29)</f>
        <v/>
      </c>
      <c r="AN41" s="229" t="str">
        <f>IF(ISBLANK('U4'!B35),"",'U4'!B35)</f>
        <v/>
      </c>
      <c r="AO41" s="229" t="str">
        <f>IF(ISBLANK('U4'!C35),"",'U4'!C35)</f>
        <v/>
      </c>
      <c r="AP41" s="229" t="str">
        <f>IF(ISBLANK('U5'!B33),"",'U5'!B33)</f>
        <v/>
      </c>
      <c r="AQ41" s="229" t="str">
        <f>IF(ISBLANK('U5'!C33),"",'U5'!C33)</f>
        <v/>
      </c>
      <c r="AR41" s="229" t="str">
        <f>IF(ISBLANK('U3'!B27),"",'U3'!B27)</f>
        <v/>
      </c>
      <c r="AS41" s="230" t="str">
        <f>IF(ISBLANK('U8'!B38),"",'U8'!B38)</f>
        <v/>
      </c>
      <c r="AT41" s="229" t="str">
        <f>IF(ISBLANK('U8'!C38),"",'U8'!C38)</f>
        <v/>
      </c>
      <c r="AU41" s="229" t="str">
        <f>IF(ISBLANK('U8'!D38),"",'U8'!D38)</f>
        <v/>
      </c>
      <c r="AV41" s="229" t="str">
        <f>IF(ISBLANK('U8'!E38),"",'U8'!E38)</f>
        <v/>
      </c>
      <c r="AW41" s="229" t="str">
        <f>IF(ISBLANK('U8'!F38),"",'U8'!F38)</f>
        <v/>
      </c>
      <c r="AX41" s="229" t="str">
        <f>IF(ISBLANK('U8'!G38),"",'U8'!G38)</f>
        <v/>
      </c>
      <c r="AY41" s="229" t="str">
        <f>IF(ISBLANK('U8'!H38),"",'U8'!H38)</f>
        <v/>
      </c>
      <c r="AZ41" s="229" t="str">
        <f>IF(ISBLANK('U8'!I38),"",'U8'!I38)</f>
        <v/>
      </c>
      <c r="BA41" s="229" t="str">
        <f>IF(ISBLANK('U8'!J38),"",'U8'!J38)</f>
        <v/>
      </c>
      <c r="BB41" s="229" t="str">
        <f>IF(ISBLANK('U8'!K38),"",'U8'!K38)</f>
        <v/>
      </c>
      <c r="BC41" s="229" t="str">
        <f>IF(ISBLANK('U14'!B29),"",'U14'!B29)</f>
        <v/>
      </c>
      <c r="BD41" s="229" t="str">
        <f>IF(ISBLANK('U14'!C29),"",'U14'!C29)</f>
        <v/>
      </c>
      <c r="BE41" s="229" t="str">
        <f>IF(ISBLANK('U14'!D29),"",'U14'!D29)</f>
        <v/>
      </c>
      <c r="BF41" s="229" t="str">
        <f>IF(ISBLANK('U14'!E29),"",'U14'!E29)</f>
        <v/>
      </c>
      <c r="BG41" s="229" t="str">
        <f>IF(ISBLANK('U14'!F29),"",'U14'!F29)</f>
        <v/>
      </c>
      <c r="BH41" s="229" t="str">
        <f>IF(ISBLANK('U8'!L38),"",'U8'!L38)</f>
        <v/>
      </c>
      <c r="BI41" s="229" t="str">
        <f>IF(ISBLANK('U8'!M38),"",'U8'!M38)</f>
        <v/>
      </c>
      <c r="BJ41" s="229" t="str">
        <f>IF(ISBLANK('U15'!B26),"",'U15'!B26)</f>
        <v/>
      </c>
      <c r="BK41" s="229" t="str">
        <f>IF(ISBLANK('U15'!C26),"",'U15'!C26)</f>
        <v/>
      </c>
      <c r="BL41" s="229" t="str">
        <f>IF(ISBLANK('U15'!D26),"",'U15'!D26)</f>
        <v/>
      </c>
      <c r="BM41" s="230" t="str">
        <f>IF(ISBLANK('U6'!B29),"",'U6'!B29)</f>
        <v/>
      </c>
      <c r="BN41" s="327" t="str">
        <f>IF(ISBLANK('U6'!C29),"",'U6'!C29)</f>
        <v/>
      </c>
      <c r="BO41" s="327" t="str">
        <f>IF(ISBLANK('U6'!D29),"",'U6'!D29)</f>
        <v/>
      </c>
      <c r="BP41" s="327" t="str">
        <f>IF(ISBLANK('U6'!E29),"",'U6'!E29)</f>
        <v/>
      </c>
      <c r="BQ41" s="327" t="str">
        <f>IF(ISBLANK('U6'!F29),"",'U6'!F29)</f>
        <v/>
      </c>
      <c r="BR41" s="229" t="str">
        <f>IF(ISBLANK('U6'!G29),"",'U6'!G29)</f>
        <v/>
      </c>
      <c r="BS41" s="229" t="str">
        <f>IF(ISBLANK('U8'!N38),"",'U8'!N38)</f>
        <v/>
      </c>
      <c r="BT41" s="229" t="str">
        <f>IF(ISBLANK('U8'!O38),"",'U8'!O38)</f>
        <v/>
      </c>
      <c r="BU41" s="231" t="str">
        <f>IF(ISBLANK('U14'!G29),"",'U14'!G29)</f>
        <v/>
      </c>
      <c r="BV41" s="230" t="str">
        <f>IF(ISBLANK('U7'!B26),"",'U7'!B26)</f>
        <v/>
      </c>
      <c r="BW41" s="229" t="str">
        <f>IF(ISBLANK('U7'!C26),"",'U7'!C26)</f>
        <v/>
      </c>
      <c r="BX41" s="230" t="str">
        <f>IF(ISBLANK('U11'!B27),"",'U11'!B27)</f>
        <v/>
      </c>
      <c r="BY41" s="229" t="str">
        <f>IF(ISBLANK('U11'!C27),"",'U11'!C27)</f>
        <v/>
      </c>
      <c r="BZ41" s="231" t="str">
        <f>IF(ISBLANK('U11'!D27),"",'U11'!D27)</f>
        <v/>
      </c>
      <c r="CA41" s="230" t="str">
        <f>IF(ISBLANK('U9'!B25),"",'U9'!B25)</f>
        <v/>
      </c>
      <c r="CB41" s="229" t="str">
        <f>IF(ISBLANK('U9'!C25),"",'U9'!C25)</f>
        <v/>
      </c>
      <c r="CC41" s="229" t="str">
        <f>IF(ISBLANK('U10'!B35),"",'U10'!B35)</f>
        <v/>
      </c>
      <c r="CD41" s="229" t="str">
        <f>IF(ISBLANK('U10'!C35),"",'U10'!C35)</f>
        <v/>
      </c>
      <c r="CE41" s="229" t="str">
        <f>IF(ISBLANK('U10'!D35),"",'U10'!D35)</f>
        <v/>
      </c>
      <c r="CF41" s="229" t="str">
        <f>IF(ISBLANK('U10'!E35),"",'U10'!E35)</f>
        <v/>
      </c>
      <c r="CG41" s="229" t="str">
        <f>IF(ISBLANK('U10'!F35),"",'U10'!F35)</f>
        <v/>
      </c>
      <c r="CH41" s="229" t="str">
        <f>IF(ISBLANK('U10'!G35),"",'U10'!G35)</f>
        <v/>
      </c>
      <c r="CI41" s="229" t="str">
        <f>IF(ISBLANK('U10'!H35),"",'U10'!H35)</f>
        <v/>
      </c>
      <c r="CJ41" s="229" t="str">
        <f>IF(ISBLANK('U10'!I35),"",'U10'!I35)</f>
        <v/>
      </c>
      <c r="CK41" s="229" t="str">
        <f>IF(ISBLANK('U10'!J35),"",'U10'!J35)</f>
        <v/>
      </c>
      <c r="CL41" s="229" t="str">
        <f>IF(ISBLANK('U10'!K35),"",'U10'!K35)</f>
        <v/>
      </c>
      <c r="CM41" s="229" t="str">
        <f>IF(ISBLANK('U10'!L35),"",'U10'!L35)</f>
        <v/>
      </c>
      <c r="CN41" s="229" t="str">
        <f>IF(ISBLANK('U12'!B26),"",'U12'!B26)</f>
        <v/>
      </c>
      <c r="CO41" s="229" t="str">
        <f>IF(ISBLANK('U12'!C26),"",'U12'!C26)</f>
        <v/>
      </c>
      <c r="CP41" s="65" t="str">
        <f>IF(ISBLANK('U4'!G35),"",'U4'!G35)</f>
        <v/>
      </c>
    </row>
    <row r="42" spans="1:94" x14ac:dyDescent="0.25">
      <c r="A42" s="23" t="str">
        <f>'Pilotage de Ma Classe'!A22&amp;" "&amp;'Pilotage de Ma Classe'!B22</f>
        <v>QQQ qqq</v>
      </c>
      <c r="B42" s="5" t="str">
        <f>'Pilotage de Ma Classe'!C22</f>
        <v>XX/XX/XXXX</v>
      </c>
      <c r="C42" s="230" t="str">
        <f>IF(ISBLANK('U1'!B34),"",'U1'!B34)</f>
        <v/>
      </c>
      <c r="D42" s="229" t="str">
        <f>IF(ISBLANK('U1'!C34),"",'U1'!C34)</f>
        <v/>
      </c>
      <c r="E42" s="229" t="str">
        <f>IF(ISBLANK('U1'!D34),"",'U1'!D34)</f>
        <v/>
      </c>
      <c r="F42" s="229" t="str">
        <f>IF(ISBLANK('U13'!B34),"",'U13'!B34)</f>
        <v/>
      </c>
      <c r="G42" s="229" t="str">
        <f>IF(ISBLANK('U13'!C34),"",'U13'!C34)</f>
        <v/>
      </c>
      <c r="H42" s="229" t="str">
        <f>IF(ISBLANK('U13'!D34),"",'U13'!D34)</f>
        <v/>
      </c>
      <c r="I42" s="229" t="str">
        <f>IF(ISBLANK('U13'!E34),"",'U13'!E34)</f>
        <v/>
      </c>
      <c r="J42" s="229" t="str">
        <f>IF(ISBLANK('U13'!F34),"",'U13'!F34)</f>
        <v/>
      </c>
      <c r="K42" s="229" t="str">
        <f>IF(ISBLANK('U13'!G34),"",'U13'!G34)</f>
        <v/>
      </c>
      <c r="L42" s="229" t="str">
        <f>IF(ISBLANK('U13'!H34),"",'U13'!H34)</f>
        <v/>
      </c>
      <c r="M42" s="229" t="str">
        <f>IF(ISBLANK('U13'!I34),"",'U13'!I34)</f>
        <v/>
      </c>
      <c r="N42" s="229" t="str">
        <f>IF(ISBLANK('U13'!J34),"",'U13'!J34)</f>
        <v/>
      </c>
      <c r="O42" s="230" t="str">
        <f>IF(ISBLANK('U1'!E34),"",'U1'!E34)</f>
        <v/>
      </c>
      <c r="P42" s="229" t="str">
        <f>IF(ISBLANK('U1'!F34),"",'U1'!F34)</f>
        <v/>
      </c>
      <c r="Q42" s="229" t="str">
        <f>IF(ISBLANK('U1'!G34),"",'U1'!G34)</f>
        <v/>
      </c>
      <c r="R42" s="229" t="str">
        <f>IF(ISBLANK('U1'!H34),"",'U1'!H34)</f>
        <v/>
      </c>
      <c r="S42" s="229" t="str">
        <f>IF(ISBLANK('U1'!I34),"",'U1'!I34)</f>
        <v/>
      </c>
      <c r="T42" s="231" t="str">
        <f>IF(ISBLANK('U1'!J34),"",'U1'!J34)</f>
        <v/>
      </c>
      <c r="U42" s="327" t="str">
        <f>IF(ISBLANK('U4'!D36),"",'U4'!D36)</f>
        <v/>
      </c>
      <c r="V42" s="327" t="str">
        <f>IF(ISBLANK('U4'!E36),"",'U4'!E36)</f>
        <v/>
      </c>
      <c r="W42" s="327" t="str">
        <f>IF(ISBLANK('U4'!F36),"",'U4'!F36)</f>
        <v/>
      </c>
      <c r="X42" s="327" t="str">
        <f>IF(ISBLANK('U4'!G36),"",'U4'!G36)</f>
        <v/>
      </c>
      <c r="Y42" s="327" t="str">
        <f>IF(ISBLANK('U4'!H36),"",'U4'!H36)</f>
        <v/>
      </c>
      <c r="Z42" s="327" t="str">
        <f>IF(ISBLANK('U4'!I36),"",'U4'!I36)</f>
        <v/>
      </c>
      <c r="AA42" s="327" t="str">
        <f>IF(ISBLANK('U4'!J36),"",'U4'!J36)</f>
        <v/>
      </c>
      <c r="AB42" s="327" t="str">
        <f>IF(ISBLANK('U4'!K36),"",'U4'!K36)</f>
        <v/>
      </c>
      <c r="AC42" s="229" t="str">
        <f>IF(ISBLANK('U5'!D34),"",'U5'!D34)</f>
        <v/>
      </c>
      <c r="AD42" s="229" t="str">
        <f>IF(ISBLANK('U5'!E34),"",'U5'!E34)</f>
        <v/>
      </c>
      <c r="AE42" s="229" t="str">
        <f>IF(ISBLANK('U5'!F34),"",'U5'!F34)</f>
        <v/>
      </c>
      <c r="AF42" s="229" t="str">
        <f>IF(ISBLANK('U2'!E30),"",'U2'!E30)</f>
        <v/>
      </c>
      <c r="AG42" s="229" t="str">
        <f>IF(ISBLANK('U2'!F30),"",'U2'!F30)</f>
        <v/>
      </c>
      <c r="AH42" s="229" t="str">
        <f>IF(ISBLANK('U5'!G34),"",'U5'!G34)</f>
        <v/>
      </c>
      <c r="AI42" s="229" t="str">
        <f>IF(ISBLANK('U5'!H34),"",'U5'!H34)</f>
        <v/>
      </c>
      <c r="AJ42" s="229" t="str">
        <f>IF(ISBLANK('U5'!I34),"",'U5'!I34)</f>
        <v/>
      </c>
      <c r="AK42" s="230" t="str">
        <f>IF(ISBLANK('U2'!B30),"",'U2'!B30)</f>
        <v/>
      </c>
      <c r="AL42" s="229" t="str">
        <f>IF(ISBLANK('U2'!C30),"",'U2'!C30)</f>
        <v/>
      </c>
      <c r="AM42" s="229" t="str">
        <f>IF(ISBLANK('U2'!D30),"",'U2'!D30)</f>
        <v/>
      </c>
      <c r="AN42" s="229" t="str">
        <f>IF(ISBLANK('U4'!B36),"",'U4'!B36)</f>
        <v/>
      </c>
      <c r="AO42" s="229" t="str">
        <f>IF(ISBLANK('U4'!C36),"",'U4'!C36)</f>
        <v/>
      </c>
      <c r="AP42" s="229" t="str">
        <f>IF(ISBLANK('U5'!B34),"",'U5'!B34)</f>
        <v/>
      </c>
      <c r="AQ42" s="229" t="str">
        <f>IF(ISBLANK('U5'!C34),"",'U5'!C34)</f>
        <v/>
      </c>
      <c r="AR42" s="229" t="str">
        <f>IF(ISBLANK('U3'!B28),"",'U3'!B28)</f>
        <v/>
      </c>
      <c r="AS42" s="230" t="str">
        <f>IF(ISBLANK('U8'!B39),"",'U8'!B39)</f>
        <v/>
      </c>
      <c r="AT42" s="229" t="str">
        <f>IF(ISBLANK('U8'!C39),"",'U8'!C39)</f>
        <v/>
      </c>
      <c r="AU42" s="229" t="str">
        <f>IF(ISBLANK('U8'!D39),"",'U8'!D39)</f>
        <v/>
      </c>
      <c r="AV42" s="229" t="str">
        <f>IF(ISBLANK('U8'!E39),"",'U8'!E39)</f>
        <v/>
      </c>
      <c r="AW42" s="229" t="str">
        <f>IF(ISBLANK('U8'!F39),"",'U8'!F39)</f>
        <v/>
      </c>
      <c r="AX42" s="229" t="str">
        <f>IF(ISBLANK('U8'!G39),"",'U8'!G39)</f>
        <v/>
      </c>
      <c r="AY42" s="229" t="str">
        <f>IF(ISBLANK('U8'!H39),"",'U8'!H39)</f>
        <v/>
      </c>
      <c r="AZ42" s="229" t="str">
        <f>IF(ISBLANK('U8'!I39),"",'U8'!I39)</f>
        <v/>
      </c>
      <c r="BA42" s="229" t="str">
        <f>IF(ISBLANK('U8'!J39),"",'U8'!J39)</f>
        <v/>
      </c>
      <c r="BB42" s="229" t="str">
        <f>IF(ISBLANK('U8'!K39),"",'U8'!K39)</f>
        <v/>
      </c>
      <c r="BC42" s="229" t="str">
        <f>IF(ISBLANK('U14'!B30),"",'U14'!B30)</f>
        <v/>
      </c>
      <c r="BD42" s="229" t="str">
        <f>IF(ISBLANK('U14'!C30),"",'U14'!C30)</f>
        <v/>
      </c>
      <c r="BE42" s="229" t="str">
        <f>IF(ISBLANK('U14'!D30),"",'U14'!D30)</f>
        <v/>
      </c>
      <c r="BF42" s="229" t="str">
        <f>IF(ISBLANK('U14'!E30),"",'U14'!E30)</f>
        <v/>
      </c>
      <c r="BG42" s="229" t="str">
        <f>IF(ISBLANK('U14'!F30),"",'U14'!F30)</f>
        <v/>
      </c>
      <c r="BH42" s="229" t="str">
        <f>IF(ISBLANK('U8'!L39),"",'U8'!L39)</f>
        <v/>
      </c>
      <c r="BI42" s="229" t="str">
        <f>IF(ISBLANK('U8'!M39),"",'U8'!M39)</f>
        <v/>
      </c>
      <c r="BJ42" s="229" t="str">
        <f>IF(ISBLANK('U15'!B27),"",'U15'!B27)</f>
        <v/>
      </c>
      <c r="BK42" s="229" t="str">
        <f>IF(ISBLANK('U15'!C27),"",'U15'!C27)</f>
        <v/>
      </c>
      <c r="BL42" s="229" t="str">
        <f>IF(ISBLANK('U15'!D27),"",'U15'!D27)</f>
        <v/>
      </c>
      <c r="BM42" s="230" t="str">
        <f>IF(ISBLANK('U6'!B30),"",'U6'!B30)</f>
        <v/>
      </c>
      <c r="BN42" s="327" t="str">
        <f>IF(ISBLANK('U6'!C30),"",'U6'!C30)</f>
        <v/>
      </c>
      <c r="BO42" s="327" t="str">
        <f>IF(ISBLANK('U6'!D30),"",'U6'!D30)</f>
        <v/>
      </c>
      <c r="BP42" s="327" t="str">
        <f>IF(ISBLANK('U6'!E30),"",'U6'!E30)</f>
        <v/>
      </c>
      <c r="BQ42" s="327" t="str">
        <f>IF(ISBLANK('U6'!F30),"",'U6'!F30)</f>
        <v/>
      </c>
      <c r="BR42" s="229" t="str">
        <f>IF(ISBLANK('U6'!G30),"",'U6'!G30)</f>
        <v/>
      </c>
      <c r="BS42" s="229" t="str">
        <f>IF(ISBLANK('U8'!N39),"",'U8'!N39)</f>
        <v/>
      </c>
      <c r="BT42" s="229" t="str">
        <f>IF(ISBLANK('U8'!O39),"",'U8'!O39)</f>
        <v/>
      </c>
      <c r="BU42" s="231" t="str">
        <f>IF(ISBLANK('U14'!G30),"",'U14'!G30)</f>
        <v/>
      </c>
      <c r="BV42" s="230" t="str">
        <f>IF(ISBLANK('U7'!B27),"",'U7'!B27)</f>
        <v/>
      </c>
      <c r="BW42" s="229" t="str">
        <f>IF(ISBLANK('U7'!C27),"",'U7'!C27)</f>
        <v/>
      </c>
      <c r="BX42" s="230" t="str">
        <f>IF(ISBLANK('U11'!B28),"",'U11'!B28)</f>
        <v/>
      </c>
      <c r="BY42" s="229" t="str">
        <f>IF(ISBLANK('U11'!C28),"",'U11'!C28)</f>
        <v/>
      </c>
      <c r="BZ42" s="231" t="str">
        <f>IF(ISBLANK('U11'!D28),"",'U11'!D28)</f>
        <v/>
      </c>
      <c r="CA42" s="230" t="str">
        <f>IF(ISBLANK('U9'!B26),"",'U9'!B26)</f>
        <v/>
      </c>
      <c r="CB42" s="229" t="str">
        <f>IF(ISBLANK('U9'!C26),"",'U9'!C26)</f>
        <v/>
      </c>
      <c r="CC42" s="229" t="str">
        <f>IF(ISBLANK('U10'!B36),"",'U10'!B36)</f>
        <v/>
      </c>
      <c r="CD42" s="229" t="str">
        <f>IF(ISBLANK('U10'!C36),"",'U10'!C36)</f>
        <v/>
      </c>
      <c r="CE42" s="229" t="str">
        <f>IF(ISBLANK('U10'!D36),"",'U10'!D36)</f>
        <v/>
      </c>
      <c r="CF42" s="229" t="str">
        <f>IF(ISBLANK('U10'!E36),"",'U10'!E36)</f>
        <v/>
      </c>
      <c r="CG42" s="229" t="str">
        <f>IF(ISBLANK('U10'!F36),"",'U10'!F36)</f>
        <v/>
      </c>
      <c r="CH42" s="229" t="str">
        <f>IF(ISBLANK('U10'!G36),"",'U10'!G36)</f>
        <v/>
      </c>
      <c r="CI42" s="229" t="str">
        <f>IF(ISBLANK('U10'!H36),"",'U10'!H36)</f>
        <v/>
      </c>
      <c r="CJ42" s="229" t="str">
        <f>IF(ISBLANK('U10'!I36),"",'U10'!I36)</f>
        <v/>
      </c>
      <c r="CK42" s="229" t="str">
        <f>IF(ISBLANK('U10'!J36),"",'U10'!J36)</f>
        <v/>
      </c>
      <c r="CL42" s="229" t="str">
        <f>IF(ISBLANK('U10'!K36),"",'U10'!K36)</f>
        <v/>
      </c>
      <c r="CM42" s="229" t="str">
        <f>IF(ISBLANK('U10'!L36),"",'U10'!L36)</f>
        <v/>
      </c>
      <c r="CN42" s="229" t="str">
        <f>IF(ISBLANK('U12'!B27),"",'U12'!B27)</f>
        <v/>
      </c>
      <c r="CO42" s="229" t="str">
        <f>IF(ISBLANK('U12'!C27),"",'U12'!C27)</f>
        <v/>
      </c>
      <c r="CP42" s="65" t="str">
        <f>IF(ISBLANK('U4'!G36),"",'U4'!G36)</f>
        <v/>
      </c>
    </row>
    <row r="43" spans="1:94" x14ac:dyDescent="0.25">
      <c r="A43" s="23" t="str">
        <f>'Pilotage de Ma Classe'!A23&amp;" "&amp;'Pilotage de Ma Classe'!B23</f>
        <v>RRR rrr</v>
      </c>
      <c r="B43" s="5" t="str">
        <f>'Pilotage de Ma Classe'!C23</f>
        <v>XX/XX/XXXX</v>
      </c>
      <c r="C43" s="230" t="str">
        <f>IF(ISBLANK('U1'!B35),"",'U1'!B35)</f>
        <v/>
      </c>
      <c r="D43" s="229" t="str">
        <f>IF(ISBLANK('U1'!C35),"",'U1'!C35)</f>
        <v/>
      </c>
      <c r="E43" s="229" t="str">
        <f>IF(ISBLANK('U1'!D35),"",'U1'!D35)</f>
        <v/>
      </c>
      <c r="F43" s="229" t="str">
        <f>IF(ISBLANK('U13'!B35),"",'U13'!B35)</f>
        <v/>
      </c>
      <c r="G43" s="229" t="str">
        <f>IF(ISBLANK('U13'!C35),"",'U13'!C35)</f>
        <v/>
      </c>
      <c r="H43" s="229" t="str">
        <f>IF(ISBLANK('U13'!D35),"",'U13'!D35)</f>
        <v/>
      </c>
      <c r="I43" s="229" t="str">
        <f>IF(ISBLANK('U13'!E35),"",'U13'!E35)</f>
        <v/>
      </c>
      <c r="J43" s="229" t="str">
        <f>IF(ISBLANK('U13'!F35),"",'U13'!F35)</f>
        <v/>
      </c>
      <c r="K43" s="229" t="str">
        <f>IF(ISBLANK('U13'!G35),"",'U13'!G35)</f>
        <v/>
      </c>
      <c r="L43" s="229" t="str">
        <f>IF(ISBLANK('U13'!H35),"",'U13'!H35)</f>
        <v/>
      </c>
      <c r="M43" s="229" t="str">
        <f>IF(ISBLANK('U13'!I35),"",'U13'!I35)</f>
        <v/>
      </c>
      <c r="N43" s="229" t="str">
        <f>IF(ISBLANK('U13'!J35),"",'U13'!J35)</f>
        <v/>
      </c>
      <c r="O43" s="230" t="str">
        <f>IF(ISBLANK('U1'!E35),"",'U1'!E35)</f>
        <v/>
      </c>
      <c r="P43" s="229" t="str">
        <f>IF(ISBLANK('U1'!F35),"",'U1'!F35)</f>
        <v/>
      </c>
      <c r="Q43" s="229" t="str">
        <f>IF(ISBLANK('U1'!G35),"",'U1'!G35)</f>
        <v/>
      </c>
      <c r="R43" s="229" t="str">
        <f>IF(ISBLANK('U1'!H35),"",'U1'!H35)</f>
        <v/>
      </c>
      <c r="S43" s="229" t="str">
        <f>IF(ISBLANK('U1'!I35),"",'U1'!I35)</f>
        <v/>
      </c>
      <c r="T43" s="231" t="str">
        <f>IF(ISBLANK('U1'!J35),"",'U1'!J35)</f>
        <v/>
      </c>
      <c r="U43" s="327" t="str">
        <f>IF(ISBLANK('U4'!D37),"",'U4'!D37)</f>
        <v/>
      </c>
      <c r="V43" s="327" t="str">
        <f>IF(ISBLANK('U4'!E37),"",'U4'!E37)</f>
        <v/>
      </c>
      <c r="W43" s="327" t="str">
        <f>IF(ISBLANK('U4'!F37),"",'U4'!F37)</f>
        <v/>
      </c>
      <c r="X43" s="327" t="str">
        <f>IF(ISBLANK('U4'!G37),"",'U4'!G37)</f>
        <v/>
      </c>
      <c r="Y43" s="327" t="str">
        <f>IF(ISBLANK('U4'!H37),"",'U4'!H37)</f>
        <v/>
      </c>
      <c r="Z43" s="327" t="str">
        <f>IF(ISBLANK('U4'!I37),"",'U4'!I37)</f>
        <v/>
      </c>
      <c r="AA43" s="327" t="str">
        <f>IF(ISBLANK('U4'!J37),"",'U4'!J37)</f>
        <v/>
      </c>
      <c r="AB43" s="327" t="str">
        <f>IF(ISBLANK('U4'!K37),"",'U4'!K37)</f>
        <v/>
      </c>
      <c r="AC43" s="229" t="str">
        <f>IF(ISBLANK('U5'!D35),"",'U5'!D35)</f>
        <v/>
      </c>
      <c r="AD43" s="229" t="str">
        <f>IF(ISBLANK('U5'!E35),"",'U5'!E35)</f>
        <v/>
      </c>
      <c r="AE43" s="229" t="str">
        <f>IF(ISBLANK('U5'!F35),"",'U5'!F35)</f>
        <v/>
      </c>
      <c r="AF43" s="229" t="str">
        <f>IF(ISBLANK('U2'!E31),"",'U2'!E31)</f>
        <v/>
      </c>
      <c r="AG43" s="229" t="str">
        <f>IF(ISBLANK('U2'!F31),"",'U2'!F31)</f>
        <v/>
      </c>
      <c r="AH43" s="229" t="str">
        <f>IF(ISBLANK('U5'!G35),"",'U5'!G35)</f>
        <v/>
      </c>
      <c r="AI43" s="229" t="str">
        <f>IF(ISBLANK('U5'!H35),"",'U5'!H35)</f>
        <v/>
      </c>
      <c r="AJ43" s="229" t="str">
        <f>IF(ISBLANK('U5'!I35),"",'U5'!I35)</f>
        <v/>
      </c>
      <c r="AK43" s="230" t="str">
        <f>IF(ISBLANK('U2'!B31),"",'U2'!B31)</f>
        <v/>
      </c>
      <c r="AL43" s="229" t="str">
        <f>IF(ISBLANK('U2'!C31),"",'U2'!C31)</f>
        <v/>
      </c>
      <c r="AM43" s="229" t="str">
        <f>IF(ISBLANK('U2'!D31),"",'U2'!D31)</f>
        <v/>
      </c>
      <c r="AN43" s="229" t="str">
        <f>IF(ISBLANK('U4'!B37),"",'U4'!B37)</f>
        <v/>
      </c>
      <c r="AO43" s="229" t="str">
        <f>IF(ISBLANK('U4'!C37),"",'U4'!C37)</f>
        <v/>
      </c>
      <c r="AP43" s="229" t="str">
        <f>IF(ISBLANK('U5'!B35),"",'U5'!B35)</f>
        <v/>
      </c>
      <c r="AQ43" s="229" t="str">
        <f>IF(ISBLANK('U5'!C35),"",'U5'!C35)</f>
        <v/>
      </c>
      <c r="AR43" s="229" t="str">
        <f>IF(ISBLANK('U3'!B29),"",'U3'!B29)</f>
        <v/>
      </c>
      <c r="AS43" s="230" t="str">
        <f>IF(ISBLANK('U8'!B40),"",'U8'!B40)</f>
        <v/>
      </c>
      <c r="AT43" s="229" t="str">
        <f>IF(ISBLANK('U8'!C40),"",'U8'!C40)</f>
        <v/>
      </c>
      <c r="AU43" s="229" t="str">
        <f>IF(ISBLANK('U8'!D40),"",'U8'!D40)</f>
        <v/>
      </c>
      <c r="AV43" s="229" t="str">
        <f>IF(ISBLANK('U8'!E40),"",'U8'!E40)</f>
        <v/>
      </c>
      <c r="AW43" s="229" t="str">
        <f>IF(ISBLANK('U8'!F40),"",'U8'!F40)</f>
        <v/>
      </c>
      <c r="AX43" s="229" t="str">
        <f>IF(ISBLANK('U8'!G40),"",'U8'!G40)</f>
        <v/>
      </c>
      <c r="AY43" s="229" t="str">
        <f>IF(ISBLANK('U8'!H40),"",'U8'!H40)</f>
        <v/>
      </c>
      <c r="AZ43" s="229" t="str">
        <f>IF(ISBLANK('U8'!I40),"",'U8'!I40)</f>
        <v/>
      </c>
      <c r="BA43" s="229" t="str">
        <f>IF(ISBLANK('U8'!J40),"",'U8'!J40)</f>
        <v/>
      </c>
      <c r="BB43" s="229" t="str">
        <f>IF(ISBLANK('U8'!K40),"",'U8'!K40)</f>
        <v/>
      </c>
      <c r="BC43" s="229" t="str">
        <f>IF(ISBLANK('U14'!B31),"",'U14'!B31)</f>
        <v/>
      </c>
      <c r="BD43" s="229" t="str">
        <f>IF(ISBLANK('U14'!C31),"",'U14'!C31)</f>
        <v/>
      </c>
      <c r="BE43" s="229" t="str">
        <f>IF(ISBLANK('U14'!D31),"",'U14'!D31)</f>
        <v/>
      </c>
      <c r="BF43" s="229" t="str">
        <f>IF(ISBLANK('U14'!E31),"",'U14'!E31)</f>
        <v/>
      </c>
      <c r="BG43" s="229" t="str">
        <f>IF(ISBLANK('U14'!F31),"",'U14'!F31)</f>
        <v/>
      </c>
      <c r="BH43" s="229" t="str">
        <f>IF(ISBLANK('U8'!L40),"",'U8'!L40)</f>
        <v/>
      </c>
      <c r="BI43" s="229" t="str">
        <f>IF(ISBLANK('U8'!M40),"",'U8'!M40)</f>
        <v/>
      </c>
      <c r="BJ43" s="229" t="str">
        <f>IF(ISBLANK('U15'!B28),"",'U15'!B28)</f>
        <v/>
      </c>
      <c r="BK43" s="229" t="str">
        <f>IF(ISBLANK('U15'!C28),"",'U15'!C28)</f>
        <v/>
      </c>
      <c r="BL43" s="229" t="str">
        <f>IF(ISBLANK('U15'!D28),"",'U15'!D28)</f>
        <v/>
      </c>
      <c r="BM43" s="230" t="str">
        <f>IF(ISBLANK('U6'!B31),"",'U6'!B31)</f>
        <v/>
      </c>
      <c r="BN43" s="327" t="str">
        <f>IF(ISBLANK('U6'!C31),"",'U6'!C31)</f>
        <v/>
      </c>
      <c r="BO43" s="327" t="str">
        <f>IF(ISBLANK('U6'!D31),"",'U6'!D31)</f>
        <v/>
      </c>
      <c r="BP43" s="327" t="str">
        <f>IF(ISBLANK('U6'!E31),"",'U6'!E31)</f>
        <v/>
      </c>
      <c r="BQ43" s="327" t="str">
        <f>IF(ISBLANK('U6'!F31),"",'U6'!F31)</f>
        <v/>
      </c>
      <c r="BR43" s="229" t="str">
        <f>IF(ISBLANK('U6'!G31),"",'U6'!G31)</f>
        <v/>
      </c>
      <c r="BS43" s="229" t="str">
        <f>IF(ISBLANK('U8'!N40),"",'U8'!N40)</f>
        <v/>
      </c>
      <c r="BT43" s="229" t="str">
        <f>IF(ISBLANK('U8'!O40),"",'U8'!O40)</f>
        <v/>
      </c>
      <c r="BU43" s="231" t="str">
        <f>IF(ISBLANK('U14'!G31),"",'U14'!G31)</f>
        <v/>
      </c>
      <c r="BV43" s="230" t="str">
        <f>IF(ISBLANK('U7'!B28),"",'U7'!B28)</f>
        <v/>
      </c>
      <c r="BW43" s="229" t="str">
        <f>IF(ISBLANK('U7'!C28),"",'U7'!C28)</f>
        <v/>
      </c>
      <c r="BX43" s="230" t="str">
        <f>IF(ISBLANK('U11'!B29),"",'U11'!B29)</f>
        <v/>
      </c>
      <c r="BY43" s="229" t="str">
        <f>IF(ISBLANK('U11'!C29),"",'U11'!C29)</f>
        <v/>
      </c>
      <c r="BZ43" s="231" t="str">
        <f>IF(ISBLANK('U11'!D29),"",'U11'!D29)</f>
        <v/>
      </c>
      <c r="CA43" s="230" t="str">
        <f>IF(ISBLANK('U9'!B27),"",'U9'!B27)</f>
        <v/>
      </c>
      <c r="CB43" s="229" t="str">
        <f>IF(ISBLANK('U9'!C27),"",'U9'!C27)</f>
        <v/>
      </c>
      <c r="CC43" s="229" t="str">
        <f>IF(ISBLANK('U10'!B37),"",'U10'!B37)</f>
        <v/>
      </c>
      <c r="CD43" s="229" t="str">
        <f>IF(ISBLANK('U10'!C37),"",'U10'!C37)</f>
        <v/>
      </c>
      <c r="CE43" s="229" t="str">
        <f>IF(ISBLANK('U10'!D37),"",'U10'!D37)</f>
        <v/>
      </c>
      <c r="CF43" s="229" t="str">
        <f>IF(ISBLANK('U10'!E37),"",'U10'!E37)</f>
        <v/>
      </c>
      <c r="CG43" s="229" t="str">
        <f>IF(ISBLANK('U10'!F37),"",'U10'!F37)</f>
        <v/>
      </c>
      <c r="CH43" s="229" t="str">
        <f>IF(ISBLANK('U10'!G37),"",'U10'!G37)</f>
        <v/>
      </c>
      <c r="CI43" s="229" t="str">
        <f>IF(ISBLANK('U10'!H37),"",'U10'!H37)</f>
        <v/>
      </c>
      <c r="CJ43" s="229" t="str">
        <f>IF(ISBLANK('U10'!I37),"",'U10'!I37)</f>
        <v/>
      </c>
      <c r="CK43" s="229" t="str">
        <f>IF(ISBLANK('U10'!J37),"",'U10'!J37)</f>
        <v/>
      </c>
      <c r="CL43" s="229" t="str">
        <f>IF(ISBLANK('U10'!K37),"",'U10'!K37)</f>
        <v/>
      </c>
      <c r="CM43" s="229" t="str">
        <f>IF(ISBLANK('U10'!L37),"",'U10'!L37)</f>
        <v/>
      </c>
      <c r="CN43" s="229" t="str">
        <f>IF(ISBLANK('U12'!B28),"",'U12'!B28)</f>
        <v/>
      </c>
      <c r="CO43" s="229" t="str">
        <f>IF(ISBLANK('U12'!C28),"",'U12'!C28)</f>
        <v/>
      </c>
      <c r="CP43" s="65" t="str">
        <f>IF(ISBLANK('U4'!G37),"",'U4'!G37)</f>
        <v/>
      </c>
    </row>
    <row r="44" spans="1:94" x14ac:dyDescent="0.25">
      <c r="A44" s="23" t="str">
        <f>'Pilotage de Ma Classe'!A24&amp;" "&amp;'Pilotage de Ma Classe'!B24</f>
        <v>SSS sss</v>
      </c>
      <c r="B44" s="5" t="str">
        <f>'Pilotage de Ma Classe'!C24</f>
        <v>XX/XX/XXXX</v>
      </c>
      <c r="C44" s="230" t="str">
        <f>IF(ISBLANK('U1'!B36),"",'U1'!B36)</f>
        <v/>
      </c>
      <c r="D44" s="229" t="str">
        <f>IF(ISBLANK('U1'!C36),"",'U1'!C36)</f>
        <v/>
      </c>
      <c r="E44" s="229" t="str">
        <f>IF(ISBLANK('U1'!D36),"",'U1'!D36)</f>
        <v/>
      </c>
      <c r="F44" s="229" t="str">
        <f>IF(ISBLANK('U13'!B36),"",'U13'!B36)</f>
        <v/>
      </c>
      <c r="G44" s="229" t="str">
        <f>IF(ISBLANK('U13'!C36),"",'U13'!C36)</f>
        <v/>
      </c>
      <c r="H44" s="229" t="str">
        <f>IF(ISBLANK('U13'!D36),"",'U13'!D36)</f>
        <v/>
      </c>
      <c r="I44" s="229" t="str">
        <f>IF(ISBLANK('U13'!E36),"",'U13'!E36)</f>
        <v/>
      </c>
      <c r="J44" s="229" t="str">
        <f>IF(ISBLANK('U13'!F36),"",'U13'!F36)</f>
        <v/>
      </c>
      <c r="K44" s="229" t="str">
        <f>IF(ISBLANK('U13'!G36),"",'U13'!G36)</f>
        <v/>
      </c>
      <c r="L44" s="229" t="str">
        <f>IF(ISBLANK('U13'!H36),"",'U13'!H36)</f>
        <v/>
      </c>
      <c r="M44" s="229" t="str">
        <f>IF(ISBLANK('U13'!I36),"",'U13'!I36)</f>
        <v/>
      </c>
      <c r="N44" s="229" t="str">
        <f>IF(ISBLANK('U13'!J36),"",'U13'!J36)</f>
        <v/>
      </c>
      <c r="O44" s="230" t="str">
        <f>IF(ISBLANK('U1'!E36),"",'U1'!E36)</f>
        <v/>
      </c>
      <c r="P44" s="229" t="str">
        <f>IF(ISBLANK('U1'!F36),"",'U1'!F36)</f>
        <v/>
      </c>
      <c r="Q44" s="229" t="str">
        <f>IF(ISBLANK('U1'!G36),"",'U1'!G36)</f>
        <v/>
      </c>
      <c r="R44" s="229" t="str">
        <f>IF(ISBLANK('U1'!H36),"",'U1'!H36)</f>
        <v/>
      </c>
      <c r="S44" s="229" t="str">
        <f>IF(ISBLANK('U1'!I36),"",'U1'!I36)</f>
        <v/>
      </c>
      <c r="T44" s="231" t="str">
        <f>IF(ISBLANK('U1'!J36),"",'U1'!J36)</f>
        <v/>
      </c>
      <c r="U44" s="327" t="str">
        <f>IF(ISBLANK('U4'!D38),"",'U4'!D38)</f>
        <v/>
      </c>
      <c r="V44" s="327" t="str">
        <f>IF(ISBLANK('U4'!E38),"",'U4'!E38)</f>
        <v/>
      </c>
      <c r="W44" s="327" t="str">
        <f>IF(ISBLANK('U4'!F38),"",'U4'!F38)</f>
        <v/>
      </c>
      <c r="X44" s="327" t="str">
        <f>IF(ISBLANK('U4'!G38),"",'U4'!G38)</f>
        <v/>
      </c>
      <c r="Y44" s="327" t="str">
        <f>IF(ISBLANK('U4'!H38),"",'U4'!H38)</f>
        <v/>
      </c>
      <c r="Z44" s="327" t="str">
        <f>IF(ISBLANK('U4'!I38),"",'U4'!I38)</f>
        <v/>
      </c>
      <c r="AA44" s="327" t="str">
        <f>IF(ISBLANK('U4'!J38),"",'U4'!J38)</f>
        <v/>
      </c>
      <c r="AB44" s="327" t="str">
        <f>IF(ISBLANK('U4'!K38),"",'U4'!K38)</f>
        <v/>
      </c>
      <c r="AC44" s="229" t="str">
        <f>IF(ISBLANK('U5'!D36),"",'U5'!D36)</f>
        <v/>
      </c>
      <c r="AD44" s="229" t="str">
        <f>IF(ISBLANK('U5'!E36),"",'U5'!E36)</f>
        <v/>
      </c>
      <c r="AE44" s="229" t="str">
        <f>IF(ISBLANK('U5'!F36),"",'U5'!F36)</f>
        <v/>
      </c>
      <c r="AF44" s="229" t="str">
        <f>IF(ISBLANK('U2'!E32),"",'U2'!E32)</f>
        <v/>
      </c>
      <c r="AG44" s="229" t="str">
        <f>IF(ISBLANK('U2'!F32),"",'U2'!F32)</f>
        <v/>
      </c>
      <c r="AH44" s="229" t="str">
        <f>IF(ISBLANK('U5'!G36),"",'U5'!G36)</f>
        <v/>
      </c>
      <c r="AI44" s="229" t="str">
        <f>IF(ISBLANK('U5'!H36),"",'U5'!H36)</f>
        <v/>
      </c>
      <c r="AJ44" s="229" t="str">
        <f>IF(ISBLANK('U5'!I36),"",'U5'!I36)</f>
        <v/>
      </c>
      <c r="AK44" s="230" t="str">
        <f>IF(ISBLANK('U2'!B32),"",'U2'!B32)</f>
        <v/>
      </c>
      <c r="AL44" s="229" t="str">
        <f>IF(ISBLANK('U2'!C32),"",'U2'!C32)</f>
        <v/>
      </c>
      <c r="AM44" s="229" t="str">
        <f>IF(ISBLANK('U2'!D32),"",'U2'!D32)</f>
        <v/>
      </c>
      <c r="AN44" s="229" t="str">
        <f>IF(ISBLANK('U4'!B38),"",'U4'!B38)</f>
        <v/>
      </c>
      <c r="AO44" s="229" t="str">
        <f>IF(ISBLANK('U4'!C38),"",'U4'!C38)</f>
        <v/>
      </c>
      <c r="AP44" s="229" t="str">
        <f>IF(ISBLANK('U5'!B36),"",'U5'!B36)</f>
        <v/>
      </c>
      <c r="AQ44" s="229" t="str">
        <f>IF(ISBLANK('U5'!C36),"",'U5'!C36)</f>
        <v/>
      </c>
      <c r="AR44" s="229" t="str">
        <f>IF(ISBLANK('U3'!B30),"",'U3'!B30)</f>
        <v/>
      </c>
      <c r="AS44" s="230" t="str">
        <f>IF(ISBLANK('U8'!B41),"",'U8'!B41)</f>
        <v/>
      </c>
      <c r="AT44" s="229" t="str">
        <f>IF(ISBLANK('U8'!C41),"",'U8'!C41)</f>
        <v/>
      </c>
      <c r="AU44" s="229" t="str">
        <f>IF(ISBLANK('U8'!D41),"",'U8'!D41)</f>
        <v/>
      </c>
      <c r="AV44" s="229" t="str">
        <f>IF(ISBLANK('U8'!E41),"",'U8'!E41)</f>
        <v/>
      </c>
      <c r="AW44" s="229" t="str">
        <f>IF(ISBLANK('U8'!F41),"",'U8'!F41)</f>
        <v/>
      </c>
      <c r="AX44" s="229" t="str">
        <f>IF(ISBLANK('U8'!G41),"",'U8'!G41)</f>
        <v/>
      </c>
      <c r="AY44" s="229" t="str">
        <f>IF(ISBLANK('U8'!H41),"",'U8'!H41)</f>
        <v/>
      </c>
      <c r="AZ44" s="229" t="str">
        <f>IF(ISBLANK('U8'!I41),"",'U8'!I41)</f>
        <v/>
      </c>
      <c r="BA44" s="229" t="str">
        <f>IF(ISBLANK('U8'!J41),"",'U8'!J41)</f>
        <v/>
      </c>
      <c r="BB44" s="229" t="str">
        <f>IF(ISBLANK('U8'!K41),"",'U8'!K41)</f>
        <v/>
      </c>
      <c r="BC44" s="229" t="str">
        <f>IF(ISBLANK('U14'!B32),"",'U14'!B32)</f>
        <v/>
      </c>
      <c r="BD44" s="229" t="str">
        <f>IF(ISBLANK('U14'!C32),"",'U14'!C32)</f>
        <v/>
      </c>
      <c r="BE44" s="229" t="str">
        <f>IF(ISBLANK('U14'!D32),"",'U14'!D32)</f>
        <v/>
      </c>
      <c r="BF44" s="229" t="str">
        <f>IF(ISBLANK('U14'!E32),"",'U14'!E32)</f>
        <v/>
      </c>
      <c r="BG44" s="229" t="str">
        <f>IF(ISBLANK('U14'!F32),"",'U14'!F32)</f>
        <v/>
      </c>
      <c r="BH44" s="229" t="str">
        <f>IF(ISBLANK('U8'!L41),"",'U8'!L41)</f>
        <v/>
      </c>
      <c r="BI44" s="229" t="str">
        <f>IF(ISBLANK('U8'!M41),"",'U8'!M41)</f>
        <v/>
      </c>
      <c r="BJ44" s="229" t="str">
        <f>IF(ISBLANK('U15'!B29),"",'U15'!B29)</f>
        <v/>
      </c>
      <c r="BK44" s="229" t="str">
        <f>IF(ISBLANK('U15'!C29),"",'U15'!C29)</f>
        <v/>
      </c>
      <c r="BL44" s="229" t="str">
        <f>IF(ISBLANK('U15'!D29),"",'U15'!D29)</f>
        <v/>
      </c>
      <c r="BM44" s="230" t="str">
        <f>IF(ISBLANK('U6'!B32),"",'U6'!B32)</f>
        <v/>
      </c>
      <c r="BN44" s="327" t="str">
        <f>IF(ISBLANK('U6'!C32),"",'U6'!C32)</f>
        <v/>
      </c>
      <c r="BO44" s="327" t="str">
        <f>IF(ISBLANK('U6'!D32),"",'U6'!D32)</f>
        <v/>
      </c>
      <c r="BP44" s="327" t="str">
        <f>IF(ISBLANK('U6'!E32),"",'U6'!E32)</f>
        <v/>
      </c>
      <c r="BQ44" s="327" t="str">
        <f>IF(ISBLANK('U6'!F32),"",'U6'!F32)</f>
        <v/>
      </c>
      <c r="BR44" s="229" t="str">
        <f>IF(ISBLANK('U6'!G32),"",'U6'!G32)</f>
        <v/>
      </c>
      <c r="BS44" s="229" t="str">
        <f>IF(ISBLANK('U8'!N41),"",'U8'!N41)</f>
        <v/>
      </c>
      <c r="BT44" s="229" t="str">
        <f>IF(ISBLANK('U8'!O41),"",'U8'!O41)</f>
        <v/>
      </c>
      <c r="BU44" s="231" t="str">
        <f>IF(ISBLANK('U14'!G32),"",'U14'!G32)</f>
        <v/>
      </c>
      <c r="BV44" s="230" t="str">
        <f>IF(ISBLANK('U7'!B29),"",'U7'!B29)</f>
        <v/>
      </c>
      <c r="BW44" s="229" t="str">
        <f>IF(ISBLANK('U7'!C29),"",'U7'!C29)</f>
        <v/>
      </c>
      <c r="BX44" s="230" t="str">
        <f>IF(ISBLANK('U11'!B30),"",'U11'!B30)</f>
        <v/>
      </c>
      <c r="BY44" s="229" t="str">
        <f>IF(ISBLANK('U11'!C30),"",'U11'!C30)</f>
        <v/>
      </c>
      <c r="BZ44" s="231" t="str">
        <f>IF(ISBLANK('U11'!D30),"",'U11'!D30)</f>
        <v/>
      </c>
      <c r="CA44" s="230" t="str">
        <f>IF(ISBLANK('U9'!B28),"",'U9'!B28)</f>
        <v/>
      </c>
      <c r="CB44" s="229" t="str">
        <f>IF(ISBLANK('U9'!C28),"",'U9'!C28)</f>
        <v/>
      </c>
      <c r="CC44" s="229" t="str">
        <f>IF(ISBLANK('U10'!B38),"",'U10'!B38)</f>
        <v/>
      </c>
      <c r="CD44" s="229" t="str">
        <f>IF(ISBLANK('U10'!C38),"",'U10'!C38)</f>
        <v/>
      </c>
      <c r="CE44" s="229" t="str">
        <f>IF(ISBLANK('U10'!D38),"",'U10'!D38)</f>
        <v/>
      </c>
      <c r="CF44" s="229" t="str">
        <f>IF(ISBLANK('U10'!E38),"",'U10'!E38)</f>
        <v/>
      </c>
      <c r="CG44" s="229" t="str">
        <f>IF(ISBLANK('U10'!F38),"",'U10'!F38)</f>
        <v/>
      </c>
      <c r="CH44" s="229" t="str">
        <f>IF(ISBLANK('U10'!G38),"",'U10'!G38)</f>
        <v/>
      </c>
      <c r="CI44" s="229" t="str">
        <f>IF(ISBLANK('U10'!H38),"",'U10'!H38)</f>
        <v/>
      </c>
      <c r="CJ44" s="229" t="str">
        <f>IF(ISBLANK('U10'!I38),"",'U10'!I38)</f>
        <v/>
      </c>
      <c r="CK44" s="229" t="str">
        <f>IF(ISBLANK('U10'!J38),"",'U10'!J38)</f>
        <v/>
      </c>
      <c r="CL44" s="229" t="str">
        <f>IF(ISBLANK('U10'!K38),"",'U10'!K38)</f>
        <v/>
      </c>
      <c r="CM44" s="229" t="str">
        <f>IF(ISBLANK('U10'!L38),"",'U10'!L38)</f>
        <v/>
      </c>
      <c r="CN44" s="229" t="str">
        <f>IF(ISBLANK('U12'!B29),"",'U12'!B29)</f>
        <v/>
      </c>
      <c r="CO44" s="229" t="str">
        <f>IF(ISBLANK('U12'!C29),"",'U12'!C29)</f>
        <v/>
      </c>
      <c r="CP44" s="65" t="str">
        <f>IF(ISBLANK('U4'!G38),"",'U4'!G38)</f>
        <v/>
      </c>
    </row>
    <row r="45" spans="1:94" x14ac:dyDescent="0.25">
      <c r="A45" s="23" t="str">
        <f>'Pilotage de Ma Classe'!A25&amp;" "&amp;'Pilotage de Ma Classe'!B25</f>
        <v>TTT ttt</v>
      </c>
      <c r="B45" s="5" t="str">
        <f>'Pilotage de Ma Classe'!C25</f>
        <v>XX/XX/XXXX</v>
      </c>
      <c r="C45" s="230" t="str">
        <f>IF(ISBLANK('U1'!B37),"",'U1'!B37)</f>
        <v/>
      </c>
      <c r="D45" s="229" t="str">
        <f>IF(ISBLANK('U1'!C37),"",'U1'!C37)</f>
        <v/>
      </c>
      <c r="E45" s="229" t="str">
        <f>IF(ISBLANK('U1'!D37),"",'U1'!D37)</f>
        <v/>
      </c>
      <c r="F45" s="229" t="str">
        <f>IF(ISBLANK('U13'!B37),"",'U13'!B37)</f>
        <v/>
      </c>
      <c r="G45" s="229" t="str">
        <f>IF(ISBLANK('U13'!C37),"",'U13'!C37)</f>
        <v/>
      </c>
      <c r="H45" s="229" t="str">
        <f>IF(ISBLANK('U13'!D37),"",'U13'!D37)</f>
        <v/>
      </c>
      <c r="I45" s="229" t="str">
        <f>IF(ISBLANK('U13'!E37),"",'U13'!E37)</f>
        <v/>
      </c>
      <c r="J45" s="229" t="str">
        <f>IF(ISBLANK('U13'!F37),"",'U13'!F37)</f>
        <v/>
      </c>
      <c r="K45" s="229" t="str">
        <f>IF(ISBLANK('U13'!G37),"",'U13'!G37)</f>
        <v/>
      </c>
      <c r="L45" s="229" t="str">
        <f>IF(ISBLANK('U13'!H37),"",'U13'!H37)</f>
        <v/>
      </c>
      <c r="M45" s="229" t="str">
        <f>IF(ISBLANK('U13'!I37),"",'U13'!I37)</f>
        <v/>
      </c>
      <c r="N45" s="229" t="str">
        <f>IF(ISBLANK('U13'!J37),"",'U13'!J37)</f>
        <v/>
      </c>
      <c r="O45" s="230" t="str">
        <f>IF(ISBLANK('U1'!E37),"",'U1'!E37)</f>
        <v/>
      </c>
      <c r="P45" s="229" t="str">
        <f>IF(ISBLANK('U1'!F37),"",'U1'!F37)</f>
        <v/>
      </c>
      <c r="Q45" s="229" t="str">
        <f>IF(ISBLANK('U1'!G37),"",'U1'!G37)</f>
        <v/>
      </c>
      <c r="R45" s="229" t="str">
        <f>IF(ISBLANK('U1'!H37),"",'U1'!H37)</f>
        <v/>
      </c>
      <c r="S45" s="229" t="str">
        <f>IF(ISBLANK('U1'!I37),"",'U1'!I37)</f>
        <v/>
      </c>
      <c r="T45" s="231" t="str">
        <f>IF(ISBLANK('U1'!J37),"",'U1'!J37)</f>
        <v/>
      </c>
      <c r="U45" s="327" t="str">
        <f>IF(ISBLANK('U4'!D39),"",'U4'!D39)</f>
        <v/>
      </c>
      <c r="V45" s="327" t="str">
        <f>IF(ISBLANK('U4'!E39),"",'U4'!E39)</f>
        <v/>
      </c>
      <c r="W45" s="327" t="str">
        <f>IF(ISBLANK('U4'!F39),"",'U4'!F39)</f>
        <v/>
      </c>
      <c r="X45" s="327" t="str">
        <f>IF(ISBLANK('U4'!G39),"",'U4'!G39)</f>
        <v/>
      </c>
      <c r="Y45" s="327" t="str">
        <f>IF(ISBLANK('U4'!H39),"",'U4'!H39)</f>
        <v/>
      </c>
      <c r="Z45" s="327" t="str">
        <f>IF(ISBLANK('U4'!I39),"",'U4'!I39)</f>
        <v/>
      </c>
      <c r="AA45" s="327" t="str">
        <f>IF(ISBLANK('U4'!J39),"",'U4'!J39)</f>
        <v/>
      </c>
      <c r="AB45" s="327" t="str">
        <f>IF(ISBLANK('U4'!K39),"",'U4'!K39)</f>
        <v/>
      </c>
      <c r="AC45" s="229" t="str">
        <f>IF(ISBLANK('U5'!D37),"",'U5'!D37)</f>
        <v/>
      </c>
      <c r="AD45" s="229" t="str">
        <f>IF(ISBLANK('U5'!E37),"",'U5'!E37)</f>
        <v/>
      </c>
      <c r="AE45" s="229" t="str">
        <f>IF(ISBLANK('U5'!F37),"",'U5'!F37)</f>
        <v/>
      </c>
      <c r="AF45" s="229" t="str">
        <f>IF(ISBLANK('U2'!E33),"",'U2'!E33)</f>
        <v/>
      </c>
      <c r="AG45" s="229" t="str">
        <f>IF(ISBLANK('U2'!F33),"",'U2'!F33)</f>
        <v/>
      </c>
      <c r="AH45" s="229" t="str">
        <f>IF(ISBLANK('U5'!G37),"",'U5'!G37)</f>
        <v/>
      </c>
      <c r="AI45" s="229" t="str">
        <f>IF(ISBLANK('U5'!H37),"",'U5'!H37)</f>
        <v/>
      </c>
      <c r="AJ45" s="229" t="str">
        <f>IF(ISBLANK('U5'!I37),"",'U5'!I37)</f>
        <v/>
      </c>
      <c r="AK45" s="230" t="str">
        <f>IF(ISBLANK('U2'!B33),"",'U2'!B33)</f>
        <v/>
      </c>
      <c r="AL45" s="229" t="str">
        <f>IF(ISBLANK('U2'!C33),"",'U2'!C33)</f>
        <v/>
      </c>
      <c r="AM45" s="229" t="str">
        <f>IF(ISBLANK('U2'!D33),"",'U2'!D33)</f>
        <v/>
      </c>
      <c r="AN45" s="229" t="str">
        <f>IF(ISBLANK('U4'!B39),"",'U4'!B39)</f>
        <v/>
      </c>
      <c r="AO45" s="229" t="str">
        <f>IF(ISBLANK('U4'!C39),"",'U4'!C39)</f>
        <v/>
      </c>
      <c r="AP45" s="229" t="str">
        <f>IF(ISBLANK('U5'!B37),"",'U5'!B37)</f>
        <v/>
      </c>
      <c r="AQ45" s="229" t="str">
        <f>IF(ISBLANK('U5'!C37),"",'U5'!C37)</f>
        <v/>
      </c>
      <c r="AR45" s="229" t="str">
        <f>IF(ISBLANK('U3'!B31),"",'U3'!B31)</f>
        <v/>
      </c>
      <c r="AS45" s="230" t="str">
        <f>IF(ISBLANK('U8'!B42),"",'U8'!B42)</f>
        <v/>
      </c>
      <c r="AT45" s="229" t="str">
        <f>IF(ISBLANK('U8'!C42),"",'U8'!C42)</f>
        <v/>
      </c>
      <c r="AU45" s="229" t="str">
        <f>IF(ISBLANK('U8'!D42),"",'U8'!D42)</f>
        <v/>
      </c>
      <c r="AV45" s="229" t="str">
        <f>IF(ISBLANK('U8'!E42),"",'U8'!E42)</f>
        <v/>
      </c>
      <c r="AW45" s="229" t="str">
        <f>IF(ISBLANK('U8'!F42),"",'U8'!F42)</f>
        <v/>
      </c>
      <c r="AX45" s="229" t="str">
        <f>IF(ISBLANK('U8'!G42),"",'U8'!G42)</f>
        <v/>
      </c>
      <c r="AY45" s="229" t="str">
        <f>IF(ISBLANK('U8'!H42),"",'U8'!H42)</f>
        <v/>
      </c>
      <c r="AZ45" s="229" t="str">
        <f>IF(ISBLANK('U8'!I42),"",'U8'!I42)</f>
        <v/>
      </c>
      <c r="BA45" s="229" t="str">
        <f>IF(ISBLANK('U8'!J42),"",'U8'!J42)</f>
        <v/>
      </c>
      <c r="BB45" s="229" t="str">
        <f>IF(ISBLANK('U8'!K42),"",'U8'!K42)</f>
        <v/>
      </c>
      <c r="BC45" s="229" t="str">
        <f>IF(ISBLANK('U14'!B33),"",'U14'!B33)</f>
        <v/>
      </c>
      <c r="BD45" s="229" t="str">
        <f>IF(ISBLANK('U14'!C33),"",'U14'!C33)</f>
        <v/>
      </c>
      <c r="BE45" s="229" t="str">
        <f>IF(ISBLANK('U14'!D33),"",'U14'!D33)</f>
        <v/>
      </c>
      <c r="BF45" s="229" t="str">
        <f>IF(ISBLANK('U14'!E33),"",'U14'!E33)</f>
        <v/>
      </c>
      <c r="BG45" s="229" t="str">
        <f>IF(ISBLANK('U14'!F33),"",'U14'!F33)</f>
        <v/>
      </c>
      <c r="BH45" s="229" t="str">
        <f>IF(ISBLANK('U8'!L42),"",'U8'!L42)</f>
        <v/>
      </c>
      <c r="BI45" s="229" t="str">
        <f>IF(ISBLANK('U8'!M42),"",'U8'!M42)</f>
        <v/>
      </c>
      <c r="BJ45" s="229" t="str">
        <f>IF(ISBLANK('U15'!B30),"",'U15'!B30)</f>
        <v/>
      </c>
      <c r="BK45" s="229" t="str">
        <f>IF(ISBLANK('U15'!C30),"",'U15'!C30)</f>
        <v/>
      </c>
      <c r="BL45" s="229" t="str">
        <f>IF(ISBLANK('U15'!D30),"",'U15'!D30)</f>
        <v/>
      </c>
      <c r="BM45" s="230" t="str">
        <f>IF(ISBLANK('U6'!B33),"",'U6'!B33)</f>
        <v/>
      </c>
      <c r="BN45" s="327" t="str">
        <f>IF(ISBLANK('U6'!C33),"",'U6'!C33)</f>
        <v/>
      </c>
      <c r="BO45" s="327" t="str">
        <f>IF(ISBLANK('U6'!D33),"",'U6'!D33)</f>
        <v/>
      </c>
      <c r="BP45" s="327" t="str">
        <f>IF(ISBLANK('U6'!E33),"",'U6'!E33)</f>
        <v/>
      </c>
      <c r="BQ45" s="327" t="str">
        <f>IF(ISBLANK('U6'!F33),"",'U6'!F33)</f>
        <v/>
      </c>
      <c r="BR45" s="229" t="str">
        <f>IF(ISBLANK('U6'!G33),"",'U6'!G33)</f>
        <v/>
      </c>
      <c r="BS45" s="229" t="str">
        <f>IF(ISBLANK('U8'!N42),"",'U8'!N42)</f>
        <v/>
      </c>
      <c r="BT45" s="229" t="str">
        <f>IF(ISBLANK('U8'!O42),"",'U8'!O42)</f>
        <v/>
      </c>
      <c r="BU45" s="231" t="str">
        <f>IF(ISBLANK('U14'!G33),"",'U14'!G33)</f>
        <v/>
      </c>
      <c r="BV45" s="230" t="str">
        <f>IF(ISBLANK('U7'!B30),"",'U7'!B30)</f>
        <v/>
      </c>
      <c r="BW45" s="229" t="str">
        <f>IF(ISBLANK('U7'!C30),"",'U7'!C30)</f>
        <v/>
      </c>
      <c r="BX45" s="230" t="str">
        <f>IF(ISBLANK('U11'!B31),"",'U11'!B31)</f>
        <v/>
      </c>
      <c r="BY45" s="229" t="str">
        <f>IF(ISBLANK('U11'!C31),"",'U11'!C31)</f>
        <v/>
      </c>
      <c r="BZ45" s="231" t="str">
        <f>IF(ISBLANK('U11'!D31),"",'U11'!D31)</f>
        <v/>
      </c>
      <c r="CA45" s="230" t="str">
        <f>IF(ISBLANK('U9'!B29),"",'U9'!B29)</f>
        <v/>
      </c>
      <c r="CB45" s="229" t="str">
        <f>IF(ISBLANK('U9'!C29),"",'U9'!C29)</f>
        <v/>
      </c>
      <c r="CC45" s="229" t="str">
        <f>IF(ISBLANK('U10'!B39),"",'U10'!B39)</f>
        <v/>
      </c>
      <c r="CD45" s="229" t="str">
        <f>IF(ISBLANK('U10'!C39),"",'U10'!C39)</f>
        <v/>
      </c>
      <c r="CE45" s="229" t="str">
        <f>IF(ISBLANK('U10'!D39),"",'U10'!D39)</f>
        <v/>
      </c>
      <c r="CF45" s="229" t="str">
        <f>IF(ISBLANK('U10'!E39),"",'U10'!E39)</f>
        <v/>
      </c>
      <c r="CG45" s="229" t="str">
        <f>IF(ISBLANK('U10'!F39),"",'U10'!F39)</f>
        <v/>
      </c>
      <c r="CH45" s="229" t="str">
        <f>IF(ISBLANK('U10'!G39),"",'U10'!G39)</f>
        <v/>
      </c>
      <c r="CI45" s="229" t="str">
        <f>IF(ISBLANK('U10'!H39),"",'U10'!H39)</f>
        <v/>
      </c>
      <c r="CJ45" s="229" t="str">
        <f>IF(ISBLANK('U10'!I39),"",'U10'!I39)</f>
        <v/>
      </c>
      <c r="CK45" s="229" t="str">
        <f>IF(ISBLANK('U10'!J39),"",'U10'!J39)</f>
        <v/>
      </c>
      <c r="CL45" s="229" t="str">
        <f>IF(ISBLANK('U10'!K39),"",'U10'!K39)</f>
        <v/>
      </c>
      <c r="CM45" s="229" t="str">
        <f>IF(ISBLANK('U10'!L39),"",'U10'!L39)</f>
        <v/>
      </c>
      <c r="CN45" s="229" t="str">
        <f>IF(ISBLANK('U12'!B30),"",'U12'!B30)</f>
        <v/>
      </c>
      <c r="CO45" s="229" t="str">
        <f>IF(ISBLANK('U12'!C30),"",'U12'!C30)</f>
        <v/>
      </c>
      <c r="CP45" s="65" t="str">
        <f>IF(ISBLANK('U4'!G39),"",'U4'!G39)</f>
        <v/>
      </c>
    </row>
    <row r="46" spans="1:94" x14ac:dyDescent="0.25">
      <c r="A46" s="23" t="str">
        <f>'Pilotage de Ma Classe'!A26&amp;" "&amp;'Pilotage de Ma Classe'!B26</f>
        <v>UUU uuu</v>
      </c>
      <c r="B46" s="5" t="str">
        <f>'Pilotage de Ma Classe'!C26</f>
        <v>XX/XX/XXXX</v>
      </c>
      <c r="C46" s="230" t="str">
        <f>IF(ISBLANK('U1'!B38),"",'U1'!B38)</f>
        <v/>
      </c>
      <c r="D46" s="229" t="str">
        <f>IF(ISBLANK('U1'!C38),"",'U1'!C38)</f>
        <v/>
      </c>
      <c r="E46" s="229" t="str">
        <f>IF(ISBLANK('U1'!D38),"",'U1'!D38)</f>
        <v/>
      </c>
      <c r="F46" s="229" t="str">
        <f>IF(ISBLANK('U13'!B38),"",'U13'!B38)</f>
        <v/>
      </c>
      <c r="G46" s="229" t="str">
        <f>IF(ISBLANK('U13'!C38),"",'U13'!C38)</f>
        <v/>
      </c>
      <c r="H46" s="229" t="str">
        <f>IF(ISBLANK('U13'!D38),"",'U13'!D38)</f>
        <v/>
      </c>
      <c r="I46" s="229" t="str">
        <f>IF(ISBLANK('U13'!E38),"",'U13'!E38)</f>
        <v/>
      </c>
      <c r="J46" s="229" t="str">
        <f>IF(ISBLANK('U13'!F38),"",'U13'!F38)</f>
        <v/>
      </c>
      <c r="K46" s="229" t="str">
        <f>IF(ISBLANK('U13'!G38),"",'U13'!G38)</f>
        <v/>
      </c>
      <c r="L46" s="229" t="str">
        <f>IF(ISBLANK('U13'!H38),"",'U13'!H38)</f>
        <v/>
      </c>
      <c r="M46" s="229" t="str">
        <f>IF(ISBLANK('U13'!I38),"",'U13'!I38)</f>
        <v/>
      </c>
      <c r="N46" s="229" t="str">
        <f>IF(ISBLANK('U13'!J38),"",'U13'!J38)</f>
        <v/>
      </c>
      <c r="O46" s="230" t="str">
        <f>IF(ISBLANK('U1'!E38),"",'U1'!E38)</f>
        <v/>
      </c>
      <c r="P46" s="229" t="str">
        <f>IF(ISBLANK('U1'!F38),"",'U1'!F38)</f>
        <v/>
      </c>
      <c r="Q46" s="229" t="str">
        <f>IF(ISBLANK('U1'!G38),"",'U1'!G38)</f>
        <v/>
      </c>
      <c r="R46" s="229" t="str">
        <f>IF(ISBLANK('U1'!H38),"",'U1'!H38)</f>
        <v/>
      </c>
      <c r="S46" s="229" t="str">
        <f>IF(ISBLANK('U1'!I38),"",'U1'!I38)</f>
        <v/>
      </c>
      <c r="T46" s="231" t="str">
        <f>IF(ISBLANK('U1'!J38),"",'U1'!J38)</f>
        <v/>
      </c>
      <c r="U46" s="327" t="str">
        <f>IF(ISBLANK('U4'!D40),"",'U4'!D40)</f>
        <v/>
      </c>
      <c r="V46" s="327" t="str">
        <f>IF(ISBLANK('U4'!E40),"",'U4'!E40)</f>
        <v/>
      </c>
      <c r="W46" s="327" t="str">
        <f>IF(ISBLANK('U4'!F40),"",'U4'!F40)</f>
        <v/>
      </c>
      <c r="X46" s="327" t="str">
        <f>IF(ISBLANK('U4'!G40),"",'U4'!G40)</f>
        <v/>
      </c>
      <c r="Y46" s="327" t="str">
        <f>IF(ISBLANK('U4'!H40),"",'U4'!H40)</f>
        <v/>
      </c>
      <c r="Z46" s="327" t="str">
        <f>IF(ISBLANK('U4'!I40),"",'U4'!I40)</f>
        <v/>
      </c>
      <c r="AA46" s="327" t="str">
        <f>IF(ISBLANK('U4'!J40),"",'U4'!J40)</f>
        <v/>
      </c>
      <c r="AB46" s="327" t="str">
        <f>IF(ISBLANK('U4'!K40),"",'U4'!K40)</f>
        <v/>
      </c>
      <c r="AC46" s="229" t="str">
        <f>IF(ISBLANK('U5'!D38),"",'U5'!D38)</f>
        <v/>
      </c>
      <c r="AD46" s="229" t="str">
        <f>IF(ISBLANK('U5'!E38),"",'U5'!E38)</f>
        <v/>
      </c>
      <c r="AE46" s="229" t="str">
        <f>IF(ISBLANK('U5'!F38),"",'U5'!F38)</f>
        <v/>
      </c>
      <c r="AF46" s="229" t="str">
        <f>IF(ISBLANK('U2'!E34),"",'U2'!E34)</f>
        <v/>
      </c>
      <c r="AG46" s="229" t="str">
        <f>IF(ISBLANK('U2'!F34),"",'U2'!F34)</f>
        <v/>
      </c>
      <c r="AH46" s="229" t="str">
        <f>IF(ISBLANK('U5'!G38),"",'U5'!G38)</f>
        <v/>
      </c>
      <c r="AI46" s="229" t="str">
        <f>IF(ISBLANK('U5'!H38),"",'U5'!H38)</f>
        <v/>
      </c>
      <c r="AJ46" s="229" t="str">
        <f>IF(ISBLANK('U5'!I38),"",'U5'!I38)</f>
        <v/>
      </c>
      <c r="AK46" s="230" t="str">
        <f>IF(ISBLANK('U2'!B34),"",'U2'!B34)</f>
        <v/>
      </c>
      <c r="AL46" s="229" t="str">
        <f>IF(ISBLANK('U2'!C34),"",'U2'!C34)</f>
        <v/>
      </c>
      <c r="AM46" s="229" t="str">
        <f>IF(ISBLANK('U2'!D34),"",'U2'!D34)</f>
        <v/>
      </c>
      <c r="AN46" s="229" t="str">
        <f>IF(ISBLANK('U4'!B40),"",'U4'!B40)</f>
        <v/>
      </c>
      <c r="AO46" s="229" t="str">
        <f>IF(ISBLANK('U4'!C40),"",'U4'!C40)</f>
        <v/>
      </c>
      <c r="AP46" s="229" t="str">
        <f>IF(ISBLANK('U5'!B38),"",'U5'!B38)</f>
        <v/>
      </c>
      <c r="AQ46" s="229" t="str">
        <f>IF(ISBLANK('U5'!C38),"",'U5'!C38)</f>
        <v/>
      </c>
      <c r="AR46" s="229" t="str">
        <f>IF(ISBLANK('U3'!B32),"",'U3'!B32)</f>
        <v/>
      </c>
      <c r="AS46" s="230" t="str">
        <f>IF(ISBLANK('U8'!B43),"",'U8'!B43)</f>
        <v/>
      </c>
      <c r="AT46" s="229" t="str">
        <f>IF(ISBLANK('U8'!C43),"",'U8'!C43)</f>
        <v/>
      </c>
      <c r="AU46" s="229" t="str">
        <f>IF(ISBLANK('U8'!D43),"",'U8'!D43)</f>
        <v/>
      </c>
      <c r="AV46" s="229" t="str">
        <f>IF(ISBLANK('U8'!E43),"",'U8'!E43)</f>
        <v/>
      </c>
      <c r="AW46" s="229" t="str">
        <f>IF(ISBLANK('U8'!F43),"",'U8'!F43)</f>
        <v/>
      </c>
      <c r="AX46" s="229" t="str">
        <f>IF(ISBLANK('U8'!G43),"",'U8'!G43)</f>
        <v/>
      </c>
      <c r="AY46" s="229" t="str">
        <f>IF(ISBLANK('U8'!H43),"",'U8'!H43)</f>
        <v/>
      </c>
      <c r="AZ46" s="229" t="str">
        <f>IF(ISBLANK('U8'!I43),"",'U8'!I43)</f>
        <v/>
      </c>
      <c r="BA46" s="229" t="str">
        <f>IF(ISBLANK('U8'!J43),"",'U8'!J43)</f>
        <v/>
      </c>
      <c r="BB46" s="229" t="str">
        <f>IF(ISBLANK('U8'!K43),"",'U8'!K43)</f>
        <v/>
      </c>
      <c r="BC46" s="229" t="str">
        <f>IF(ISBLANK('U14'!B34),"",'U14'!B34)</f>
        <v/>
      </c>
      <c r="BD46" s="229" t="str">
        <f>IF(ISBLANK('U14'!C34),"",'U14'!C34)</f>
        <v/>
      </c>
      <c r="BE46" s="229" t="str">
        <f>IF(ISBLANK('U14'!D34),"",'U14'!D34)</f>
        <v/>
      </c>
      <c r="BF46" s="229" t="str">
        <f>IF(ISBLANK('U14'!E34),"",'U14'!E34)</f>
        <v/>
      </c>
      <c r="BG46" s="229" t="str">
        <f>IF(ISBLANK('U14'!F34),"",'U14'!F34)</f>
        <v/>
      </c>
      <c r="BH46" s="229" t="str">
        <f>IF(ISBLANK('U8'!L43),"",'U8'!L43)</f>
        <v/>
      </c>
      <c r="BI46" s="229" t="str">
        <f>IF(ISBLANK('U8'!M43),"",'U8'!M43)</f>
        <v/>
      </c>
      <c r="BJ46" s="229" t="str">
        <f>IF(ISBLANK('U15'!B31),"",'U15'!B31)</f>
        <v/>
      </c>
      <c r="BK46" s="229" t="str">
        <f>IF(ISBLANK('U15'!C31),"",'U15'!C31)</f>
        <v/>
      </c>
      <c r="BL46" s="229" t="str">
        <f>IF(ISBLANK('U15'!D31),"",'U15'!D31)</f>
        <v/>
      </c>
      <c r="BM46" s="230" t="str">
        <f>IF(ISBLANK('U6'!B34),"",'U6'!B34)</f>
        <v/>
      </c>
      <c r="BN46" s="327" t="str">
        <f>IF(ISBLANK('U6'!C34),"",'U6'!C34)</f>
        <v/>
      </c>
      <c r="BO46" s="327" t="str">
        <f>IF(ISBLANK('U6'!D34),"",'U6'!D34)</f>
        <v/>
      </c>
      <c r="BP46" s="327" t="str">
        <f>IF(ISBLANK('U6'!E34),"",'U6'!E34)</f>
        <v/>
      </c>
      <c r="BQ46" s="327" t="str">
        <f>IF(ISBLANK('U6'!F34),"",'U6'!F34)</f>
        <v/>
      </c>
      <c r="BR46" s="229" t="str">
        <f>IF(ISBLANK('U6'!G34),"",'U6'!G34)</f>
        <v/>
      </c>
      <c r="BS46" s="229" t="str">
        <f>IF(ISBLANK('U8'!N43),"",'U8'!N43)</f>
        <v/>
      </c>
      <c r="BT46" s="229" t="str">
        <f>IF(ISBLANK('U8'!O43),"",'U8'!O43)</f>
        <v/>
      </c>
      <c r="BU46" s="231" t="str">
        <f>IF(ISBLANK('U14'!G34),"",'U14'!G34)</f>
        <v/>
      </c>
      <c r="BV46" s="230" t="str">
        <f>IF(ISBLANK('U7'!B31),"",'U7'!B31)</f>
        <v/>
      </c>
      <c r="BW46" s="229" t="str">
        <f>IF(ISBLANK('U7'!C31),"",'U7'!C31)</f>
        <v/>
      </c>
      <c r="BX46" s="230" t="str">
        <f>IF(ISBLANK('U11'!B32),"",'U11'!B32)</f>
        <v/>
      </c>
      <c r="BY46" s="229" t="str">
        <f>IF(ISBLANK('U11'!C32),"",'U11'!C32)</f>
        <v/>
      </c>
      <c r="BZ46" s="231" t="str">
        <f>IF(ISBLANK('U11'!D32),"",'U11'!D32)</f>
        <v/>
      </c>
      <c r="CA46" s="230" t="str">
        <f>IF(ISBLANK('U9'!B30),"",'U9'!B30)</f>
        <v/>
      </c>
      <c r="CB46" s="229" t="str">
        <f>IF(ISBLANK('U9'!C30),"",'U9'!C30)</f>
        <v/>
      </c>
      <c r="CC46" s="229" t="str">
        <f>IF(ISBLANK('U10'!B40),"",'U10'!B40)</f>
        <v/>
      </c>
      <c r="CD46" s="229" t="str">
        <f>IF(ISBLANK('U10'!C40),"",'U10'!C40)</f>
        <v/>
      </c>
      <c r="CE46" s="229" t="str">
        <f>IF(ISBLANK('U10'!D40),"",'U10'!D40)</f>
        <v/>
      </c>
      <c r="CF46" s="229" t="str">
        <f>IF(ISBLANK('U10'!E40),"",'U10'!E40)</f>
        <v/>
      </c>
      <c r="CG46" s="229" t="str">
        <f>IF(ISBLANK('U10'!F40),"",'U10'!F40)</f>
        <v/>
      </c>
      <c r="CH46" s="229" t="str">
        <f>IF(ISBLANK('U10'!G40),"",'U10'!G40)</f>
        <v/>
      </c>
      <c r="CI46" s="229" t="str">
        <f>IF(ISBLANK('U10'!H40),"",'U10'!H40)</f>
        <v/>
      </c>
      <c r="CJ46" s="229" t="str">
        <f>IF(ISBLANK('U10'!I40),"",'U10'!I40)</f>
        <v/>
      </c>
      <c r="CK46" s="229" t="str">
        <f>IF(ISBLANK('U10'!J40),"",'U10'!J40)</f>
        <v/>
      </c>
      <c r="CL46" s="229" t="str">
        <f>IF(ISBLANK('U10'!K40),"",'U10'!K40)</f>
        <v/>
      </c>
      <c r="CM46" s="229" t="str">
        <f>IF(ISBLANK('U10'!L40),"",'U10'!L40)</f>
        <v/>
      </c>
      <c r="CN46" s="229" t="str">
        <f>IF(ISBLANK('U12'!B31),"",'U12'!B31)</f>
        <v/>
      </c>
      <c r="CO46" s="229" t="str">
        <f>IF(ISBLANK('U12'!C31),"",'U12'!C31)</f>
        <v/>
      </c>
      <c r="CP46" s="65" t="str">
        <f>IF(ISBLANK('U4'!G40),"",'U4'!G40)</f>
        <v/>
      </c>
    </row>
    <row r="47" spans="1:94" x14ac:dyDescent="0.25">
      <c r="A47" s="23" t="str">
        <f>'Pilotage de Ma Classe'!A27&amp;" "&amp;'Pilotage de Ma Classe'!B27</f>
        <v>VVV vvv</v>
      </c>
      <c r="B47" s="5" t="str">
        <f>'Pilotage de Ma Classe'!C27</f>
        <v>XX/XX/XXXX</v>
      </c>
      <c r="C47" s="230" t="str">
        <f>IF(ISBLANK('U1'!B39),"",'U1'!B39)</f>
        <v/>
      </c>
      <c r="D47" s="229" t="str">
        <f>IF(ISBLANK('U1'!C39),"",'U1'!C39)</f>
        <v/>
      </c>
      <c r="E47" s="229" t="str">
        <f>IF(ISBLANK('U1'!D39),"",'U1'!D39)</f>
        <v/>
      </c>
      <c r="F47" s="229" t="str">
        <f>IF(ISBLANK('U13'!B39),"",'U13'!B39)</f>
        <v/>
      </c>
      <c r="G47" s="229" t="str">
        <f>IF(ISBLANK('U13'!C39),"",'U13'!C39)</f>
        <v/>
      </c>
      <c r="H47" s="229" t="str">
        <f>IF(ISBLANK('U13'!D39),"",'U13'!D39)</f>
        <v/>
      </c>
      <c r="I47" s="229" t="str">
        <f>IF(ISBLANK('U13'!E39),"",'U13'!E39)</f>
        <v/>
      </c>
      <c r="J47" s="229" t="str">
        <f>IF(ISBLANK('U13'!F39),"",'U13'!F39)</f>
        <v/>
      </c>
      <c r="K47" s="229" t="str">
        <f>IF(ISBLANK('U13'!G39),"",'U13'!G39)</f>
        <v/>
      </c>
      <c r="L47" s="229" t="str">
        <f>IF(ISBLANK('U13'!H39),"",'U13'!H39)</f>
        <v/>
      </c>
      <c r="M47" s="229" t="str">
        <f>IF(ISBLANK('U13'!I39),"",'U13'!I39)</f>
        <v/>
      </c>
      <c r="N47" s="229" t="str">
        <f>IF(ISBLANK('U13'!J39),"",'U13'!J39)</f>
        <v/>
      </c>
      <c r="O47" s="230" t="str">
        <f>IF(ISBLANK('U1'!E39),"",'U1'!E39)</f>
        <v/>
      </c>
      <c r="P47" s="229" t="str">
        <f>IF(ISBLANK('U1'!F39),"",'U1'!F39)</f>
        <v/>
      </c>
      <c r="Q47" s="229" t="str">
        <f>IF(ISBLANK('U1'!G39),"",'U1'!G39)</f>
        <v/>
      </c>
      <c r="R47" s="229" t="str">
        <f>IF(ISBLANK('U1'!H39),"",'U1'!H39)</f>
        <v/>
      </c>
      <c r="S47" s="229" t="str">
        <f>IF(ISBLANK('U1'!I39),"",'U1'!I39)</f>
        <v/>
      </c>
      <c r="T47" s="231" t="str">
        <f>IF(ISBLANK('U1'!J39),"",'U1'!J39)</f>
        <v/>
      </c>
      <c r="U47" s="327" t="str">
        <f>IF(ISBLANK('U4'!D41),"",'U4'!D41)</f>
        <v/>
      </c>
      <c r="V47" s="327" t="str">
        <f>IF(ISBLANK('U4'!E41),"",'U4'!E41)</f>
        <v/>
      </c>
      <c r="W47" s="327" t="str">
        <f>IF(ISBLANK('U4'!F41),"",'U4'!F41)</f>
        <v/>
      </c>
      <c r="X47" s="327" t="str">
        <f>IF(ISBLANK('U4'!G41),"",'U4'!G41)</f>
        <v/>
      </c>
      <c r="Y47" s="327" t="str">
        <f>IF(ISBLANK('U4'!H41),"",'U4'!H41)</f>
        <v/>
      </c>
      <c r="Z47" s="327" t="str">
        <f>IF(ISBLANK('U4'!I41),"",'U4'!I41)</f>
        <v/>
      </c>
      <c r="AA47" s="327" t="str">
        <f>IF(ISBLANK('U4'!J41),"",'U4'!J41)</f>
        <v/>
      </c>
      <c r="AB47" s="327" t="str">
        <f>IF(ISBLANK('U4'!K41),"",'U4'!K41)</f>
        <v/>
      </c>
      <c r="AC47" s="229" t="str">
        <f>IF(ISBLANK('U5'!D39),"",'U5'!D39)</f>
        <v/>
      </c>
      <c r="AD47" s="229" t="str">
        <f>IF(ISBLANK('U5'!E39),"",'U5'!E39)</f>
        <v/>
      </c>
      <c r="AE47" s="229" t="str">
        <f>IF(ISBLANK('U5'!F39),"",'U5'!F39)</f>
        <v/>
      </c>
      <c r="AF47" s="229" t="str">
        <f>IF(ISBLANK('U2'!E35),"",'U2'!E35)</f>
        <v/>
      </c>
      <c r="AG47" s="229" t="str">
        <f>IF(ISBLANK('U2'!F35),"",'U2'!F35)</f>
        <v/>
      </c>
      <c r="AH47" s="229" t="str">
        <f>IF(ISBLANK('U5'!G39),"",'U5'!G39)</f>
        <v/>
      </c>
      <c r="AI47" s="229" t="str">
        <f>IF(ISBLANK('U5'!H39),"",'U5'!H39)</f>
        <v/>
      </c>
      <c r="AJ47" s="229" t="str">
        <f>IF(ISBLANK('U5'!I39),"",'U5'!I39)</f>
        <v/>
      </c>
      <c r="AK47" s="230" t="str">
        <f>IF(ISBLANK('U2'!B35),"",'U2'!B35)</f>
        <v/>
      </c>
      <c r="AL47" s="229" t="str">
        <f>IF(ISBLANK('U2'!C35),"",'U2'!C35)</f>
        <v/>
      </c>
      <c r="AM47" s="229" t="str">
        <f>IF(ISBLANK('U2'!D35),"",'U2'!D35)</f>
        <v/>
      </c>
      <c r="AN47" s="229" t="str">
        <f>IF(ISBLANK('U4'!B41),"",'U4'!B41)</f>
        <v/>
      </c>
      <c r="AO47" s="229" t="str">
        <f>IF(ISBLANK('U4'!C41),"",'U4'!C41)</f>
        <v/>
      </c>
      <c r="AP47" s="229" t="str">
        <f>IF(ISBLANK('U5'!B39),"",'U5'!B39)</f>
        <v/>
      </c>
      <c r="AQ47" s="229" t="str">
        <f>IF(ISBLANK('U5'!C39),"",'U5'!C39)</f>
        <v/>
      </c>
      <c r="AR47" s="229" t="str">
        <f>IF(ISBLANK('U3'!B33),"",'U3'!B33)</f>
        <v/>
      </c>
      <c r="AS47" s="230" t="str">
        <f>IF(ISBLANK('U8'!B44),"",'U8'!B44)</f>
        <v/>
      </c>
      <c r="AT47" s="229" t="str">
        <f>IF(ISBLANK('U8'!C44),"",'U8'!C44)</f>
        <v/>
      </c>
      <c r="AU47" s="229" t="str">
        <f>IF(ISBLANK('U8'!D44),"",'U8'!D44)</f>
        <v/>
      </c>
      <c r="AV47" s="229" t="str">
        <f>IF(ISBLANK('U8'!E44),"",'U8'!E44)</f>
        <v/>
      </c>
      <c r="AW47" s="229" t="str">
        <f>IF(ISBLANK('U8'!F44),"",'U8'!F44)</f>
        <v/>
      </c>
      <c r="AX47" s="229" t="str">
        <f>IF(ISBLANK('U8'!G44),"",'U8'!G44)</f>
        <v/>
      </c>
      <c r="AY47" s="229" t="str">
        <f>IF(ISBLANK('U8'!H44),"",'U8'!H44)</f>
        <v/>
      </c>
      <c r="AZ47" s="229" t="str">
        <f>IF(ISBLANK('U8'!I44),"",'U8'!I44)</f>
        <v/>
      </c>
      <c r="BA47" s="229" t="str">
        <f>IF(ISBLANK('U8'!J44),"",'U8'!J44)</f>
        <v/>
      </c>
      <c r="BB47" s="229" t="str">
        <f>IF(ISBLANK('U8'!K44),"",'U8'!K44)</f>
        <v/>
      </c>
      <c r="BC47" s="229" t="str">
        <f>IF(ISBLANK('U14'!B35),"",'U14'!B35)</f>
        <v/>
      </c>
      <c r="BD47" s="229" t="str">
        <f>IF(ISBLANK('U14'!C35),"",'U14'!C35)</f>
        <v/>
      </c>
      <c r="BE47" s="229" t="str">
        <f>IF(ISBLANK('U14'!D35),"",'U14'!D35)</f>
        <v/>
      </c>
      <c r="BF47" s="229" t="str">
        <f>IF(ISBLANK('U14'!E35),"",'U14'!E35)</f>
        <v/>
      </c>
      <c r="BG47" s="229" t="str">
        <f>IF(ISBLANK('U14'!F35),"",'U14'!F35)</f>
        <v/>
      </c>
      <c r="BH47" s="229" t="str">
        <f>IF(ISBLANK('U8'!L44),"",'U8'!L44)</f>
        <v/>
      </c>
      <c r="BI47" s="229" t="str">
        <f>IF(ISBLANK('U8'!M44),"",'U8'!M44)</f>
        <v/>
      </c>
      <c r="BJ47" s="229" t="str">
        <f>IF(ISBLANK('U15'!B32),"",'U15'!B32)</f>
        <v/>
      </c>
      <c r="BK47" s="229" t="str">
        <f>IF(ISBLANK('U15'!C32),"",'U15'!C32)</f>
        <v/>
      </c>
      <c r="BL47" s="229" t="str">
        <f>IF(ISBLANK('U15'!D32),"",'U15'!D32)</f>
        <v/>
      </c>
      <c r="BM47" s="230" t="str">
        <f>IF(ISBLANK('U6'!B35),"",'U6'!B35)</f>
        <v/>
      </c>
      <c r="BN47" s="327" t="str">
        <f>IF(ISBLANK('U6'!C35),"",'U6'!C35)</f>
        <v/>
      </c>
      <c r="BO47" s="327" t="str">
        <f>IF(ISBLANK('U6'!D35),"",'U6'!D35)</f>
        <v/>
      </c>
      <c r="BP47" s="327" t="str">
        <f>IF(ISBLANK('U6'!E35),"",'U6'!E35)</f>
        <v/>
      </c>
      <c r="BQ47" s="327" t="str">
        <f>IF(ISBLANK('U6'!F35),"",'U6'!F35)</f>
        <v/>
      </c>
      <c r="BR47" s="229" t="str">
        <f>IF(ISBLANK('U6'!G35),"",'U6'!G35)</f>
        <v/>
      </c>
      <c r="BS47" s="229" t="str">
        <f>IF(ISBLANK('U8'!N44),"",'U8'!N44)</f>
        <v/>
      </c>
      <c r="BT47" s="229" t="str">
        <f>IF(ISBLANK('U8'!O44),"",'U8'!O44)</f>
        <v/>
      </c>
      <c r="BU47" s="231" t="str">
        <f>IF(ISBLANK('U14'!G35),"",'U14'!G35)</f>
        <v/>
      </c>
      <c r="BV47" s="230" t="str">
        <f>IF(ISBLANK('U7'!B32),"",'U7'!B32)</f>
        <v/>
      </c>
      <c r="BW47" s="229" t="str">
        <f>IF(ISBLANK('U7'!C32),"",'U7'!C32)</f>
        <v/>
      </c>
      <c r="BX47" s="230" t="str">
        <f>IF(ISBLANK('U11'!B33),"",'U11'!B33)</f>
        <v/>
      </c>
      <c r="BY47" s="229" t="str">
        <f>IF(ISBLANK('U11'!C33),"",'U11'!C33)</f>
        <v/>
      </c>
      <c r="BZ47" s="231" t="str">
        <f>IF(ISBLANK('U11'!D33),"",'U11'!D33)</f>
        <v/>
      </c>
      <c r="CA47" s="230" t="str">
        <f>IF(ISBLANK('U9'!B31),"",'U9'!B31)</f>
        <v/>
      </c>
      <c r="CB47" s="229" t="str">
        <f>IF(ISBLANK('U9'!C31),"",'U9'!C31)</f>
        <v/>
      </c>
      <c r="CC47" s="229" t="str">
        <f>IF(ISBLANK('U10'!B41),"",'U10'!B41)</f>
        <v/>
      </c>
      <c r="CD47" s="229" t="str">
        <f>IF(ISBLANK('U10'!C41),"",'U10'!C41)</f>
        <v/>
      </c>
      <c r="CE47" s="229" t="str">
        <f>IF(ISBLANK('U10'!D41),"",'U10'!D41)</f>
        <v/>
      </c>
      <c r="CF47" s="229" t="str">
        <f>IF(ISBLANK('U10'!E41),"",'U10'!E41)</f>
        <v/>
      </c>
      <c r="CG47" s="229" t="str">
        <f>IF(ISBLANK('U10'!F41),"",'U10'!F41)</f>
        <v/>
      </c>
      <c r="CH47" s="229" t="str">
        <f>IF(ISBLANK('U10'!G41),"",'U10'!G41)</f>
        <v/>
      </c>
      <c r="CI47" s="229" t="str">
        <f>IF(ISBLANK('U10'!H41),"",'U10'!H41)</f>
        <v/>
      </c>
      <c r="CJ47" s="229" t="str">
        <f>IF(ISBLANK('U10'!I41),"",'U10'!I41)</f>
        <v/>
      </c>
      <c r="CK47" s="229" t="str">
        <f>IF(ISBLANK('U10'!J41),"",'U10'!J41)</f>
        <v/>
      </c>
      <c r="CL47" s="229" t="str">
        <f>IF(ISBLANK('U10'!K41),"",'U10'!K41)</f>
        <v/>
      </c>
      <c r="CM47" s="229" t="str">
        <f>IF(ISBLANK('U10'!L41),"",'U10'!L41)</f>
        <v/>
      </c>
      <c r="CN47" s="229" t="str">
        <f>IF(ISBLANK('U12'!B32),"",'U12'!B32)</f>
        <v/>
      </c>
      <c r="CO47" s="229" t="str">
        <f>IF(ISBLANK('U12'!C32),"",'U12'!C32)</f>
        <v/>
      </c>
      <c r="CP47" s="65" t="str">
        <f>IF(ISBLANK('U4'!G41),"",'U4'!G41)</f>
        <v/>
      </c>
    </row>
    <row r="48" spans="1:94" x14ac:dyDescent="0.25">
      <c r="A48" s="23" t="str">
        <f>'Pilotage de Ma Classe'!A28&amp;" "&amp;'Pilotage de Ma Classe'!B28</f>
        <v>WWW www</v>
      </c>
      <c r="B48" s="5" t="str">
        <f>'Pilotage de Ma Classe'!C28</f>
        <v>XX/XX/XXXX</v>
      </c>
      <c r="C48" s="230" t="str">
        <f>IF(ISBLANK('U1'!B40),"",'U1'!B40)</f>
        <v/>
      </c>
      <c r="D48" s="229" t="str">
        <f>IF(ISBLANK('U1'!C40),"",'U1'!C40)</f>
        <v/>
      </c>
      <c r="E48" s="229" t="str">
        <f>IF(ISBLANK('U1'!D40),"",'U1'!D40)</f>
        <v/>
      </c>
      <c r="F48" s="229" t="str">
        <f>IF(ISBLANK('U13'!B40),"",'U13'!B40)</f>
        <v/>
      </c>
      <c r="G48" s="229" t="str">
        <f>IF(ISBLANK('U13'!C40),"",'U13'!C40)</f>
        <v/>
      </c>
      <c r="H48" s="229" t="str">
        <f>IF(ISBLANK('U13'!D40),"",'U13'!D40)</f>
        <v/>
      </c>
      <c r="I48" s="229" t="str">
        <f>IF(ISBLANK('U13'!E40),"",'U13'!E40)</f>
        <v/>
      </c>
      <c r="J48" s="229" t="str">
        <f>IF(ISBLANK('U13'!F40),"",'U13'!F40)</f>
        <v/>
      </c>
      <c r="K48" s="229" t="str">
        <f>IF(ISBLANK('U13'!G40),"",'U13'!G40)</f>
        <v/>
      </c>
      <c r="L48" s="229" t="str">
        <f>IF(ISBLANK('U13'!H40),"",'U13'!H40)</f>
        <v/>
      </c>
      <c r="M48" s="229" t="str">
        <f>IF(ISBLANK('U13'!I40),"",'U13'!I40)</f>
        <v/>
      </c>
      <c r="N48" s="229" t="str">
        <f>IF(ISBLANK('U13'!J40),"",'U13'!J40)</f>
        <v/>
      </c>
      <c r="O48" s="230" t="str">
        <f>IF(ISBLANK('U1'!E40),"",'U1'!E40)</f>
        <v/>
      </c>
      <c r="P48" s="229" t="str">
        <f>IF(ISBLANK('U1'!F40),"",'U1'!F40)</f>
        <v/>
      </c>
      <c r="Q48" s="229" t="str">
        <f>IF(ISBLANK('U1'!G40),"",'U1'!G40)</f>
        <v/>
      </c>
      <c r="R48" s="229" t="str">
        <f>IF(ISBLANK('U1'!H40),"",'U1'!H40)</f>
        <v/>
      </c>
      <c r="S48" s="229" t="str">
        <f>IF(ISBLANK('U1'!I40),"",'U1'!I40)</f>
        <v/>
      </c>
      <c r="T48" s="231" t="str">
        <f>IF(ISBLANK('U1'!J40),"",'U1'!J40)</f>
        <v/>
      </c>
      <c r="U48" s="327" t="str">
        <f>IF(ISBLANK('U4'!D42),"",'U4'!D42)</f>
        <v/>
      </c>
      <c r="V48" s="327" t="str">
        <f>IF(ISBLANK('U4'!E42),"",'U4'!E42)</f>
        <v/>
      </c>
      <c r="W48" s="327" t="str">
        <f>IF(ISBLANK('U4'!F42),"",'U4'!F42)</f>
        <v/>
      </c>
      <c r="X48" s="327" t="str">
        <f>IF(ISBLANK('U4'!G42),"",'U4'!G42)</f>
        <v/>
      </c>
      <c r="Y48" s="327" t="str">
        <f>IF(ISBLANK('U4'!H42),"",'U4'!H42)</f>
        <v/>
      </c>
      <c r="Z48" s="327" t="str">
        <f>IF(ISBLANK('U4'!I42),"",'U4'!I42)</f>
        <v/>
      </c>
      <c r="AA48" s="327" t="str">
        <f>IF(ISBLANK('U4'!J42),"",'U4'!J42)</f>
        <v/>
      </c>
      <c r="AB48" s="327" t="str">
        <f>IF(ISBLANK('U4'!K42),"",'U4'!K42)</f>
        <v/>
      </c>
      <c r="AC48" s="229" t="str">
        <f>IF(ISBLANK('U5'!D40),"",'U5'!D40)</f>
        <v/>
      </c>
      <c r="AD48" s="229" t="str">
        <f>IF(ISBLANK('U5'!E40),"",'U5'!E40)</f>
        <v/>
      </c>
      <c r="AE48" s="229" t="str">
        <f>IF(ISBLANK('U5'!F40),"",'U5'!F40)</f>
        <v/>
      </c>
      <c r="AF48" s="229" t="str">
        <f>IF(ISBLANK('U2'!E36),"",'U2'!E36)</f>
        <v/>
      </c>
      <c r="AG48" s="229" t="str">
        <f>IF(ISBLANK('U2'!F36),"",'U2'!F36)</f>
        <v/>
      </c>
      <c r="AH48" s="229" t="str">
        <f>IF(ISBLANK('U5'!G40),"",'U5'!G40)</f>
        <v/>
      </c>
      <c r="AI48" s="229" t="str">
        <f>IF(ISBLANK('U5'!H40),"",'U5'!H40)</f>
        <v/>
      </c>
      <c r="AJ48" s="229" t="str">
        <f>IF(ISBLANK('U5'!I40),"",'U5'!I40)</f>
        <v/>
      </c>
      <c r="AK48" s="230" t="str">
        <f>IF(ISBLANK('U2'!B36),"",'U2'!B36)</f>
        <v/>
      </c>
      <c r="AL48" s="229" t="str">
        <f>IF(ISBLANK('U2'!C36),"",'U2'!C36)</f>
        <v/>
      </c>
      <c r="AM48" s="229" t="str">
        <f>IF(ISBLANK('U2'!D36),"",'U2'!D36)</f>
        <v/>
      </c>
      <c r="AN48" s="229" t="str">
        <f>IF(ISBLANK('U4'!B42),"",'U4'!B42)</f>
        <v/>
      </c>
      <c r="AO48" s="229" t="str">
        <f>IF(ISBLANK('U4'!C42),"",'U4'!C42)</f>
        <v/>
      </c>
      <c r="AP48" s="229" t="str">
        <f>IF(ISBLANK('U5'!B40),"",'U5'!B40)</f>
        <v/>
      </c>
      <c r="AQ48" s="229" t="str">
        <f>IF(ISBLANK('U5'!C40),"",'U5'!C40)</f>
        <v/>
      </c>
      <c r="AR48" s="229" t="str">
        <f>IF(ISBLANK('U3'!B34),"",'U3'!B34)</f>
        <v/>
      </c>
      <c r="AS48" s="230" t="str">
        <f>IF(ISBLANK('U8'!B45),"",'U8'!B45)</f>
        <v/>
      </c>
      <c r="AT48" s="229" t="str">
        <f>IF(ISBLANK('U8'!C45),"",'U8'!C45)</f>
        <v/>
      </c>
      <c r="AU48" s="229" t="str">
        <f>IF(ISBLANK('U8'!D45),"",'U8'!D45)</f>
        <v/>
      </c>
      <c r="AV48" s="229" t="str">
        <f>IF(ISBLANK('U8'!E45),"",'U8'!E45)</f>
        <v/>
      </c>
      <c r="AW48" s="229" t="str">
        <f>IF(ISBLANK('U8'!F45),"",'U8'!F45)</f>
        <v/>
      </c>
      <c r="AX48" s="229" t="str">
        <f>IF(ISBLANK('U8'!G45),"",'U8'!G45)</f>
        <v/>
      </c>
      <c r="AY48" s="229" t="str">
        <f>IF(ISBLANK('U8'!H45),"",'U8'!H45)</f>
        <v/>
      </c>
      <c r="AZ48" s="229" t="str">
        <f>IF(ISBLANK('U8'!I45),"",'U8'!I45)</f>
        <v/>
      </c>
      <c r="BA48" s="229" t="str">
        <f>IF(ISBLANK('U8'!J45),"",'U8'!J45)</f>
        <v/>
      </c>
      <c r="BB48" s="229" t="str">
        <f>IF(ISBLANK('U8'!K45),"",'U8'!K45)</f>
        <v/>
      </c>
      <c r="BC48" s="229" t="str">
        <f>IF(ISBLANK('U14'!B36),"",'U14'!B36)</f>
        <v/>
      </c>
      <c r="BD48" s="229" t="str">
        <f>IF(ISBLANK('U14'!C36),"",'U14'!C36)</f>
        <v/>
      </c>
      <c r="BE48" s="229" t="str">
        <f>IF(ISBLANK('U14'!D36),"",'U14'!D36)</f>
        <v/>
      </c>
      <c r="BF48" s="229" t="str">
        <f>IF(ISBLANK('U14'!E36),"",'U14'!E36)</f>
        <v/>
      </c>
      <c r="BG48" s="229" t="str">
        <f>IF(ISBLANK('U14'!F36),"",'U14'!F36)</f>
        <v/>
      </c>
      <c r="BH48" s="229" t="str">
        <f>IF(ISBLANK('U8'!L45),"",'U8'!L45)</f>
        <v/>
      </c>
      <c r="BI48" s="229" t="str">
        <f>IF(ISBLANK('U8'!M45),"",'U8'!M45)</f>
        <v/>
      </c>
      <c r="BJ48" s="229" t="str">
        <f>IF(ISBLANK('U15'!B33),"",'U15'!B33)</f>
        <v/>
      </c>
      <c r="BK48" s="229" t="str">
        <f>IF(ISBLANK('U15'!C33),"",'U15'!C33)</f>
        <v/>
      </c>
      <c r="BL48" s="229" t="str">
        <f>IF(ISBLANK('U15'!D33),"",'U15'!D33)</f>
        <v/>
      </c>
      <c r="BM48" s="230" t="str">
        <f>IF(ISBLANK('U6'!B36),"",'U6'!B36)</f>
        <v/>
      </c>
      <c r="BN48" s="327" t="str">
        <f>IF(ISBLANK('U6'!C36),"",'U6'!C36)</f>
        <v/>
      </c>
      <c r="BO48" s="327" t="str">
        <f>IF(ISBLANK('U6'!D36),"",'U6'!D36)</f>
        <v/>
      </c>
      <c r="BP48" s="327" t="str">
        <f>IF(ISBLANK('U6'!E36),"",'U6'!E36)</f>
        <v/>
      </c>
      <c r="BQ48" s="327" t="str">
        <f>IF(ISBLANK('U6'!F36),"",'U6'!F36)</f>
        <v/>
      </c>
      <c r="BR48" s="229" t="str">
        <f>IF(ISBLANK('U6'!G36),"",'U6'!G36)</f>
        <v/>
      </c>
      <c r="BS48" s="229" t="str">
        <f>IF(ISBLANK('U8'!N45),"",'U8'!N45)</f>
        <v/>
      </c>
      <c r="BT48" s="229" t="str">
        <f>IF(ISBLANK('U8'!O45),"",'U8'!O45)</f>
        <v/>
      </c>
      <c r="BU48" s="231" t="str">
        <f>IF(ISBLANK('U14'!G36),"",'U14'!G36)</f>
        <v/>
      </c>
      <c r="BV48" s="230" t="str">
        <f>IF(ISBLANK('U7'!B33),"",'U7'!B33)</f>
        <v/>
      </c>
      <c r="BW48" s="229" t="str">
        <f>IF(ISBLANK('U7'!C33),"",'U7'!C33)</f>
        <v/>
      </c>
      <c r="BX48" s="230" t="str">
        <f>IF(ISBLANK('U11'!B34),"",'U11'!B34)</f>
        <v/>
      </c>
      <c r="BY48" s="229" t="str">
        <f>IF(ISBLANK('U11'!C34),"",'U11'!C34)</f>
        <v/>
      </c>
      <c r="BZ48" s="231" t="str">
        <f>IF(ISBLANK('U11'!D34),"",'U11'!D34)</f>
        <v/>
      </c>
      <c r="CA48" s="230" t="str">
        <f>IF(ISBLANK('U9'!B32),"",'U9'!B32)</f>
        <v/>
      </c>
      <c r="CB48" s="229" t="str">
        <f>IF(ISBLANK('U9'!C32),"",'U9'!C32)</f>
        <v/>
      </c>
      <c r="CC48" s="229" t="str">
        <f>IF(ISBLANK('U10'!B42),"",'U10'!B42)</f>
        <v/>
      </c>
      <c r="CD48" s="229" t="str">
        <f>IF(ISBLANK('U10'!C42),"",'U10'!C42)</f>
        <v/>
      </c>
      <c r="CE48" s="229" t="str">
        <f>IF(ISBLANK('U10'!D42),"",'U10'!D42)</f>
        <v/>
      </c>
      <c r="CF48" s="229" t="str">
        <f>IF(ISBLANK('U10'!E42),"",'U10'!E42)</f>
        <v/>
      </c>
      <c r="CG48" s="229" t="str">
        <f>IF(ISBLANK('U10'!F42),"",'U10'!F42)</f>
        <v/>
      </c>
      <c r="CH48" s="229" t="str">
        <f>IF(ISBLANK('U10'!G42),"",'U10'!G42)</f>
        <v/>
      </c>
      <c r="CI48" s="229" t="str">
        <f>IF(ISBLANK('U10'!H42),"",'U10'!H42)</f>
        <v/>
      </c>
      <c r="CJ48" s="229" t="str">
        <f>IF(ISBLANK('U10'!I42),"",'U10'!I42)</f>
        <v/>
      </c>
      <c r="CK48" s="229" t="str">
        <f>IF(ISBLANK('U10'!J42),"",'U10'!J42)</f>
        <v/>
      </c>
      <c r="CL48" s="229" t="str">
        <f>IF(ISBLANK('U10'!K42),"",'U10'!K42)</f>
        <v/>
      </c>
      <c r="CM48" s="229" t="str">
        <f>IF(ISBLANK('U10'!L42),"",'U10'!L42)</f>
        <v/>
      </c>
      <c r="CN48" s="229" t="str">
        <f>IF(ISBLANK('U12'!B33),"",'U12'!B33)</f>
        <v/>
      </c>
      <c r="CO48" s="229" t="str">
        <f>IF(ISBLANK('U12'!C33),"",'U12'!C33)</f>
        <v/>
      </c>
      <c r="CP48" s="65" t="str">
        <f>IF(ISBLANK('U4'!G42),"",'U4'!G42)</f>
        <v/>
      </c>
    </row>
    <row r="49" spans="1:94" x14ac:dyDescent="0.25">
      <c r="A49" s="23" t="str">
        <f>'Pilotage de Ma Classe'!A29&amp;" "&amp;'Pilotage de Ma Classe'!B29</f>
        <v>XXX xxx</v>
      </c>
      <c r="B49" s="5" t="str">
        <f>'Pilotage de Ma Classe'!C29</f>
        <v>XX/XX/XXXX</v>
      </c>
      <c r="C49" s="230" t="str">
        <f>IF(ISBLANK('U1'!B41),"",'U1'!B41)</f>
        <v/>
      </c>
      <c r="D49" s="229" t="str">
        <f>IF(ISBLANK('U1'!C41),"",'U1'!C41)</f>
        <v/>
      </c>
      <c r="E49" s="229" t="str">
        <f>IF(ISBLANK('U1'!D41),"",'U1'!D41)</f>
        <v/>
      </c>
      <c r="F49" s="229" t="str">
        <f>IF(ISBLANK('U13'!B41),"",'U13'!B41)</f>
        <v/>
      </c>
      <c r="G49" s="229" t="str">
        <f>IF(ISBLANK('U13'!C41),"",'U13'!C41)</f>
        <v/>
      </c>
      <c r="H49" s="229" t="str">
        <f>IF(ISBLANK('U13'!D41),"",'U13'!D41)</f>
        <v/>
      </c>
      <c r="I49" s="229" t="str">
        <f>IF(ISBLANK('U13'!E41),"",'U13'!E41)</f>
        <v/>
      </c>
      <c r="J49" s="229" t="str">
        <f>IF(ISBLANK('U13'!F41),"",'U13'!F41)</f>
        <v/>
      </c>
      <c r="K49" s="229" t="str">
        <f>IF(ISBLANK('U13'!G41),"",'U13'!G41)</f>
        <v/>
      </c>
      <c r="L49" s="229" t="str">
        <f>IF(ISBLANK('U13'!H41),"",'U13'!H41)</f>
        <v/>
      </c>
      <c r="M49" s="229" t="str">
        <f>IF(ISBLANK('U13'!I41),"",'U13'!I41)</f>
        <v/>
      </c>
      <c r="N49" s="229" t="str">
        <f>IF(ISBLANK('U13'!J41),"",'U13'!J41)</f>
        <v/>
      </c>
      <c r="O49" s="230" t="str">
        <f>IF(ISBLANK('U1'!E41),"",'U1'!E41)</f>
        <v/>
      </c>
      <c r="P49" s="229" t="str">
        <f>IF(ISBLANK('U1'!F41),"",'U1'!F41)</f>
        <v/>
      </c>
      <c r="Q49" s="229" t="str">
        <f>IF(ISBLANK('U1'!G41),"",'U1'!G41)</f>
        <v/>
      </c>
      <c r="R49" s="229" t="str">
        <f>IF(ISBLANK('U1'!H41),"",'U1'!H41)</f>
        <v/>
      </c>
      <c r="S49" s="229" t="str">
        <f>IF(ISBLANK('U1'!I41),"",'U1'!I41)</f>
        <v/>
      </c>
      <c r="T49" s="231" t="str">
        <f>IF(ISBLANK('U1'!J41),"",'U1'!J41)</f>
        <v/>
      </c>
      <c r="U49" s="327" t="str">
        <f>IF(ISBLANK('U4'!D43),"",'U4'!D43)</f>
        <v/>
      </c>
      <c r="V49" s="327" t="str">
        <f>IF(ISBLANK('U4'!E43),"",'U4'!E43)</f>
        <v/>
      </c>
      <c r="W49" s="327" t="str">
        <f>IF(ISBLANK('U4'!F43),"",'U4'!F43)</f>
        <v/>
      </c>
      <c r="X49" s="327" t="str">
        <f>IF(ISBLANK('U4'!G43),"",'U4'!G43)</f>
        <v/>
      </c>
      <c r="Y49" s="327" t="str">
        <f>IF(ISBLANK('U4'!H43),"",'U4'!H43)</f>
        <v/>
      </c>
      <c r="Z49" s="327" t="str">
        <f>IF(ISBLANK('U4'!I43),"",'U4'!I43)</f>
        <v/>
      </c>
      <c r="AA49" s="327" t="str">
        <f>IF(ISBLANK('U4'!J43),"",'U4'!J43)</f>
        <v/>
      </c>
      <c r="AB49" s="327" t="str">
        <f>IF(ISBLANK('U4'!K43),"",'U4'!K43)</f>
        <v/>
      </c>
      <c r="AC49" s="229" t="str">
        <f>IF(ISBLANK('U5'!D41),"",'U5'!D41)</f>
        <v/>
      </c>
      <c r="AD49" s="229" t="str">
        <f>IF(ISBLANK('U5'!E41),"",'U5'!E41)</f>
        <v/>
      </c>
      <c r="AE49" s="229" t="str">
        <f>IF(ISBLANK('U5'!F41),"",'U5'!F41)</f>
        <v/>
      </c>
      <c r="AF49" s="229" t="str">
        <f>IF(ISBLANK('U2'!E37),"",'U2'!E37)</f>
        <v/>
      </c>
      <c r="AG49" s="229" t="str">
        <f>IF(ISBLANK('U2'!F37),"",'U2'!F37)</f>
        <v/>
      </c>
      <c r="AH49" s="229" t="str">
        <f>IF(ISBLANK('U5'!G41),"",'U5'!G41)</f>
        <v/>
      </c>
      <c r="AI49" s="229" t="str">
        <f>IF(ISBLANK('U5'!H41),"",'U5'!H41)</f>
        <v/>
      </c>
      <c r="AJ49" s="229" t="str">
        <f>IF(ISBLANK('U5'!I41),"",'U5'!I41)</f>
        <v/>
      </c>
      <c r="AK49" s="230" t="str">
        <f>IF(ISBLANK('U2'!B37),"",'U2'!B37)</f>
        <v/>
      </c>
      <c r="AL49" s="229" t="str">
        <f>IF(ISBLANK('U2'!C37),"",'U2'!C37)</f>
        <v/>
      </c>
      <c r="AM49" s="229" t="str">
        <f>IF(ISBLANK('U2'!D37),"",'U2'!D37)</f>
        <v/>
      </c>
      <c r="AN49" s="229" t="str">
        <f>IF(ISBLANK('U4'!B43),"",'U4'!B43)</f>
        <v/>
      </c>
      <c r="AO49" s="229" t="str">
        <f>IF(ISBLANK('U4'!C43),"",'U4'!C43)</f>
        <v/>
      </c>
      <c r="AP49" s="229" t="str">
        <f>IF(ISBLANK('U5'!B41),"",'U5'!B41)</f>
        <v/>
      </c>
      <c r="AQ49" s="229" t="str">
        <f>IF(ISBLANK('U5'!C41),"",'U5'!C41)</f>
        <v/>
      </c>
      <c r="AR49" s="229" t="str">
        <f>IF(ISBLANK('U3'!B35),"",'U3'!B35)</f>
        <v/>
      </c>
      <c r="AS49" s="230" t="str">
        <f>IF(ISBLANK('U8'!B46),"",'U8'!B46)</f>
        <v/>
      </c>
      <c r="AT49" s="229" t="str">
        <f>IF(ISBLANK('U8'!C46),"",'U8'!C46)</f>
        <v/>
      </c>
      <c r="AU49" s="229" t="str">
        <f>IF(ISBLANK('U8'!D46),"",'U8'!D46)</f>
        <v/>
      </c>
      <c r="AV49" s="229" t="str">
        <f>IF(ISBLANK('U8'!E46),"",'U8'!E46)</f>
        <v/>
      </c>
      <c r="AW49" s="229" t="str">
        <f>IF(ISBLANK('U8'!F46),"",'U8'!F46)</f>
        <v/>
      </c>
      <c r="AX49" s="229" t="str">
        <f>IF(ISBLANK('U8'!G46),"",'U8'!G46)</f>
        <v/>
      </c>
      <c r="AY49" s="229" t="str">
        <f>IF(ISBLANK('U8'!H46),"",'U8'!H46)</f>
        <v/>
      </c>
      <c r="AZ49" s="229" t="str">
        <f>IF(ISBLANK('U8'!I46),"",'U8'!I46)</f>
        <v/>
      </c>
      <c r="BA49" s="229" t="str">
        <f>IF(ISBLANK('U8'!J46),"",'U8'!J46)</f>
        <v/>
      </c>
      <c r="BB49" s="229" t="str">
        <f>IF(ISBLANK('U8'!K46),"",'U8'!K46)</f>
        <v/>
      </c>
      <c r="BC49" s="229" t="str">
        <f>IF(ISBLANK('U14'!B37),"",'U14'!B37)</f>
        <v/>
      </c>
      <c r="BD49" s="229" t="str">
        <f>IF(ISBLANK('U14'!C37),"",'U14'!C37)</f>
        <v/>
      </c>
      <c r="BE49" s="229" t="str">
        <f>IF(ISBLANK('U14'!D37),"",'U14'!D37)</f>
        <v/>
      </c>
      <c r="BF49" s="229" t="str">
        <f>IF(ISBLANK('U14'!E37),"",'U14'!E37)</f>
        <v/>
      </c>
      <c r="BG49" s="229" t="str">
        <f>IF(ISBLANK('U14'!F37),"",'U14'!F37)</f>
        <v/>
      </c>
      <c r="BH49" s="229" t="str">
        <f>IF(ISBLANK('U8'!L46),"",'U8'!L46)</f>
        <v/>
      </c>
      <c r="BI49" s="229" t="str">
        <f>IF(ISBLANK('U8'!M46),"",'U8'!M46)</f>
        <v/>
      </c>
      <c r="BJ49" s="229" t="str">
        <f>IF(ISBLANK('U15'!B34),"",'U15'!B34)</f>
        <v/>
      </c>
      <c r="BK49" s="229" t="str">
        <f>IF(ISBLANK('U15'!C34),"",'U15'!C34)</f>
        <v/>
      </c>
      <c r="BL49" s="229" t="str">
        <f>IF(ISBLANK('U15'!D34),"",'U15'!D34)</f>
        <v/>
      </c>
      <c r="BM49" s="230" t="str">
        <f>IF(ISBLANK('U6'!B37),"",'U6'!B37)</f>
        <v/>
      </c>
      <c r="BN49" s="327" t="str">
        <f>IF(ISBLANK('U6'!C37),"",'U6'!C37)</f>
        <v/>
      </c>
      <c r="BO49" s="327" t="str">
        <f>IF(ISBLANK('U6'!D37),"",'U6'!D37)</f>
        <v/>
      </c>
      <c r="BP49" s="327" t="str">
        <f>IF(ISBLANK('U6'!E37),"",'U6'!E37)</f>
        <v/>
      </c>
      <c r="BQ49" s="327" t="str">
        <f>IF(ISBLANK('U6'!F37),"",'U6'!F37)</f>
        <v/>
      </c>
      <c r="BR49" s="229" t="str">
        <f>IF(ISBLANK('U6'!G37),"",'U6'!G37)</f>
        <v/>
      </c>
      <c r="BS49" s="229" t="str">
        <f>IF(ISBLANK('U8'!N46),"",'U8'!N46)</f>
        <v/>
      </c>
      <c r="BT49" s="229" t="str">
        <f>IF(ISBLANK('U8'!O46),"",'U8'!O46)</f>
        <v/>
      </c>
      <c r="BU49" s="231" t="str">
        <f>IF(ISBLANK('U14'!G37),"",'U14'!G37)</f>
        <v/>
      </c>
      <c r="BV49" s="230" t="str">
        <f>IF(ISBLANK('U7'!B34),"",'U7'!B34)</f>
        <v/>
      </c>
      <c r="BW49" s="229" t="str">
        <f>IF(ISBLANK('U7'!C34),"",'U7'!C34)</f>
        <v/>
      </c>
      <c r="BX49" s="230" t="str">
        <f>IF(ISBLANK('U11'!B35),"",'U11'!B35)</f>
        <v/>
      </c>
      <c r="BY49" s="229" t="str">
        <f>IF(ISBLANK('U11'!C35),"",'U11'!C35)</f>
        <v/>
      </c>
      <c r="BZ49" s="231" t="str">
        <f>IF(ISBLANK('U11'!D35),"",'U11'!D35)</f>
        <v/>
      </c>
      <c r="CA49" s="230" t="str">
        <f>IF(ISBLANK('U9'!B33),"",'U9'!B33)</f>
        <v/>
      </c>
      <c r="CB49" s="229" t="str">
        <f>IF(ISBLANK('U9'!C33),"",'U9'!C33)</f>
        <v/>
      </c>
      <c r="CC49" s="229" t="str">
        <f>IF(ISBLANK('U10'!B43),"",'U10'!B43)</f>
        <v/>
      </c>
      <c r="CD49" s="229" t="str">
        <f>IF(ISBLANK('U10'!C43),"",'U10'!C43)</f>
        <v/>
      </c>
      <c r="CE49" s="229" t="str">
        <f>IF(ISBLANK('U10'!D43),"",'U10'!D43)</f>
        <v/>
      </c>
      <c r="CF49" s="229" t="str">
        <f>IF(ISBLANK('U10'!E43),"",'U10'!E43)</f>
        <v/>
      </c>
      <c r="CG49" s="229" t="str">
        <f>IF(ISBLANK('U10'!F43),"",'U10'!F43)</f>
        <v/>
      </c>
      <c r="CH49" s="229" t="str">
        <f>IF(ISBLANK('U10'!G43),"",'U10'!G43)</f>
        <v/>
      </c>
      <c r="CI49" s="229" t="str">
        <f>IF(ISBLANK('U10'!H43),"",'U10'!H43)</f>
        <v/>
      </c>
      <c r="CJ49" s="229" t="str">
        <f>IF(ISBLANK('U10'!I43),"",'U10'!I43)</f>
        <v/>
      </c>
      <c r="CK49" s="229" t="str">
        <f>IF(ISBLANK('U10'!J43),"",'U10'!J43)</f>
        <v/>
      </c>
      <c r="CL49" s="229" t="str">
        <f>IF(ISBLANK('U10'!K43),"",'U10'!K43)</f>
        <v/>
      </c>
      <c r="CM49" s="229" t="str">
        <f>IF(ISBLANK('U10'!L43),"",'U10'!L43)</f>
        <v/>
      </c>
      <c r="CN49" s="229" t="str">
        <f>IF(ISBLANK('U12'!B34),"",'U12'!B34)</f>
        <v/>
      </c>
      <c r="CO49" s="229" t="str">
        <f>IF(ISBLANK('U12'!C34),"",'U12'!C34)</f>
        <v/>
      </c>
      <c r="CP49" s="65" t="str">
        <f>IF(ISBLANK('U4'!G43),"",'U4'!G43)</f>
        <v/>
      </c>
    </row>
    <row r="50" spans="1:94" x14ac:dyDescent="0.25">
      <c r="A50" s="23" t="str">
        <f>'Pilotage de Ma Classe'!A30&amp;" "&amp;'Pilotage de Ma Classe'!B30</f>
        <v>YYY yyy</v>
      </c>
      <c r="B50" s="5" t="str">
        <f>'Pilotage de Ma Classe'!C30</f>
        <v>XX/XX/XXXX</v>
      </c>
      <c r="C50" s="230" t="str">
        <f>IF(ISBLANK('U1'!B42),"",'U1'!B42)</f>
        <v/>
      </c>
      <c r="D50" s="229" t="str">
        <f>IF(ISBLANK('U1'!C42),"",'U1'!C42)</f>
        <v/>
      </c>
      <c r="E50" s="229" t="str">
        <f>IF(ISBLANK('U1'!D42),"",'U1'!D42)</f>
        <v/>
      </c>
      <c r="F50" s="229" t="str">
        <f>IF(ISBLANK('U13'!B42),"",'U13'!B42)</f>
        <v/>
      </c>
      <c r="G50" s="229" t="str">
        <f>IF(ISBLANK('U13'!C42),"",'U13'!C42)</f>
        <v/>
      </c>
      <c r="H50" s="229" t="str">
        <f>IF(ISBLANK('U13'!D42),"",'U13'!D42)</f>
        <v/>
      </c>
      <c r="I50" s="229" t="str">
        <f>IF(ISBLANK('U13'!E42),"",'U13'!E42)</f>
        <v/>
      </c>
      <c r="J50" s="229" t="str">
        <f>IF(ISBLANK('U13'!F42),"",'U13'!F42)</f>
        <v/>
      </c>
      <c r="K50" s="229" t="str">
        <f>IF(ISBLANK('U13'!G42),"",'U13'!G42)</f>
        <v/>
      </c>
      <c r="L50" s="229" t="str">
        <f>IF(ISBLANK('U13'!H42),"",'U13'!H42)</f>
        <v/>
      </c>
      <c r="M50" s="229" t="str">
        <f>IF(ISBLANK('U13'!I42),"",'U13'!I42)</f>
        <v/>
      </c>
      <c r="N50" s="229" t="str">
        <f>IF(ISBLANK('U13'!J42),"",'U13'!J42)</f>
        <v/>
      </c>
      <c r="O50" s="230" t="str">
        <f>IF(ISBLANK('U1'!E42),"",'U1'!E42)</f>
        <v/>
      </c>
      <c r="P50" s="229" t="str">
        <f>IF(ISBLANK('U1'!F42),"",'U1'!F42)</f>
        <v/>
      </c>
      <c r="Q50" s="229" t="str">
        <f>IF(ISBLANK('U1'!G42),"",'U1'!G42)</f>
        <v/>
      </c>
      <c r="R50" s="229" t="str">
        <f>IF(ISBLANK('U1'!H42),"",'U1'!H42)</f>
        <v/>
      </c>
      <c r="S50" s="229" t="str">
        <f>IF(ISBLANK('U1'!I42),"",'U1'!I42)</f>
        <v/>
      </c>
      <c r="T50" s="231" t="str">
        <f>IF(ISBLANK('U1'!J42),"",'U1'!J42)</f>
        <v/>
      </c>
      <c r="U50" s="327" t="str">
        <f>IF(ISBLANK('U4'!D44),"",'U4'!D44)</f>
        <v/>
      </c>
      <c r="V50" s="327" t="str">
        <f>IF(ISBLANK('U4'!E44),"",'U4'!E44)</f>
        <v/>
      </c>
      <c r="W50" s="327" t="str">
        <f>IF(ISBLANK('U4'!F44),"",'U4'!F44)</f>
        <v/>
      </c>
      <c r="X50" s="327" t="str">
        <f>IF(ISBLANK('U4'!G44),"",'U4'!G44)</f>
        <v/>
      </c>
      <c r="Y50" s="327" t="str">
        <f>IF(ISBLANK('U4'!H44),"",'U4'!H44)</f>
        <v/>
      </c>
      <c r="Z50" s="327" t="str">
        <f>IF(ISBLANK('U4'!I44),"",'U4'!I44)</f>
        <v/>
      </c>
      <c r="AA50" s="327" t="str">
        <f>IF(ISBLANK('U4'!J44),"",'U4'!J44)</f>
        <v/>
      </c>
      <c r="AB50" s="327" t="str">
        <f>IF(ISBLANK('U4'!K44),"",'U4'!K44)</f>
        <v/>
      </c>
      <c r="AC50" s="229" t="str">
        <f>IF(ISBLANK('U5'!D42),"",'U5'!D42)</f>
        <v/>
      </c>
      <c r="AD50" s="229" t="str">
        <f>IF(ISBLANK('U5'!E42),"",'U5'!E42)</f>
        <v/>
      </c>
      <c r="AE50" s="229" t="str">
        <f>IF(ISBLANK('U5'!F42),"",'U5'!F42)</f>
        <v/>
      </c>
      <c r="AF50" s="229" t="str">
        <f>IF(ISBLANK('U2'!E38),"",'U2'!E38)</f>
        <v/>
      </c>
      <c r="AG50" s="229" t="str">
        <f>IF(ISBLANK('U2'!F38),"",'U2'!F38)</f>
        <v/>
      </c>
      <c r="AH50" s="229" t="str">
        <f>IF(ISBLANK('U5'!G42),"",'U5'!G42)</f>
        <v/>
      </c>
      <c r="AI50" s="229" t="str">
        <f>IF(ISBLANK('U5'!H42),"",'U5'!H42)</f>
        <v/>
      </c>
      <c r="AJ50" s="229" t="str">
        <f>IF(ISBLANK('U5'!I42),"",'U5'!I42)</f>
        <v/>
      </c>
      <c r="AK50" s="230" t="str">
        <f>IF(ISBLANK('U2'!B38),"",'U2'!B38)</f>
        <v/>
      </c>
      <c r="AL50" s="229" t="str">
        <f>IF(ISBLANK('U2'!C38),"",'U2'!C38)</f>
        <v/>
      </c>
      <c r="AM50" s="229" t="str">
        <f>IF(ISBLANK('U2'!D38),"",'U2'!D38)</f>
        <v/>
      </c>
      <c r="AN50" s="229" t="str">
        <f>IF(ISBLANK('U4'!B44),"",'U4'!B44)</f>
        <v/>
      </c>
      <c r="AO50" s="229" t="str">
        <f>IF(ISBLANK('U4'!C44),"",'U4'!C44)</f>
        <v/>
      </c>
      <c r="AP50" s="229" t="str">
        <f>IF(ISBLANK('U5'!B42),"",'U5'!B42)</f>
        <v/>
      </c>
      <c r="AQ50" s="229" t="str">
        <f>IF(ISBLANK('U5'!C42),"",'U5'!C42)</f>
        <v/>
      </c>
      <c r="AR50" s="229" t="str">
        <f>IF(ISBLANK('U3'!B36),"",'U3'!B36)</f>
        <v/>
      </c>
      <c r="AS50" s="230" t="str">
        <f>IF(ISBLANK('U8'!B47),"",'U8'!B47)</f>
        <v/>
      </c>
      <c r="AT50" s="229" t="str">
        <f>IF(ISBLANK('U8'!C47),"",'U8'!C47)</f>
        <v/>
      </c>
      <c r="AU50" s="229" t="str">
        <f>IF(ISBLANK('U8'!D47),"",'U8'!D47)</f>
        <v/>
      </c>
      <c r="AV50" s="229" t="str">
        <f>IF(ISBLANK('U8'!E47),"",'U8'!E47)</f>
        <v/>
      </c>
      <c r="AW50" s="229" t="str">
        <f>IF(ISBLANK('U8'!F47),"",'U8'!F47)</f>
        <v/>
      </c>
      <c r="AX50" s="229" t="str">
        <f>IF(ISBLANK('U8'!G47),"",'U8'!G47)</f>
        <v/>
      </c>
      <c r="AY50" s="229" t="str">
        <f>IF(ISBLANK('U8'!H47),"",'U8'!H47)</f>
        <v/>
      </c>
      <c r="AZ50" s="229" t="str">
        <f>IF(ISBLANK('U8'!I47),"",'U8'!I47)</f>
        <v/>
      </c>
      <c r="BA50" s="229" t="str">
        <f>IF(ISBLANK('U8'!J47),"",'U8'!J47)</f>
        <v/>
      </c>
      <c r="BB50" s="229" t="str">
        <f>IF(ISBLANK('U8'!K47),"",'U8'!K47)</f>
        <v/>
      </c>
      <c r="BC50" s="229" t="str">
        <f>IF(ISBLANK('U14'!B38),"",'U14'!B38)</f>
        <v/>
      </c>
      <c r="BD50" s="229" t="str">
        <f>IF(ISBLANK('U14'!C38),"",'U14'!C38)</f>
        <v/>
      </c>
      <c r="BE50" s="229" t="str">
        <f>IF(ISBLANK('U14'!D38),"",'U14'!D38)</f>
        <v/>
      </c>
      <c r="BF50" s="229" t="str">
        <f>IF(ISBLANK('U14'!E38),"",'U14'!E38)</f>
        <v/>
      </c>
      <c r="BG50" s="229" t="str">
        <f>IF(ISBLANK('U14'!F38),"",'U14'!F38)</f>
        <v/>
      </c>
      <c r="BH50" s="229" t="str">
        <f>IF(ISBLANK('U8'!L47),"",'U8'!L47)</f>
        <v/>
      </c>
      <c r="BI50" s="229" t="str">
        <f>IF(ISBLANK('U8'!M47),"",'U8'!M47)</f>
        <v/>
      </c>
      <c r="BJ50" s="229" t="str">
        <f>IF(ISBLANK('U15'!B35),"",'U15'!B35)</f>
        <v/>
      </c>
      <c r="BK50" s="229" t="str">
        <f>IF(ISBLANK('U15'!C35),"",'U15'!C35)</f>
        <v/>
      </c>
      <c r="BL50" s="229" t="str">
        <f>IF(ISBLANK('U15'!D35),"",'U15'!D35)</f>
        <v/>
      </c>
      <c r="BM50" s="230" t="str">
        <f>IF(ISBLANK('U6'!B38),"",'U6'!B38)</f>
        <v/>
      </c>
      <c r="BN50" s="327" t="str">
        <f>IF(ISBLANK('U6'!C38),"",'U6'!C38)</f>
        <v/>
      </c>
      <c r="BO50" s="327" t="str">
        <f>IF(ISBLANK('U6'!D38),"",'U6'!D38)</f>
        <v/>
      </c>
      <c r="BP50" s="327" t="str">
        <f>IF(ISBLANK('U6'!E38),"",'U6'!E38)</f>
        <v/>
      </c>
      <c r="BQ50" s="327" t="str">
        <f>IF(ISBLANK('U6'!F38),"",'U6'!F38)</f>
        <v/>
      </c>
      <c r="BR50" s="229" t="str">
        <f>IF(ISBLANK('U6'!G38),"",'U6'!G38)</f>
        <v/>
      </c>
      <c r="BS50" s="229" t="str">
        <f>IF(ISBLANK('U8'!N47),"",'U8'!N47)</f>
        <v/>
      </c>
      <c r="BT50" s="229" t="str">
        <f>IF(ISBLANK('U8'!O47),"",'U8'!O47)</f>
        <v/>
      </c>
      <c r="BU50" s="231" t="str">
        <f>IF(ISBLANK('U14'!G38),"",'U14'!G38)</f>
        <v/>
      </c>
      <c r="BV50" s="230" t="str">
        <f>IF(ISBLANK('U7'!B35),"",'U7'!B35)</f>
        <v/>
      </c>
      <c r="BW50" s="229" t="str">
        <f>IF(ISBLANK('U7'!C35),"",'U7'!C35)</f>
        <v/>
      </c>
      <c r="BX50" s="230" t="str">
        <f>IF(ISBLANK('U11'!B36),"",'U11'!B36)</f>
        <v/>
      </c>
      <c r="BY50" s="229" t="str">
        <f>IF(ISBLANK('U11'!C36),"",'U11'!C36)</f>
        <v/>
      </c>
      <c r="BZ50" s="231" t="str">
        <f>IF(ISBLANK('U11'!D36),"",'U11'!D36)</f>
        <v/>
      </c>
      <c r="CA50" s="230" t="str">
        <f>IF(ISBLANK('U9'!B34),"",'U9'!B34)</f>
        <v/>
      </c>
      <c r="CB50" s="229" t="str">
        <f>IF(ISBLANK('U9'!C34),"",'U9'!C34)</f>
        <v/>
      </c>
      <c r="CC50" s="229" t="str">
        <f>IF(ISBLANK('U10'!B44),"",'U10'!B44)</f>
        <v/>
      </c>
      <c r="CD50" s="229" t="str">
        <f>IF(ISBLANK('U10'!C44),"",'U10'!C44)</f>
        <v/>
      </c>
      <c r="CE50" s="229" t="str">
        <f>IF(ISBLANK('U10'!D44),"",'U10'!D44)</f>
        <v/>
      </c>
      <c r="CF50" s="229" t="str">
        <f>IF(ISBLANK('U10'!E44),"",'U10'!E44)</f>
        <v/>
      </c>
      <c r="CG50" s="229" t="str">
        <f>IF(ISBLANK('U10'!F44),"",'U10'!F44)</f>
        <v/>
      </c>
      <c r="CH50" s="229" t="str">
        <f>IF(ISBLANK('U10'!G44),"",'U10'!G44)</f>
        <v/>
      </c>
      <c r="CI50" s="229" t="str">
        <f>IF(ISBLANK('U10'!H44),"",'U10'!H44)</f>
        <v/>
      </c>
      <c r="CJ50" s="229" t="str">
        <f>IF(ISBLANK('U10'!I44),"",'U10'!I44)</f>
        <v/>
      </c>
      <c r="CK50" s="229" t="str">
        <f>IF(ISBLANK('U10'!J44),"",'U10'!J44)</f>
        <v/>
      </c>
      <c r="CL50" s="229" t="str">
        <f>IF(ISBLANK('U10'!K44),"",'U10'!K44)</f>
        <v/>
      </c>
      <c r="CM50" s="229" t="str">
        <f>IF(ISBLANK('U10'!L44),"",'U10'!L44)</f>
        <v/>
      </c>
      <c r="CN50" s="229" t="str">
        <f>IF(ISBLANK('U12'!B35),"",'U12'!B35)</f>
        <v/>
      </c>
      <c r="CO50" s="229" t="str">
        <f>IF(ISBLANK('U12'!C35),"",'U12'!C35)</f>
        <v/>
      </c>
      <c r="CP50" s="65" t="str">
        <f>IF(ISBLANK('U4'!G44),"",'U4'!G44)</f>
        <v/>
      </c>
    </row>
    <row r="51" spans="1:94" x14ac:dyDescent="0.25">
      <c r="A51" s="23" t="str">
        <f>'Pilotage de Ma Classe'!A31&amp;" "&amp;'Pilotage de Ma Classe'!B31</f>
        <v>ZZZ zzz</v>
      </c>
      <c r="B51" s="5" t="str">
        <f>'Pilotage de Ma Classe'!C31</f>
        <v>XX/XX/XXXX</v>
      </c>
      <c r="C51" s="230" t="str">
        <f>IF(ISBLANK('U1'!B43),"",'U1'!B43)</f>
        <v/>
      </c>
      <c r="D51" s="229" t="str">
        <f>IF(ISBLANK('U1'!C43),"",'U1'!C43)</f>
        <v/>
      </c>
      <c r="E51" s="229" t="str">
        <f>IF(ISBLANK('U1'!D43),"",'U1'!D43)</f>
        <v/>
      </c>
      <c r="F51" s="229" t="str">
        <f>IF(ISBLANK('U13'!B43),"",'U13'!B43)</f>
        <v/>
      </c>
      <c r="G51" s="229" t="str">
        <f>IF(ISBLANK('U13'!C43),"",'U13'!C43)</f>
        <v/>
      </c>
      <c r="H51" s="229" t="str">
        <f>IF(ISBLANK('U13'!D43),"",'U13'!D43)</f>
        <v/>
      </c>
      <c r="I51" s="229" t="str">
        <f>IF(ISBLANK('U13'!E43),"",'U13'!E43)</f>
        <v/>
      </c>
      <c r="J51" s="229" t="str">
        <f>IF(ISBLANK('U13'!F43),"",'U13'!F43)</f>
        <v/>
      </c>
      <c r="K51" s="229" t="str">
        <f>IF(ISBLANK('U13'!G43),"",'U13'!G43)</f>
        <v/>
      </c>
      <c r="L51" s="229" t="str">
        <f>IF(ISBLANK('U13'!H43),"",'U13'!H43)</f>
        <v/>
      </c>
      <c r="M51" s="229" t="str">
        <f>IF(ISBLANK('U13'!I43),"",'U13'!I43)</f>
        <v/>
      </c>
      <c r="N51" s="229" t="str">
        <f>IF(ISBLANK('U13'!J43),"",'U13'!J43)</f>
        <v/>
      </c>
      <c r="O51" s="230" t="str">
        <f>IF(ISBLANK('U1'!E43),"",'U1'!E43)</f>
        <v/>
      </c>
      <c r="P51" s="229" t="str">
        <f>IF(ISBLANK('U1'!F43),"",'U1'!F43)</f>
        <v/>
      </c>
      <c r="Q51" s="229" t="str">
        <f>IF(ISBLANK('U1'!G43),"",'U1'!G43)</f>
        <v/>
      </c>
      <c r="R51" s="229" t="str">
        <f>IF(ISBLANK('U1'!H43),"",'U1'!H43)</f>
        <v/>
      </c>
      <c r="S51" s="229" t="str">
        <f>IF(ISBLANK('U1'!I43),"",'U1'!I43)</f>
        <v/>
      </c>
      <c r="T51" s="231" t="str">
        <f>IF(ISBLANK('U1'!J43),"",'U1'!J43)</f>
        <v/>
      </c>
      <c r="U51" s="327" t="str">
        <f>IF(ISBLANK('U4'!D45),"",'U4'!D45)</f>
        <v/>
      </c>
      <c r="V51" s="327" t="str">
        <f>IF(ISBLANK('U4'!E45),"",'U4'!E45)</f>
        <v/>
      </c>
      <c r="W51" s="327" t="str">
        <f>IF(ISBLANK('U4'!F45),"",'U4'!F45)</f>
        <v/>
      </c>
      <c r="X51" s="327" t="str">
        <f>IF(ISBLANK('U4'!G45),"",'U4'!G45)</f>
        <v/>
      </c>
      <c r="Y51" s="327" t="str">
        <f>IF(ISBLANK('U4'!H45),"",'U4'!H45)</f>
        <v/>
      </c>
      <c r="Z51" s="327" t="str">
        <f>IF(ISBLANK('U4'!I45),"",'U4'!I45)</f>
        <v/>
      </c>
      <c r="AA51" s="327" t="str">
        <f>IF(ISBLANK('U4'!J45),"",'U4'!J45)</f>
        <v/>
      </c>
      <c r="AB51" s="327" t="str">
        <f>IF(ISBLANK('U4'!K45),"",'U4'!K45)</f>
        <v/>
      </c>
      <c r="AC51" s="229" t="str">
        <f>IF(ISBLANK('U5'!D43),"",'U5'!D43)</f>
        <v/>
      </c>
      <c r="AD51" s="229" t="str">
        <f>IF(ISBLANK('U5'!E43),"",'U5'!E43)</f>
        <v/>
      </c>
      <c r="AE51" s="229" t="str">
        <f>IF(ISBLANK('U5'!F43),"",'U5'!F43)</f>
        <v/>
      </c>
      <c r="AF51" s="229" t="str">
        <f>IF(ISBLANK('U2'!E39),"",'U2'!E39)</f>
        <v/>
      </c>
      <c r="AG51" s="229" t="str">
        <f>IF(ISBLANK('U2'!F39),"",'U2'!F39)</f>
        <v/>
      </c>
      <c r="AH51" s="229" t="str">
        <f>IF(ISBLANK('U5'!G43),"",'U5'!G43)</f>
        <v/>
      </c>
      <c r="AI51" s="229" t="str">
        <f>IF(ISBLANK('U5'!H43),"",'U5'!H43)</f>
        <v/>
      </c>
      <c r="AJ51" s="229" t="str">
        <f>IF(ISBLANK('U5'!I43),"",'U5'!I43)</f>
        <v/>
      </c>
      <c r="AK51" s="230" t="str">
        <f>IF(ISBLANK('U2'!B39),"",'U2'!B39)</f>
        <v/>
      </c>
      <c r="AL51" s="229" t="str">
        <f>IF(ISBLANK('U2'!C39),"",'U2'!C39)</f>
        <v/>
      </c>
      <c r="AM51" s="229" t="str">
        <f>IF(ISBLANK('U2'!D39),"",'U2'!D39)</f>
        <v/>
      </c>
      <c r="AN51" s="229" t="str">
        <f>IF(ISBLANK('U4'!B45),"",'U4'!B45)</f>
        <v/>
      </c>
      <c r="AO51" s="229" t="str">
        <f>IF(ISBLANK('U4'!C45),"",'U4'!C45)</f>
        <v/>
      </c>
      <c r="AP51" s="229" t="str">
        <f>IF(ISBLANK('U5'!B43),"",'U5'!B43)</f>
        <v/>
      </c>
      <c r="AQ51" s="229" t="str">
        <f>IF(ISBLANK('U5'!C43),"",'U5'!C43)</f>
        <v/>
      </c>
      <c r="AR51" s="229" t="str">
        <f>IF(ISBLANK('U3'!B37),"",'U3'!B37)</f>
        <v/>
      </c>
      <c r="AS51" s="230" t="str">
        <f>IF(ISBLANK('U8'!B48),"",'U8'!B48)</f>
        <v/>
      </c>
      <c r="AT51" s="229" t="str">
        <f>IF(ISBLANK('U8'!C48),"",'U8'!C48)</f>
        <v/>
      </c>
      <c r="AU51" s="229" t="str">
        <f>IF(ISBLANK('U8'!D48),"",'U8'!D48)</f>
        <v/>
      </c>
      <c r="AV51" s="229" t="str">
        <f>IF(ISBLANK('U8'!E48),"",'U8'!E48)</f>
        <v/>
      </c>
      <c r="AW51" s="229" t="str">
        <f>IF(ISBLANK('U8'!F48),"",'U8'!F48)</f>
        <v/>
      </c>
      <c r="AX51" s="229" t="str">
        <f>IF(ISBLANK('U8'!G48),"",'U8'!G48)</f>
        <v/>
      </c>
      <c r="AY51" s="229" t="str">
        <f>IF(ISBLANK('U8'!H48),"",'U8'!H48)</f>
        <v/>
      </c>
      <c r="AZ51" s="229" t="str">
        <f>IF(ISBLANK('U8'!I48),"",'U8'!I48)</f>
        <v/>
      </c>
      <c r="BA51" s="229" t="str">
        <f>IF(ISBLANK('U8'!J48),"",'U8'!J48)</f>
        <v/>
      </c>
      <c r="BB51" s="229" t="str">
        <f>IF(ISBLANK('U8'!K48),"",'U8'!K48)</f>
        <v/>
      </c>
      <c r="BC51" s="229" t="str">
        <f>IF(ISBLANK('U14'!B39),"",'U14'!B39)</f>
        <v/>
      </c>
      <c r="BD51" s="229" t="str">
        <f>IF(ISBLANK('U14'!C39),"",'U14'!C39)</f>
        <v/>
      </c>
      <c r="BE51" s="229" t="str">
        <f>IF(ISBLANK('U14'!D39),"",'U14'!D39)</f>
        <v/>
      </c>
      <c r="BF51" s="229" t="str">
        <f>IF(ISBLANK('U14'!E39),"",'U14'!E39)</f>
        <v/>
      </c>
      <c r="BG51" s="229" t="str">
        <f>IF(ISBLANK('U14'!F39),"",'U14'!F39)</f>
        <v/>
      </c>
      <c r="BH51" s="229" t="str">
        <f>IF(ISBLANK('U8'!L48),"",'U8'!L48)</f>
        <v/>
      </c>
      <c r="BI51" s="229" t="str">
        <f>IF(ISBLANK('U8'!M48),"",'U8'!M48)</f>
        <v/>
      </c>
      <c r="BJ51" s="229" t="str">
        <f>IF(ISBLANK('U15'!B36),"",'U15'!B36)</f>
        <v/>
      </c>
      <c r="BK51" s="229" t="str">
        <f>IF(ISBLANK('U15'!C36),"",'U15'!C36)</f>
        <v/>
      </c>
      <c r="BL51" s="229" t="str">
        <f>IF(ISBLANK('U15'!D36),"",'U15'!D36)</f>
        <v/>
      </c>
      <c r="BM51" s="230" t="str">
        <f>IF(ISBLANK('U6'!B39),"",'U6'!B39)</f>
        <v/>
      </c>
      <c r="BN51" s="327" t="str">
        <f>IF(ISBLANK('U6'!C39),"",'U6'!C39)</f>
        <v/>
      </c>
      <c r="BO51" s="327" t="str">
        <f>IF(ISBLANK('U6'!D39),"",'U6'!D39)</f>
        <v/>
      </c>
      <c r="BP51" s="327" t="str">
        <f>IF(ISBLANK('U6'!E39),"",'U6'!E39)</f>
        <v/>
      </c>
      <c r="BQ51" s="327" t="str">
        <f>IF(ISBLANK('U6'!F39),"",'U6'!F39)</f>
        <v/>
      </c>
      <c r="BR51" s="229" t="str">
        <f>IF(ISBLANK('U6'!G39),"",'U6'!G39)</f>
        <v/>
      </c>
      <c r="BS51" s="229" t="str">
        <f>IF(ISBLANK('U8'!N48),"",'U8'!N48)</f>
        <v/>
      </c>
      <c r="BT51" s="229" t="str">
        <f>IF(ISBLANK('U8'!O48),"",'U8'!O48)</f>
        <v/>
      </c>
      <c r="BU51" s="231" t="str">
        <f>IF(ISBLANK('U14'!G39),"",'U14'!G39)</f>
        <v/>
      </c>
      <c r="BV51" s="230" t="str">
        <f>IF(ISBLANK('U7'!B36),"",'U7'!B36)</f>
        <v/>
      </c>
      <c r="BW51" s="229" t="str">
        <f>IF(ISBLANK('U7'!C36),"",'U7'!C36)</f>
        <v/>
      </c>
      <c r="BX51" s="230" t="str">
        <f>IF(ISBLANK('U11'!B37),"",'U11'!B37)</f>
        <v/>
      </c>
      <c r="BY51" s="229" t="str">
        <f>IF(ISBLANK('U11'!C37),"",'U11'!C37)</f>
        <v/>
      </c>
      <c r="BZ51" s="231" t="str">
        <f>IF(ISBLANK('U11'!D37),"",'U11'!D37)</f>
        <v/>
      </c>
      <c r="CA51" s="230" t="str">
        <f>IF(ISBLANK('U9'!B35),"",'U9'!B35)</f>
        <v/>
      </c>
      <c r="CB51" s="229" t="str">
        <f>IF(ISBLANK('U9'!C35),"",'U9'!C35)</f>
        <v/>
      </c>
      <c r="CC51" s="229" t="str">
        <f>IF(ISBLANK('U10'!B45),"",'U10'!B45)</f>
        <v/>
      </c>
      <c r="CD51" s="229" t="str">
        <f>IF(ISBLANK('U10'!C45),"",'U10'!C45)</f>
        <v/>
      </c>
      <c r="CE51" s="229" t="str">
        <f>IF(ISBLANK('U10'!D45),"",'U10'!D45)</f>
        <v/>
      </c>
      <c r="CF51" s="229" t="str">
        <f>IF(ISBLANK('U10'!E45),"",'U10'!E45)</f>
        <v/>
      </c>
      <c r="CG51" s="229" t="str">
        <f>IF(ISBLANK('U10'!F45),"",'U10'!F45)</f>
        <v/>
      </c>
      <c r="CH51" s="229" t="str">
        <f>IF(ISBLANK('U10'!G45),"",'U10'!G45)</f>
        <v/>
      </c>
      <c r="CI51" s="229" t="str">
        <f>IF(ISBLANK('U10'!H45),"",'U10'!H45)</f>
        <v/>
      </c>
      <c r="CJ51" s="229" t="str">
        <f>IF(ISBLANK('U10'!I45),"",'U10'!I45)</f>
        <v/>
      </c>
      <c r="CK51" s="229" t="str">
        <f>IF(ISBLANK('U10'!J45),"",'U10'!J45)</f>
        <v/>
      </c>
      <c r="CL51" s="229" t="str">
        <f>IF(ISBLANK('U10'!K45),"",'U10'!K45)</f>
        <v/>
      </c>
      <c r="CM51" s="229" t="str">
        <f>IF(ISBLANK('U10'!L45),"",'U10'!L45)</f>
        <v/>
      </c>
      <c r="CN51" s="229" t="str">
        <f>IF(ISBLANK('U12'!B36),"",'U12'!B36)</f>
        <v/>
      </c>
      <c r="CO51" s="229" t="str">
        <f>IF(ISBLANK('U12'!C36),"",'U12'!C36)</f>
        <v/>
      </c>
      <c r="CP51" s="65" t="str">
        <f>IF(ISBLANK('U4'!G45),"",'U4'!G45)</f>
        <v/>
      </c>
    </row>
    <row r="52" spans="1:94" x14ac:dyDescent="0.25">
      <c r="A52" s="23" t="str">
        <f>'Pilotage de Ma Classe'!A32&amp;" "&amp;'Pilotage de Ma Classe'!B32</f>
        <v>ABA aba</v>
      </c>
      <c r="B52" s="5" t="str">
        <f>'Pilotage de Ma Classe'!C32</f>
        <v>XX/XX/XXXX</v>
      </c>
      <c r="C52" s="230" t="str">
        <f>IF(ISBLANK('U1'!B44),"",'U1'!B44)</f>
        <v/>
      </c>
      <c r="D52" s="229" t="str">
        <f>IF(ISBLANK('U1'!C44),"",'U1'!C44)</f>
        <v/>
      </c>
      <c r="E52" s="229" t="str">
        <f>IF(ISBLANK('U1'!D44),"",'U1'!D44)</f>
        <v/>
      </c>
      <c r="F52" s="229" t="str">
        <f>IF(ISBLANK('U13'!B44),"",'U13'!B44)</f>
        <v/>
      </c>
      <c r="G52" s="229" t="str">
        <f>IF(ISBLANK('U13'!C44),"",'U13'!C44)</f>
        <v/>
      </c>
      <c r="H52" s="229" t="str">
        <f>IF(ISBLANK('U13'!D44),"",'U13'!D44)</f>
        <v/>
      </c>
      <c r="I52" s="229" t="str">
        <f>IF(ISBLANK('U13'!E44),"",'U13'!E44)</f>
        <v/>
      </c>
      <c r="J52" s="229" t="str">
        <f>IF(ISBLANK('U13'!F44),"",'U13'!F44)</f>
        <v/>
      </c>
      <c r="K52" s="229" t="str">
        <f>IF(ISBLANK('U13'!G44),"",'U13'!G44)</f>
        <v/>
      </c>
      <c r="L52" s="229" t="str">
        <f>IF(ISBLANK('U13'!H44),"",'U13'!H44)</f>
        <v/>
      </c>
      <c r="M52" s="229" t="str">
        <f>IF(ISBLANK('U13'!I44),"",'U13'!I44)</f>
        <v/>
      </c>
      <c r="N52" s="229" t="str">
        <f>IF(ISBLANK('U13'!J44),"",'U13'!J44)</f>
        <v/>
      </c>
      <c r="O52" s="230" t="str">
        <f>IF(ISBLANK('U1'!E44),"",'U1'!E44)</f>
        <v/>
      </c>
      <c r="P52" s="229" t="str">
        <f>IF(ISBLANK('U1'!F44),"",'U1'!F44)</f>
        <v/>
      </c>
      <c r="Q52" s="229" t="str">
        <f>IF(ISBLANK('U1'!G44),"",'U1'!G44)</f>
        <v/>
      </c>
      <c r="R52" s="229" t="str">
        <f>IF(ISBLANK('U1'!H44),"",'U1'!H44)</f>
        <v/>
      </c>
      <c r="S52" s="229" t="str">
        <f>IF(ISBLANK('U1'!I44),"",'U1'!I44)</f>
        <v/>
      </c>
      <c r="T52" s="231" t="str">
        <f>IF(ISBLANK('U1'!J44),"",'U1'!J44)</f>
        <v/>
      </c>
      <c r="U52" s="327" t="str">
        <f>IF(ISBLANK('U4'!D46),"",'U4'!D46)</f>
        <v/>
      </c>
      <c r="V52" s="327" t="str">
        <f>IF(ISBLANK('U4'!E46),"",'U4'!E46)</f>
        <v/>
      </c>
      <c r="W52" s="327" t="str">
        <f>IF(ISBLANK('U4'!F46),"",'U4'!F46)</f>
        <v/>
      </c>
      <c r="X52" s="327" t="str">
        <f>IF(ISBLANK('U4'!G46),"",'U4'!G46)</f>
        <v/>
      </c>
      <c r="Y52" s="327" t="str">
        <f>IF(ISBLANK('U4'!H46),"",'U4'!H46)</f>
        <v/>
      </c>
      <c r="Z52" s="327" t="str">
        <f>IF(ISBLANK('U4'!I46),"",'U4'!I46)</f>
        <v/>
      </c>
      <c r="AA52" s="327" t="str">
        <f>IF(ISBLANK('U4'!J46),"",'U4'!J46)</f>
        <v/>
      </c>
      <c r="AB52" s="327" t="str">
        <f>IF(ISBLANK('U4'!K46),"",'U4'!K46)</f>
        <v/>
      </c>
      <c r="AC52" s="229" t="str">
        <f>IF(ISBLANK('U5'!D44),"",'U5'!D44)</f>
        <v/>
      </c>
      <c r="AD52" s="229" t="str">
        <f>IF(ISBLANK('U5'!E44),"",'U5'!E44)</f>
        <v/>
      </c>
      <c r="AE52" s="229" t="str">
        <f>IF(ISBLANK('U5'!F44),"",'U5'!F44)</f>
        <v/>
      </c>
      <c r="AF52" s="229" t="str">
        <f>IF(ISBLANK('U2'!E40),"",'U2'!E40)</f>
        <v/>
      </c>
      <c r="AG52" s="229" t="str">
        <f>IF(ISBLANK('U2'!F40),"",'U2'!F40)</f>
        <v/>
      </c>
      <c r="AH52" s="229" t="str">
        <f>IF(ISBLANK('U5'!G44),"",'U5'!G44)</f>
        <v/>
      </c>
      <c r="AI52" s="229" t="str">
        <f>IF(ISBLANK('U5'!H44),"",'U5'!H44)</f>
        <v/>
      </c>
      <c r="AJ52" s="229" t="str">
        <f>IF(ISBLANK('U5'!I44),"",'U5'!I44)</f>
        <v/>
      </c>
      <c r="AK52" s="230" t="str">
        <f>IF(ISBLANK('U2'!B40),"",'U2'!B40)</f>
        <v/>
      </c>
      <c r="AL52" s="229" t="str">
        <f>IF(ISBLANK('U2'!C40),"",'U2'!C40)</f>
        <v/>
      </c>
      <c r="AM52" s="229" t="str">
        <f>IF(ISBLANK('U2'!D40),"",'U2'!D40)</f>
        <v/>
      </c>
      <c r="AN52" s="229" t="str">
        <f>IF(ISBLANK('U4'!B46),"",'U4'!B46)</f>
        <v/>
      </c>
      <c r="AO52" s="229" t="str">
        <f>IF(ISBLANK('U4'!C46),"",'U4'!C46)</f>
        <v/>
      </c>
      <c r="AP52" s="229" t="str">
        <f>IF(ISBLANK('U5'!B44),"",'U5'!B44)</f>
        <v/>
      </c>
      <c r="AQ52" s="229" t="str">
        <f>IF(ISBLANK('U5'!C44),"",'U5'!C44)</f>
        <v/>
      </c>
      <c r="AR52" s="229" t="str">
        <f>IF(ISBLANK('U3'!B38),"",'U3'!B38)</f>
        <v/>
      </c>
      <c r="AS52" s="230" t="str">
        <f>IF(ISBLANK('U8'!B49),"",'U8'!B49)</f>
        <v/>
      </c>
      <c r="AT52" s="229" t="str">
        <f>IF(ISBLANK('U8'!C49),"",'U8'!C49)</f>
        <v/>
      </c>
      <c r="AU52" s="229" t="str">
        <f>IF(ISBLANK('U8'!D49),"",'U8'!D49)</f>
        <v/>
      </c>
      <c r="AV52" s="229" t="str">
        <f>IF(ISBLANK('U8'!E49),"",'U8'!E49)</f>
        <v/>
      </c>
      <c r="AW52" s="229" t="str">
        <f>IF(ISBLANK('U8'!F49),"",'U8'!F49)</f>
        <v/>
      </c>
      <c r="AX52" s="229" t="str">
        <f>IF(ISBLANK('U8'!G49),"",'U8'!G49)</f>
        <v/>
      </c>
      <c r="AY52" s="229" t="str">
        <f>IF(ISBLANK('U8'!H49),"",'U8'!H49)</f>
        <v/>
      </c>
      <c r="AZ52" s="229" t="str">
        <f>IF(ISBLANK('U8'!I49),"",'U8'!I49)</f>
        <v/>
      </c>
      <c r="BA52" s="229" t="str">
        <f>IF(ISBLANK('U8'!J49),"",'U8'!J49)</f>
        <v/>
      </c>
      <c r="BB52" s="229" t="str">
        <f>IF(ISBLANK('U8'!K49),"",'U8'!K49)</f>
        <v/>
      </c>
      <c r="BC52" s="229" t="str">
        <f>IF(ISBLANK('U14'!B40),"",'U14'!B40)</f>
        <v/>
      </c>
      <c r="BD52" s="229" t="str">
        <f>IF(ISBLANK('U14'!C40),"",'U14'!C40)</f>
        <v/>
      </c>
      <c r="BE52" s="229" t="str">
        <f>IF(ISBLANK('U14'!D40),"",'U14'!D40)</f>
        <v/>
      </c>
      <c r="BF52" s="229" t="str">
        <f>IF(ISBLANK('U14'!E40),"",'U14'!E40)</f>
        <v/>
      </c>
      <c r="BG52" s="229" t="str">
        <f>IF(ISBLANK('U14'!F40),"",'U14'!F40)</f>
        <v/>
      </c>
      <c r="BH52" s="229" t="str">
        <f>IF(ISBLANK('U8'!L49),"",'U8'!L49)</f>
        <v/>
      </c>
      <c r="BI52" s="229" t="str">
        <f>IF(ISBLANK('U8'!M49),"",'U8'!M49)</f>
        <v/>
      </c>
      <c r="BJ52" s="229" t="str">
        <f>IF(ISBLANK('U15'!B37),"",'U15'!B37)</f>
        <v/>
      </c>
      <c r="BK52" s="229" t="str">
        <f>IF(ISBLANK('U15'!C37),"",'U15'!C37)</f>
        <v/>
      </c>
      <c r="BL52" s="229" t="str">
        <f>IF(ISBLANK('U15'!D37),"",'U15'!D37)</f>
        <v/>
      </c>
      <c r="BM52" s="230" t="str">
        <f>IF(ISBLANK('U6'!B40),"",'U6'!B40)</f>
        <v/>
      </c>
      <c r="BN52" s="327" t="str">
        <f>IF(ISBLANK('U6'!C40),"",'U6'!C40)</f>
        <v/>
      </c>
      <c r="BO52" s="327" t="str">
        <f>IF(ISBLANK('U6'!D40),"",'U6'!D40)</f>
        <v/>
      </c>
      <c r="BP52" s="327" t="str">
        <f>IF(ISBLANK('U6'!E40),"",'U6'!E40)</f>
        <v/>
      </c>
      <c r="BQ52" s="327" t="str">
        <f>IF(ISBLANK('U6'!F40),"",'U6'!F40)</f>
        <v/>
      </c>
      <c r="BR52" s="229" t="str">
        <f>IF(ISBLANK('U6'!G40),"",'U6'!G40)</f>
        <v/>
      </c>
      <c r="BS52" s="229" t="str">
        <f>IF(ISBLANK('U8'!N49),"",'U8'!N49)</f>
        <v/>
      </c>
      <c r="BT52" s="229" t="str">
        <f>IF(ISBLANK('U8'!O49),"",'U8'!O49)</f>
        <v/>
      </c>
      <c r="BU52" s="231" t="str">
        <f>IF(ISBLANK('U14'!G40),"",'U14'!G40)</f>
        <v/>
      </c>
      <c r="BV52" s="230" t="str">
        <f>IF(ISBLANK('U7'!B37),"",'U7'!B37)</f>
        <v/>
      </c>
      <c r="BW52" s="229" t="str">
        <f>IF(ISBLANK('U7'!C37),"",'U7'!C37)</f>
        <v/>
      </c>
      <c r="BX52" s="230" t="str">
        <f>IF(ISBLANK('U11'!B38),"",'U11'!B38)</f>
        <v/>
      </c>
      <c r="BY52" s="229" t="str">
        <f>IF(ISBLANK('U11'!C38),"",'U11'!C38)</f>
        <v/>
      </c>
      <c r="BZ52" s="231" t="str">
        <f>IF(ISBLANK('U11'!D38),"",'U11'!D38)</f>
        <v/>
      </c>
      <c r="CA52" s="230" t="str">
        <f>IF(ISBLANK('U9'!B36),"",'U9'!B36)</f>
        <v/>
      </c>
      <c r="CB52" s="229" t="str">
        <f>IF(ISBLANK('U9'!C36),"",'U9'!C36)</f>
        <v/>
      </c>
      <c r="CC52" s="229" t="str">
        <f>IF(ISBLANK('U10'!B46),"",'U10'!B46)</f>
        <v/>
      </c>
      <c r="CD52" s="229" t="str">
        <f>IF(ISBLANK('U10'!C46),"",'U10'!C46)</f>
        <v/>
      </c>
      <c r="CE52" s="229" t="str">
        <f>IF(ISBLANK('U10'!D46),"",'U10'!D46)</f>
        <v/>
      </c>
      <c r="CF52" s="229" t="str">
        <f>IF(ISBLANK('U10'!E46),"",'U10'!E46)</f>
        <v/>
      </c>
      <c r="CG52" s="229" t="str">
        <f>IF(ISBLANK('U10'!F46),"",'U10'!F46)</f>
        <v/>
      </c>
      <c r="CH52" s="229" t="str">
        <f>IF(ISBLANK('U10'!G46),"",'U10'!G46)</f>
        <v/>
      </c>
      <c r="CI52" s="229" t="str">
        <f>IF(ISBLANK('U10'!H46),"",'U10'!H46)</f>
        <v/>
      </c>
      <c r="CJ52" s="229" t="str">
        <f>IF(ISBLANK('U10'!I46),"",'U10'!I46)</f>
        <v/>
      </c>
      <c r="CK52" s="229" t="str">
        <f>IF(ISBLANK('U10'!J46),"",'U10'!J46)</f>
        <v/>
      </c>
      <c r="CL52" s="229" t="str">
        <f>IF(ISBLANK('U10'!K46),"",'U10'!K46)</f>
        <v/>
      </c>
      <c r="CM52" s="229" t="str">
        <f>IF(ISBLANK('U10'!L46),"",'U10'!L46)</f>
        <v/>
      </c>
      <c r="CN52" s="229" t="str">
        <f>IF(ISBLANK('U12'!B37),"",'U12'!B37)</f>
        <v/>
      </c>
      <c r="CO52" s="229" t="str">
        <f>IF(ISBLANK('U12'!C37),"",'U12'!C37)</f>
        <v/>
      </c>
      <c r="CP52" s="65" t="str">
        <f>IF(ISBLANK('U4'!G46),"",'U4'!G46)</f>
        <v/>
      </c>
    </row>
    <row r="53" spans="1:94" x14ac:dyDescent="0.25">
      <c r="A53" s="23" t="str">
        <f>'Pilotage de Ma Classe'!A33&amp;" "&amp;'Pilotage de Ma Classe'!B33</f>
        <v>ACA aca</v>
      </c>
      <c r="B53" s="5" t="str">
        <f>'Pilotage de Ma Classe'!C33</f>
        <v>XX/XX/XXXX</v>
      </c>
      <c r="C53" s="230" t="str">
        <f>IF(ISBLANK('U1'!B45),"",'U1'!B45)</f>
        <v/>
      </c>
      <c r="D53" s="229" t="str">
        <f>IF(ISBLANK('U1'!C45),"",'U1'!C45)</f>
        <v/>
      </c>
      <c r="E53" s="229" t="str">
        <f>IF(ISBLANK('U1'!D45),"",'U1'!D45)</f>
        <v/>
      </c>
      <c r="F53" s="229" t="str">
        <f>IF(ISBLANK('U13'!B45),"",'U13'!B45)</f>
        <v/>
      </c>
      <c r="G53" s="229" t="str">
        <f>IF(ISBLANK('U13'!C45),"",'U13'!C45)</f>
        <v/>
      </c>
      <c r="H53" s="229" t="str">
        <f>IF(ISBLANK('U13'!D45),"",'U13'!D45)</f>
        <v/>
      </c>
      <c r="I53" s="229" t="str">
        <f>IF(ISBLANK('U13'!E45),"",'U13'!E45)</f>
        <v/>
      </c>
      <c r="J53" s="229" t="str">
        <f>IF(ISBLANK('U13'!F45),"",'U13'!F45)</f>
        <v/>
      </c>
      <c r="K53" s="229" t="str">
        <f>IF(ISBLANK('U13'!G45),"",'U13'!G45)</f>
        <v/>
      </c>
      <c r="L53" s="229" t="str">
        <f>IF(ISBLANK('U13'!H45),"",'U13'!H45)</f>
        <v/>
      </c>
      <c r="M53" s="229" t="str">
        <f>IF(ISBLANK('U13'!I45),"",'U13'!I45)</f>
        <v/>
      </c>
      <c r="N53" s="229" t="str">
        <f>IF(ISBLANK('U13'!J45),"",'U13'!J45)</f>
        <v/>
      </c>
      <c r="O53" s="230" t="str">
        <f>IF(ISBLANK('U1'!E45),"",'U1'!E45)</f>
        <v/>
      </c>
      <c r="P53" s="229" t="str">
        <f>IF(ISBLANK('U1'!F45),"",'U1'!F45)</f>
        <v/>
      </c>
      <c r="Q53" s="229" t="str">
        <f>IF(ISBLANK('U1'!G45),"",'U1'!G45)</f>
        <v/>
      </c>
      <c r="R53" s="229" t="str">
        <f>IF(ISBLANK('U1'!H45),"",'U1'!H45)</f>
        <v/>
      </c>
      <c r="S53" s="229" t="str">
        <f>IF(ISBLANK('U1'!I45),"",'U1'!I45)</f>
        <v/>
      </c>
      <c r="T53" s="231" t="str">
        <f>IF(ISBLANK('U1'!J45),"",'U1'!J45)</f>
        <v/>
      </c>
      <c r="U53" s="327" t="str">
        <f>IF(ISBLANK('U4'!D47),"",'U4'!D47)</f>
        <v/>
      </c>
      <c r="V53" s="327" t="str">
        <f>IF(ISBLANK('U4'!E47),"",'U4'!E47)</f>
        <v/>
      </c>
      <c r="W53" s="327" t="str">
        <f>IF(ISBLANK('U4'!F47),"",'U4'!F47)</f>
        <v/>
      </c>
      <c r="X53" s="327" t="str">
        <f>IF(ISBLANK('U4'!G47),"",'U4'!G47)</f>
        <v/>
      </c>
      <c r="Y53" s="327" t="str">
        <f>IF(ISBLANK('U4'!H47),"",'U4'!H47)</f>
        <v/>
      </c>
      <c r="Z53" s="327" t="str">
        <f>IF(ISBLANK('U4'!I47),"",'U4'!I47)</f>
        <v/>
      </c>
      <c r="AA53" s="327" t="str">
        <f>IF(ISBLANK('U4'!J47),"",'U4'!J47)</f>
        <v/>
      </c>
      <c r="AB53" s="327" t="str">
        <f>IF(ISBLANK('U4'!K47),"",'U4'!K47)</f>
        <v/>
      </c>
      <c r="AC53" s="229" t="str">
        <f>IF(ISBLANK('U5'!D45),"",'U5'!D45)</f>
        <v/>
      </c>
      <c r="AD53" s="229" t="str">
        <f>IF(ISBLANK('U5'!E45),"",'U5'!E45)</f>
        <v/>
      </c>
      <c r="AE53" s="229" t="str">
        <f>IF(ISBLANK('U5'!F45),"",'U5'!F45)</f>
        <v/>
      </c>
      <c r="AF53" s="229" t="str">
        <f>IF(ISBLANK('U2'!E41),"",'U2'!E41)</f>
        <v/>
      </c>
      <c r="AG53" s="229" t="str">
        <f>IF(ISBLANK('U2'!F41),"",'U2'!F41)</f>
        <v/>
      </c>
      <c r="AH53" s="229" t="str">
        <f>IF(ISBLANK('U5'!G45),"",'U5'!G45)</f>
        <v/>
      </c>
      <c r="AI53" s="229" t="str">
        <f>IF(ISBLANK('U5'!H45),"",'U5'!H45)</f>
        <v/>
      </c>
      <c r="AJ53" s="229" t="str">
        <f>IF(ISBLANK('U5'!I45),"",'U5'!I45)</f>
        <v/>
      </c>
      <c r="AK53" s="230" t="str">
        <f>IF(ISBLANK('U2'!B41),"",'U2'!B41)</f>
        <v/>
      </c>
      <c r="AL53" s="229" t="str">
        <f>IF(ISBLANK('U2'!C41),"",'U2'!C41)</f>
        <v/>
      </c>
      <c r="AM53" s="229" t="str">
        <f>IF(ISBLANK('U2'!D41),"",'U2'!D41)</f>
        <v/>
      </c>
      <c r="AN53" s="229" t="str">
        <f>IF(ISBLANK('U4'!B47),"",'U4'!B47)</f>
        <v/>
      </c>
      <c r="AO53" s="229" t="str">
        <f>IF(ISBLANK('U4'!C47),"",'U4'!C47)</f>
        <v/>
      </c>
      <c r="AP53" s="229" t="str">
        <f>IF(ISBLANK('U5'!B45),"",'U5'!B45)</f>
        <v/>
      </c>
      <c r="AQ53" s="229" t="str">
        <f>IF(ISBLANK('U5'!C45),"",'U5'!C45)</f>
        <v/>
      </c>
      <c r="AR53" s="229" t="str">
        <f>IF(ISBLANK('U3'!B39),"",'U3'!B39)</f>
        <v/>
      </c>
      <c r="AS53" s="230" t="str">
        <f>IF(ISBLANK('U8'!B50),"",'U8'!B50)</f>
        <v/>
      </c>
      <c r="AT53" s="229" t="str">
        <f>IF(ISBLANK('U8'!C50),"",'U8'!C50)</f>
        <v/>
      </c>
      <c r="AU53" s="229" t="str">
        <f>IF(ISBLANK('U8'!D50),"",'U8'!D50)</f>
        <v/>
      </c>
      <c r="AV53" s="229" t="str">
        <f>IF(ISBLANK('U8'!E50),"",'U8'!E50)</f>
        <v/>
      </c>
      <c r="AW53" s="229" t="str">
        <f>IF(ISBLANK('U8'!F50),"",'U8'!F50)</f>
        <v/>
      </c>
      <c r="AX53" s="229" t="str">
        <f>IF(ISBLANK('U8'!G50),"",'U8'!G50)</f>
        <v/>
      </c>
      <c r="AY53" s="229" t="str">
        <f>IF(ISBLANK('U8'!H50),"",'U8'!H50)</f>
        <v/>
      </c>
      <c r="AZ53" s="229" t="str">
        <f>IF(ISBLANK('U8'!I50),"",'U8'!I50)</f>
        <v/>
      </c>
      <c r="BA53" s="229" t="str">
        <f>IF(ISBLANK('U8'!J50),"",'U8'!J50)</f>
        <v/>
      </c>
      <c r="BB53" s="229" t="str">
        <f>IF(ISBLANK('U8'!K50),"",'U8'!K50)</f>
        <v/>
      </c>
      <c r="BC53" s="229" t="str">
        <f>IF(ISBLANK('U14'!B41),"",'U14'!B41)</f>
        <v/>
      </c>
      <c r="BD53" s="229" t="str">
        <f>IF(ISBLANK('U14'!C41),"",'U14'!C41)</f>
        <v/>
      </c>
      <c r="BE53" s="229" t="str">
        <f>IF(ISBLANK('U14'!D41),"",'U14'!D41)</f>
        <v/>
      </c>
      <c r="BF53" s="229" t="str">
        <f>IF(ISBLANK('U14'!E41),"",'U14'!E41)</f>
        <v/>
      </c>
      <c r="BG53" s="229" t="str">
        <f>IF(ISBLANK('U14'!F41),"",'U14'!F41)</f>
        <v/>
      </c>
      <c r="BH53" s="229" t="str">
        <f>IF(ISBLANK('U8'!L50),"",'U8'!L50)</f>
        <v/>
      </c>
      <c r="BI53" s="229" t="str">
        <f>IF(ISBLANK('U8'!M50),"",'U8'!M50)</f>
        <v/>
      </c>
      <c r="BJ53" s="229" t="str">
        <f>IF(ISBLANK('U15'!B38),"",'U15'!B38)</f>
        <v/>
      </c>
      <c r="BK53" s="229" t="str">
        <f>IF(ISBLANK('U15'!C38),"",'U15'!C38)</f>
        <v/>
      </c>
      <c r="BL53" s="229" t="str">
        <f>IF(ISBLANK('U15'!D38),"",'U15'!D38)</f>
        <v/>
      </c>
      <c r="BM53" s="230" t="str">
        <f>IF(ISBLANK('U6'!B41),"",'U6'!B41)</f>
        <v/>
      </c>
      <c r="BN53" s="327" t="str">
        <f>IF(ISBLANK('U6'!C41),"",'U6'!C41)</f>
        <v/>
      </c>
      <c r="BO53" s="327" t="str">
        <f>IF(ISBLANK('U6'!D41),"",'U6'!D41)</f>
        <v/>
      </c>
      <c r="BP53" s="327" t="str">
        <f>IF(ISBLANK('U6'!E41),"",'U6'!E41)</f>
        <v/>
      </c>
      <c r="BQ53" s="327" t="str">
        <f>IF(ISBLANK('U6'!F41),"",'U6'!F41)</f>
        <v/>
      </c>
      <c r="BR53" s="229" t="str">
        <f>IF(ISBLANK('U6'!G41),"",'U6'!G41)</f>
        <v/>
      </c>
      <c r="BS53" s="229" t="str">
        <f>IF(ISBLANK('U8'!N50),"",'U8'!N50)</f>
        <v/>
      </c>
      <c r="BT53" s="229" t="str">
        <f>IF(ISBLANK('U8'!O50),"",'U8'!O50)</f>
        <v/>
      </c>
      <c r="BU53" s="231" t="str">
        <f>IF(ISBLANK('U14'!G41),"",'U14'!G41)</f>
        <v/>
      </c>
      <c r="BV53" s="230" t="str">
        <f>IF(ISBLANK('U7'!B38),"",'U7'!B38)</f>
        <v/>
      </c>
      <c r="BW53" s="229" t="str">
        <f>IF(ISBLANK('U7'!C38),"",'U7'!C38)</f>
        <v/>
      </c>
      <c r="BX53" s="230" t="str">
        <f>IF(ISBLANK('U11'!B39),"",'U11'!B39)</f>
        <v/>
      </c>
      <c r="BY53" s="229" t="str">
        <f>IF(ISBLANK('U11'!C39),"",'U11'!C39)</f>
        <v/>
      </c>
      <c r="BZ53" s="231" t="str">
        <f>IF(ISBLANK('U11'!D39),"",'U11'!D39)</f>
        <v/>
      </c>
      <c r="CA53" s="230" t="str">
        <f>IF(ISBLANK('U9'!B37),"",'U9'!B37)</f>
        <v/>
      </c>
      <c r="CB53" s="229" t="str">
        <f>IF(ISBLANK('U9'!C37),"",'U9'!C37)</f>
        <v/>
      </c>
      <c r="CC53" s="229" t="str">
        <f>IF(ISBLANK('U10'!B47),"",'U10'!B47)</f>
        <v/>
      </c>
      <c r="CD53" s="229" t="str">
        <f>IF(ISBLANK('U10'!C47),"",'U10'!C47)</f>
        <v/>
      </c>
      <c r="CE53" s="229" t="str">
        <f>IF(ISBLANK('U10'!D47),"",'U10'!D47)</f>
        <v/>
      </c>
      <c r="CF53" s="229" t="str">
        <f>IF(ISBLANK('U10'!E47),"",'U10'!E47)</f>
        <v/>
      </c>
      <c r="CG53" s="229" t="str">
        <f>IF(ISBLANK('U10'!F47),"",'U10'!F47)</f>
        <v/>
      </c>
      <c r="CH53" s="229" t="str">
        <f>IF(ISBLANK('U10'!G47),"",'U10'!G47)</f>
        <v/>
      </c>
      <c r="CI53" s="229" t="str">
        <f>IF(ISBLANK('U10'!H47),"",'U10'!H47)</f>
        <v/>
      </c>
      <c r="CJ53" s="229" t="str">
        <f>IF(ISBLANK('U10'!I47),"",'U10'!I47)</f>
        <v/>
      </c>
      <c r="CK53" s="229" t="str">
        <f>IF(ISBLANK('U10'!J47),"",'U10'!J47)</f>
        <v/>
      </c>
      <c r="CL53" s="229" t="str">
        <f>IF(ISBLANK('U10'!K47),"",'U10'!K47)</f>
        <v/>
      </c>
      <c r="CM53" s="229" t="str">
        <f>IF(ISBLANK('U10'!L47),"",'U10'!L47)</f>
        <v/>
      </c>
      <c r="CN53" s="229" t="str">
        <f>IF(ISBLANK('U12'!B38),"",'U12'!B38)</f>
        <v/>
      </c>
      <c r="CO53" s="229" t="str">
        <f>IF(ISBLANK('U12'!C38),"",'U12'!C38)</f>
        <v/>
      </c>
      <c r="CP53" s="65" t="str">
        <f>IF(ISBLANK('U4'!G47),"",'U4'!G47)</f>
        <v/>
      </c>
    </row>
    <row r="54" spans="1:94" x14ac:dyDescent="0.25">
      <c r="A54" s="23" t="str">
        <f>'Pilotage de Ma Classe'!A34&amp;" "&amp;'Pilotage de Ma Classe'!B34</f>
        <v>ADA ada</v>
      </c>
      <c r="B54" s="5" t="str">
        <f>'Pilotage de Ma Classe'!C34</f>
        <v>XX/XX/XXXX</v>
      </c>
      <c r="C54" s="230" t="str">
        <f>IF(ISBLANK('U1'!B46),"",'U1'!B46)</f>
        <v/>
      </c>
      <c r="D54" s="229" t="str">
        <f>IF(ISBLANK('U1'!C46),"",'U1'!C46)</f>
        <v/>
      </c>
      <c r="E54" s="229" t="str">
        <f>IF(ISBLANK('U1'!D46),"",'U1'!D46)</f>
        <v/>
      </c>
      <c r="F54" s="229" t="str">
        <f>IF(ISBLANK('U13'!B46),"",'U13'!B46)</f>
        <v/>
      </c>
      <c r="G54" s="229" t="str">
        <f>IF(ISBLANK('U13'!C46),"",'U13'!C46)</f>
        <v/>
      </c>
      <c r="H54" s="229" t="str">
        <f>IF(ISBLANK('U13'!D46),"",'U13'!D46)</f>
        <v/>
      </c>
      <c r="I54" s="229" t="str">
        <f>IF(ISBLANK('U13'!E46),"",'U13'!E46)</f>
        <v/>
      </c>
      <c r="J54" s="229" t="str">
        <f>IF(ISBLANK('U13'!F46),"",'U13'!F46)</f>
        <v/>
      </c>
      <c r="K54" s="229" t="str">
        <f>IF(ISBLANK('U13'!G46),"",'U13'!G46)</f>
        <v/>
      </c>
      <c r="L54" s="229" t="str">
        <f>IF(ISBLANK('U13'!H46),"",'U13'!H46)</f>
        <v/>
      </c>
      <c r="M54" s="229" t="str">
        <f>IF(ISBLANK('U13'!I46),"",'U13'!I46)</f>
        <v/>
      </c>
      <c r="N54" s="229" t="str">
        <f>IF(ISBLANK('U13'!J46),"",'U13'!J46)</f>
        <v/>
      </c>
      <c r="O54" s="230" t="str">
        <f>IF(ISBLANK('U1'!E46),"",'U1'!E46)</f>
        <v/>
      </c>
      <c r="P54" s="229" t="str">
        <f>IF(ISBLANK('U1'!F46),"",'U1'!F46)</f>
        <v/>
      </c>
      <c r="Q54" s="229" t="str">
        <f>IF(ISBLANK('U1'!G46),"",'U1'!G46)</f>
        <v/>
      </c>
      <c r="R54" s="229" t="str">
        <f>IF(ISBLANK('U1'!H46),"",'U1'!H46)</f>
        <v/>
      </c>
      <c r="S54" s="229" t="str">
        <f>IF(ISBLANK('U1'!I46),"",'U1'!I46)</f>
        <v/>
      </c>
      <c r="T54" s="231" t="str">
        <f>IF(ISBLANK('U1'!J46),"",'U1'!J46)</f>
        <v/>
      </c>
      <c r="U54" s="327" t="str">
        <f>IF(ISBLANK('U4'!D48),"",'U4'!D48)</f>
        <v/>
      </c>
      <c r="V54" s="327" t="str">
        <f>IF(ISBLANK('U4'!E48),"",'U4'!E48)</f>
        <v/>
      </c>
      <c r="W54" s="327" t="str">
        <f>IF(ISBLANK('U4'!F48),"",'U4'!F48)</f>
        <v/>
      </c>
      <c r="X54" s="327" t="str">
        <f>IF(ISBLANK('U4'!G48),"",'U4'!G48)</f>
        <v/>
      </c>
      <c r="Y54" s="327" t="str">
        <f>IF(ISBLANK('U4'!H48),"",'U4'!H48)</f>
        <v/>
      </c>
      <c r="Z54" s="327" t="str">
        <f>IF(ISBLANK('U4'!I48),"",'U4'!I48)</f>
        <v/>
      </c>
      <c r="AA54" s="327" t="str">
        <f>IF(ISBLANK('U4'!J48),"",'U4'!J48)</f>
        <v/>
      </c>
      <c r="AB54" s="327" t="str">
        <f>IF(ISBLANK('U4'!K48),"",'U4'!K48)</f>
        <v/>
      </c>
      <c r="AC54" s="229" t="str">
        <f>IF(ISBLANK('U5'!D46),"",'U5'!D46)</f>
        <v/>
      </c>
      <c r="AD54" s="229" t="str">
        <f>IF(ISBLANK('U5'!E46),"",'U5'!E46)</f>
        <v/>
      </c>
      <c r="AE54" s="229" t="str">
        <f>IF(ISBLANK('U5'!F46),"",'U5'!F46)</f>
        <v/>
      </c>
      <c r="AF54" s="229" t="str">
        <f>IF(ISBLANK('U2'!E42),"",'U2'!E42)</f>
        <v/>
      </c>
      <c r="AG54" s="229" t="str">
        <f>IF(ISBLANK('U2'!F42),"",'U2'!F42)</f>
        <v/>
      </c>
      <c r="AH54" s="229" t="str">
        <f>IF(ISBLANK('U5'!G46),"",'U5'!G46)</f>
        <v/>
      </c>
      <c r="AI54" s="229" t="str">
        <f>IF(ISBLANK('U5'!H46),"",'U5'!H46)</f>
        <v/>
      </c>
      <c r="AJ54" s="229" t="str">
        <f>IF(ISBLANK('U5'!I46),"",'U5'!I46)</f>
        <v/>
      </c>
      <c r="AK54" s="230" t="str">
        <f>IF(ISBLANK('U2'!B42),"",'U2'!B42)</f>
        <v/>
      </c>
      <c r="AL54" s="229" t="str">
        <f>IF(ISBLANK('U2'!C42),"",'U2'!C42)</f>
        <v/>
      </c>
      <c r="AM54" s="229" t="str">
        <f>IF(ISBLANK('U2'!D42),"",'U2'!D42)</f>
        <v/>
      </c>
      <c r="AN54" s="229" t="str">
        <f>IF(ISBLANK('U4'!B48),"",'U4'!B48)</f>
        <v/>
      </c>
      <c r="AO54" s="229" t="str">
        <f>IF(ISBLANK('U4'!C48),"",'U4'!C48)</f>
        <v/>
      </c>
      <c r="AP54" s="229" t="str">
        <f>IF(ISBLANK('U5'!B46),"",'U5'!B46)</f>
        <v/>
      </c>
      <c r="AQ54" s="229" t="str">
        <f>IF(ISBLANK('U5'!C46),"",'U5'!C46)</f>
        <v/>
      </c>
      <c r="AR54" s="229" t="str">
        <f>IF(ISBLANK('U3'!B40),"",'U3'!B40)</f>
        <v/>
      </c>
      <c r="AS54" s="230" t="str">
        <f>IF(ISBLANK('U8'!B51),"",'U8'!B51)</f>
        <v/>
      </c>
      <c r="AT54" s="229" t="str">
        <f>IF(ISBLANK('U8'!C51),"",'U8'!C51)</f>
        <v/>
      </c>
      <c r="AU54" s="229" t="str">
        <f>IF(ISBLANK('U8'!D51),"",'U8'!D51)</f>
        <v/>
      </c>
      <c r="AV54" s="229" t="str">
        <f>IF(ISBLANK('U8'!E51),"",'U8'!E51)</f>
        <v/>
      </c>
      <c r="AW54" s="229" t="str">
        <f>IF(ISBLANK('U8'!F51),"",'U8'!F51)</f>
        <v/>
      </c>
      <c r="AX54" s="229" t="str">
        <f>IF(ISBLANK('U8'!G51),"",'U8'!G51)</f>
        <v/>
      </c>
      <c r="AY54" s="229" t="str">
        <f>IF(ISBLANK('U8'!H51),"",'U8'!H51)</f>
        <v/>
      </c>
      <c r="AZ54" s="229" t="str">
        <f>IF(ISBLANK('U8'!I51),"",'U8'!I51)</f>
        <v/>
      </c>
      <c r="BA54" s="229" t="str">
        <f>IF(ISBLANK('U8'!J51),"",'U8'!J51)</f>
        <v/>
      </c>
      <c r="BB54" s="229" t="str">
        <f>IF(ISBLANK('U8'!K51),"",'U8'!K51)</f>
        <v/>
      </c>
      <c r="BC54" s="229" t="str">
        <f>IF(ISBLANK('U14'!B42),"",'U14'!B42)</f>
        <v/>
      </c>
      <c r="BD54" s="229" t="str">
        <f>IF(ISBLANK('U14'!C42),"",'U14'!C42)</f>
        <v/>
      </c>
      <c r="BE54" s="229" t="str">
        <f>IF(ISBLANK('U14'!D42),"",'U14'!D42)</f>
        <v/>
      </c>
      <c r="BF54" s="229" t="str">
        <f>IF(ISBLANK('U14'!E42),"",'U14'!E42)</f>
        <v/>
      </c>
      <c r="BG54" s="229" t="str">
        <f>IF(ISBLANK('U14'!F42),"",'U14'!F42)</f>
        <v/>
      </c>
      <c r="BH54" s="229" t="str">
        <f>IF(ISBLANK('U8'!L51),"",'U8'!L51)</f>
        <v/>
      </c>
      <c r="BI54" s="229" t="str">
        <f>IF(ISBLANK('U8'!M51),"",'U8'!M51)</f>
        <v/>
      </c>
      <c r="BJ54" s="229" t="str">
        <f>IF(ISBLANK('U15'!B39),"",'U15'!B39)</f>
        <v/>
      </c>
      <c r="BK54" s="229" t="str">
        <f>IF(ISBLANK('U15'!C39),"",'U15'!C39)</f>
        <v/>
      </c>
      <c r="BL54" s="229" t="str">
        <f>IF(ISBLANK('U15'!D39),"",'U15'!D39)</f>
        <v/>
      </c>
      <c r="BM54" s="230" t="str">
        <f>IF(ISBLANK('U6'!B42),"",'U6'!B42)</f>
        <v/>
      </c>
      <c r="BN54" s="327" t="str">
        <f>IF(ISBLANK('U6'!C42),"",'U6'!C42)</f>
        <v/>
      </c>
      <c r="BO54" s="327" t="str">
        <f>IF(ISBLANK('U6'!D42),"",'U6'!D42)</f>
        <v/>
      </c>
      <c r="BP54" s="327" t="str">
        <f>IF(ISBLANK('U6'!E42),"",'U6'!E42)</f>
        <v/>
      </c>
      <c r="BQ54" s="327" t="str">
        <f>IF(ISBLANK('U6'!F42),"",'U6'!F42)</f>
        <v/>
      </c>
      <c r="BR54" s="229" t="str">
        <f>IF(ISBLANK('U6'!G42),"",'U6'!G42)</f>
        <v/>
      </c>
      <c r="BS54" s="229" t="str">
        <f>IF(ISBLANK('U8'!N51),"",'U8'!N51)</f>
        <v/>
      </c>
      <c r="BT54" s="229" t="str">
        <f>IF(ISBLANK('U8'!O51),"",'U8'!O51)</f>
        <v/>
      </c>
      <c r="BU54" s="231" t="str">
        <f>IF(ISBLANK('U14'!G42),"",'U14'!G42)</f>
        <v/>
      </c>
      <c r="BV54" s="230" t="str">
        <f>IF(ISBLANK('U7'!B39),"",'U7'!B39)</f>
        <v/>
      </c>
      <c r="BW54" s="229" t="str">
        <f>IF(ISBLANK('U7'!C39),"",'U7'!C39)</f>
        <v/>
      </c>
      <c r="BX54" s="230" t="str">
        <f>IF(ISBLANK('U11'!B40),"",'U11'!B40)</f>
        <v/>
      </c>
      <c r="BY54" s="229" t="str">
        <f>IF(ISBLANK('U11'!C40),"",'U11'!C40)</f>
        <v/>
      </c>
      <c r="BZ54" s="231" t="str">
        <f>IF(ISBLANK('U11'!D40),"",'U11'!D40)</f>
        <v/>
      </c>
      <c r="CA54" s="230" t="str">
        <f>IF(ISBLANK('U9'!B38),"",'U9'!B38)</f>
        <v/>
      </c>
      <c r="CB54" s="229" t="str">
        <f>IF(ISBLANK('U9'!C38),"",'U9'!C38)</f>
        <v/>
      </c>
      <c r="CC54" s="229" t="str">
        <f>IF(ISBLANK('U10'!B48),"",'U10'!B48)</f>
        <v/>
      </c>
      <c r="CD54" s="229" t="str">
        <f>IF(ISBLANK('U10'!C48),"",'U10'!C48)</f>
        <v/>
      </c>
      <c r="CE54" s="229" t="str">
        <f>IF(ISBLANK('U10'!D48),"",'U10'!D48)</f>
        <v/>
      </c>
      <c r="CF54" s="229" t="str">
        <f>IF(ISBLANK('U10'!E48),"",'U10'!E48)</f>
        <v/>
      </c>
      <c r="CG54" s="229" t="str">
        <f>IF(ISBLANK('U10'!F48),"",'U10'!F48)</f>
        <v/>
      </c>
      <c r="CH54" s="229" t="str">
        <f>IF(ISBLANK('U10'!G48),"",'U10'!G48)</f>
        <v/>
      </c>
      <c r="CI54" s="229" t="str">
        <f>IF(ISBLANK('U10'!H48),"",'U10'!H48)</f>
        <v/>
      </c>
      <c r="CJ54" s="229" t="str">
        <f>IF(ISBLANK('U10'!I48),"",'U10'!I48)</f>
        <v/>
      </c>
      <c r="CK54" s="229" t="str">
        <f>IF(ISBLANK('U10'!J48),"",'U10'!J48)</f>
        <v/>
      </c>
      <c r="CL54" s="229" t="str">
        <f>IF(ISBLANK('U10'!K48),"",'U10'!K48)</f>
        <v/>
      </c>
      <c r="CM54" s="229" t="str">
        <f>IF(ISBLANK('U10'!L48),"",'U10'!L48)</f>
        <v/>
      </c>
      <c r="CN54" s="229" t="str">
        <f>IF(ISBLANK('U12'!B39),"",'U12'!B39)</f>
        <v/>
      </c>
      <c r="CO54" s="229" t="str">
        <f>IF(ISBLANK('U12'!C39),"",'U12'!C39)</f>
        <v/>
      </c>
      <c r="CP54" s="65" t="str">
        <f>IF(ISBLANK('U4'!G48),"",'U4'!G48)</f>
        <v/>
      </c>
    </row>
    <row r="55" spans="1:94" s="330" customFormat="1" x14ac:dyDescent="0.25">
      <c r="A55" s="330" t="str">
        <f>'Pilotage de Ma Classe'!A35&amp;" "&amp;'Pilotage de Ma Classe'!B35</f>
        <v>AEA aea</v>
      </c>
      <c r="B55" s="331" t="str">
        <f>'Pilotage de Ma Classe'!C35</f>
        <v>XX/XX/XXXX</v>
      </c>
      <c r="C55" s="230" t="str">
        <f>IF(ISBLANK('U1'!B47),"",'U1'!B47)</f>
        <v/>
      </c>
      <c r="D55" s="229" t="str">
        <f>IF(ISBLANK('U1'!C47),"",'U1'!C47)</f>
        <v/>
      </c>
      <c r="E55" s="229" t="str">
        <f>IF(ISBLANK('U1'!D47),"",'U1'!D47)</f>
        <v/>
      </c>
      <c r="F55" s="229" t="str">
        <f>IF(ISBLANK('U13'!B47),"",'U13'!B47)</f>
        <v/>
      </c>
      <c r="G55" s="229" t="str">
        <f>IF(ISBLANK('U13'!C47),"",'U13'!C47)</f>
        <v/>
      </c>
      <c r="H55" s="229" t="str">
        <f>IF(ISBLANK('U13'!D47),"",'U13'!D47)</f>
        <v/>
      </c>
      <c r="I55" s="229" t="str">
        <f>IF(ISBLANK('U13'!E47),"",'U13'!E47)</f>
        <v/>
      </c>
      <c r="J55" s="229" t="str">
        <f>IF(ISBLANK('U13'!F47),"",'U13'!F47)</f>
        <v/>
      </c>
      <c r="K55" s="229" t="str">
        <f>IF(ISBLANK('U13'!G47),"",'U13'!G47)</f>
        <v/>
      </c>
      <c r="L55" s="229" t="str">
        <f>IF(ISBLANK('U13'!H47),"",'U13'!H47)</f>
        <v/>
      </c>
      <c r="M55" s="229" t="str">
        <f>IF(ISBLANK('U13'!I47),"",'U13'!I47)</f>
        <v/>
      </c>
      <c r="N55" s="229" t="str">
        <f>IF(ISBLANK('U13'!J47),"",'U13'!J47)</f>
        <v/>
      </c>
      <c r="O55" s="230" t="str">
        <f>IF(ISBLANK('U1'!E47),"",'U1'!E47)</f>
        <v/>
      </c>
      <c r="P55" s="229" t="str">
        <f>IF(ISBLANK('U1'!F47),"",'U1'!F47)</f>
        <v/>
      </c>
      <c r="Q55" s="229" t="str">
        <f>IF(ISBLANK('U1'!G47),"",'U1'!G47)</f>
        <v/>
      </c>
      <c r="R55" s="229" t="str">
        <f>IF(ISBLANK('U1'!H47),"",'U1'!H47)</f>
        <v/>
      </c>
      <c r="S55" s="229" t="str">
        <f>IF(ISBLANK('U1'!I47),"",'U1'!I47)</f>
        <v/>
      </c>
      <c r="T55" s="231" t="str">
        <f>IF(ISBLANK('U1'!J47),"",'U1'!J47)</f>
        <v/>
      </c>
      <c r="U55" s="327" t="str">
        <f>IF(ISBLANK('U4'!D49),"",'U4'!D49)</f>
        <v/>
      </c>
      <c r="V55" s="327" t="str">
        <f>IF(ISBLANK('U4'!E49),"",'U4'!E49)</f>
        <v/>
      </c>
      <c r="W55" s="327" t="str">
        <f>IF(ISBLANK('U4'!F49),"",'U4'!F49)</f>
        <v/>
      </c>
      <c r="X55" s="327" t="str">
        <f>IF(ISBLANK('U4'!G49),"",'U4'!G49)</f>
        <v/>
      </c>
      <c r="Y55" s="327" t="str">
        <f>IF(ISBLANK('U4'!H49),"",'U4'!H49)</f>
        <v/>
      </c>
      <c r="Z55" s="327" t="str">
        <f>IF(ISBLANK('U4'!I49),"",'U4'!I49)</f>
        <v/>
      </c>
      <c r="AA55" s="327" t="str">
        <f>IF(ISBLANK('U4'!J49),"",'U4'!J49)</f>
        <v/>
      </c>
      <c r="AB55" s="327" t="str">
        <f>IF(ISBLANK('U4'!K49),"",'U4'!K49)</f>
        <v/>
      </c>
      <c r="AC55" s="229" t="str">
        <f>IF(ISBLANK('U5'!D47),"",'U5'!D47)</f>
        <v/>
      </c>
      <c r="AD55" s="229" t="str">
        <f>IF(ISBLANK('U5'!E47),"",'U5'!E47)</f>
        <v/>
      </c>
      <c r="AE55" s="229" t="str">
        <f>IF(ISBLANK('U5'!F47),"",'U5'!F47)</f>
        <v/>
      </c>
      <c r="AF55" s="229" t="str">
        <f>IF(ISBLANK('U2'!E43),"",'U2'!E43)</f>
        <v/>
      </c>
      <c r="AG55" s="229" t="str">
        <f>IF(ISBLANK('U2'!F43),"",'U2'!F43)</f>
        <v/>
      </c>
      <c r="AH55" s="229" t="str">
        <f>IF(ISBLANK('U5'!G47),"",'U5'!G47)</f>
        <v/>
      </c>
      <c r="AI55" s="229" t="str">
        <f>IF(ISBLANK('U5'!H47),"",'U5'!H47)</f>
        <v/>
      </c>
      <c r="AJ55" s="229" t="str">
        <f>IF(ISBLANK('U5'!I47),"",'U5'!I47)</f>
        <v/>
      </c>
      <c r="AK55" s="230" t="str">
        <f>IF(ISBLANK('U2'!B43),"",'U2'!B43)</f>
        <v/>
      </c>
      <c r="AL55" s="229" t="str">
        <f>IF(ISBLANK('U2'!C43),"",'U2'!C43)</f>
        <v/>
      </c>
      <c r="AM55" s="229" t="str">
        <f>IF(ISBLANK('U2'!D43),"",'U2'!D43)</f>
        <v/>
      </c>
      <c r="AN55" s="229" t="str">
        <f>IF(ISBLANK('U4'!B49),"",'U4'!B49)</f>
        <v/>
      </c>
      <c r="AO55" s="229" t="str">
        <f>IF(ISBLANK('U4'!C49),"",'U4'!C49)</f>
        <v/>
      </c>
      <c r="AP55" s="229" t="str">
        <f>IF(ISBLANK('U5'!B47),"",'U5'!B47)</f>
        <v/>
      </c>
      <c r="AQ55" s="229" t="str">
        <f>IF(ISBLANK('U5'!C47),"",'U5'!C47)</f>
        <v/>
      </c>
      <c r="AR55" s="229" t="str">
        <f>IF(ISBLANK('U3'!B41),"",'U3'!B41)</f>
        <v/>
      </c>
      <c r="AS55" s="230" t="str">
        <f>IF(ISBLANK('U8'!B52),"",'U8'!B52)</f>
        <v/>
      </c>
      <c r="AT55" s="229" t="str">
        <f>IF(ISBLANK('U8'!C52),"",'U8'!C52)</f>
        <v/>
      </c>
      <c r="AU55" s="229" t="str">
        <f>IF(ISBLANK('U8'!D52),"",'U8'!D52)</f>
        <v/>
      </c>
      <c r="AV55" s="229" t="str">
        <f>IF(ISBLANK('U8'!E52),"",'U8'!E52)</f>
        <v/>
      </c>
      <c r="AW55" s="229" t="str">
        <f>IF(ISBLANK('U8'!F52),"",'U8'!F52)</f>
        <v/>
      </c>
      <c r="AX55" s="229" t="str">
        <f>IF(ISBLANK('U8'!G52),"",'U8'!G52)</f>
        <v/>
      </c>
      <c r="AY55" s="229" t="str">
        <f>IF(ISBLANK('U8'!H52),"",'U8'!H52)</f>
        <v/>
      </c>
      <c r="AZ55" s="229" t="str">
        <f>IF(ISBLANK('U8'!I52),"",'U8'!I52)</f>
        <v/>
      </c>
      <c r="BA55" s="229" t="str">
        <f>IF(ISBLANK('U8'!J52),"",'U8'!J52)</f>
        <v/>
      </c>
      <c r="BB55" s="229" t="str">
        <f>IF(ISBLANK('U8'!K52),"",'U8'!K52)</f>
        <v/>
      </c>
      <c r="BC55" s="229" t="str">
        <f>IF(ISBLANK('U14'!B43),"",'U14'!B43)</f>
        <v/>
      </c>
      <c r="BD55" s="229" t="str">
        <f>IF(ISBLANK('U14'!C43),"",'U14'!C43)</f>
        <v/>
      </c>
      <c r="BE55" s="229" t="str">
        <f>IF(ISBLANK('U14'!D43),"",'U14'!D43)</f>
        <v/>
      </c>
      <c r="BF55" s="229" t="str">
        <f>IF(ISBLANK('U14'!E43),"",'U14'!E43)</f>
        <v/>
      </c>
      <c r="BG55" s="229" t="str">
        <f>IF(ISBLANK('U14'!F43),"",'U14'!F43)</f>
        <v/>
      </c>
      <c r="BH55" s="229" t="str">
        <f>IF(ISBLANK('U8'!L52),"",'U8'!L52)</f>
        <v/>
      </c>
      <c r="BI55" s="229" t="str">
        <f>IF(ISBLANK('U8'!M52),"",'U8'!M52)</f>
        <v/>
      </c>
      <c r="BJ55" s="229" t="str">
        <f>IF(ISBLANK('U15'!B40),"",'U15'!B40)</f>
        <v/>
      </c>
      <c r="BK55" s="229" t="str">
        <f>IF(ISBLANK('U15'!C40),"",'U15'!C40)</f>
        <v/>
      </c>
      <c r="BL55" s="229" t="str">
        <f>IF(ISBLANK('U15'!D40),"",'U15'!D40)</f>
        <v/>
      </c>
      <c r="BM55" s="230" t="str">
        <f>IF(ISBLANK('U6'!B43),"",'U6'!B43)</f>
        <v/>
      </c>
      <c r="BN55" s="327" t="str">
        <f>IF(ISBLANK('U6'!C43),"",'U6'!C43)</f>
        <v/>
      </c>
      <c r="BO55" s="327" t="str">
        <f>IF(ISBLANK('U6'!D43),"",'U6'!D43)</f>
        <v/>
      </c>
      <c r="BP55" s="327" t="str">
        <f>IF(ISBLANK('U6'!E43),"",'U6'!E43)</f>
        <v/>
      </c>
      <c r="BQ55" s="327" t="str">
        <f>IF(ISBLANK('U6'!F43),"",'U6'!F43)</f>
        <v/>
      </c>
      <c r="BR55" s="229" t="str">
        <f>IF(ISBLANK('U6'!G43),"",'U6'!G43)</f>
        <v/>
      </c>
      <c r="BS55" s="229" t="str">
        <f>IF(ISBLANK('U8'!N52),"",'U8'!N52)</f>
        <v/>
      </c>
      <c r="BT55" s="229" t="str">
        <f>IF(ISBLANK('U8'!O52),"",'U8'!O52)</f>
        <v/>
      </c>
      <c r="BU55" s="231" t="str">
        <f>IF(ISBLANK('U14'!G43),"",'U14'!G43)</f>
        <v/>
      </c>
      <c r="BV55" s="230" t="str">
        <f>IF(ISBLANK('U7'!B40),"",'U7'!B40)</f>
        <v/>
      </c>
      <c r="BW55" s="229" t="str">
        <f>IF(ISBLANK('U7'!C40),"",'U7'!C40)</f>
        <v/>
      </c>
      <c r="BX55" s="230" t="str">
        <f>IF(ISBLANK('U11'!B41),"",'U11'!B41)</f>
        <v/>
      </c>
      <c r="BY55" s="229" t="str">
        <f>IF(ISBLANK('U11'!C41),"",'U11'!C41)</f>
        <v/>
      </c>
      <c r="BZ55" s="231" t="str">
        <f>IF(ISBLANK('U11'!D41),"",'U11'!D41)</f>
        <v/>
      </c>
      <c r="CA55" s="230" t="str">
        <f>IF(ISBLANK('U9'!B39),"",'U9'!B39)</f>
        <v/>
      </c>
      <c r="CB55" s="229" t="str">
        <f>IF(ISBLANK('U9'!C39),"",'U9'!C39)</f>
        <v/>
      </c>
      <c r="CC55" s="229" t="str">
        <f>IF(ISBLANK('U10'!B49),"",'U10'!B49)</f>
        <v/>
      </c>
      <c r="CD55" s="229" t="str">
        <f>IF(ISBLANK('U10'!C49),"",'U10'!C49)</f>
        <v/>
      </c>
      <c r="CE55" s="229" t="str">
        <f>IF(ISBLANK('U10'!D49),"",'U10'!D49)</f>
        <v/>
      </c>
      <c r="CF55" s="229" t="str">
        <f>IF(ISBLANK('U10'!E49),"",'U10'!E49)</f>
        <v/>
      </c>
      <c r="CG55" s="229" t="str">
        <f>IF(ISBLANK('U10'!F49),"",'U10'!F49)</f>
        <v/>
      </c>
      <c r="CH55" s="229" t="str">
        <f>IF(ISBLANK('U10'!G49),"",'U10'!G49)</f>
        <v/>
      </c>
      <c r="CI55" s="229" t="str">
        <f>IF(ISBLANK('U10'!H49),"",'U10'!H49)</f>
        <v/>
      </c>
      <c r="CJ55" s="229" t="str">
        <f>IF(ISBLANK('U10'!I49),"",'U10'!I49)</f>
        <v/>
      </c>
      <c r="CK55" s="229" t="str">
        <f>IF(ISBLANK('U10'!J49),"",'U10'!J49)</f>
        <v/>
      </c>
      <c r="CL55" s="229" t="str">
        <f>IF(ISBLANK('U10'!K49),"",'U10'!K49)</f>
        <v/>
      </c>
      <c r="CM55" s="229" t="str">
        <f>IF(ISBLANK('U10'!L49),"",'U10'!L49)</f>
        <v/>
      </c>
      <c r="CN55" s="229" t="str">
        <f>IF(ISBLANK('U12'!B40),"",'U12'!B40)</f>
        <v/>
      </c>
      <c r="CO55" s="229" t="str">
        <f>IF(ISBLANK('U12'!C40),"",'U12'!C40)</f>
        <v/>
      </c>
      <c r="CP55" s="332" t="str">
        <f>IF(ISBLANK('U4'!G49),"",'U4'!G49)</f>
        <v/>
      </c>
    </row>
    <row r="56" spans="1:94" x14ac:dyDescent="0.25">
      <c r="A56" s="23" t="str">
        <f>'Pilotage de Ma Classe'!A36&amp;" "&amp;'Pilotage de Ma Classe'!B36</f>
        <v xml:space="preserve"> </v>
      </c>
      <c r="B56" s="5"/>
      <c r="C56" s="5"/>
      <c r="D56" s="5"/>
    </row>
    <row r="57" spans="1:94" x14ac:dyDescent="0.25">
      <c r="B57" s="658" t="s">
        <v>207</v>
      </c>
      <c r="C57" s="658"/>
      <c r="D57" s="658"/>
    </row>
    <row r="58" spans="1:94" x14ac:dyDescent="0.25">
      <c r="B58" s="658"/>
      <c r="C58" s="658"/>
      <c r="D58" s="658"/>
    </row>
    <row r="60" spans="1:94" ht="15.75" thickBot="1" x14ac:dyDescent="0.3">
      <c r="B60" s="23"/>
      <c r="C60" s="651" t="s">
        <v>5</v>
      </c>
      <c r="D60" s="651"/>
      <c r="E60" s="651"/>
      <c r="F60" s="651"/>
      <c r="G60" s="651"/>
      <c r="H60" s="651"/>
      <c r="I60" s="651"/>
      <c r="J60" s="651"/>
      <c r="K60" s="651"/>
      <c r="L60" s="651"/>
      <c r="M60" s="651"/>
      <c r="N60" s="651"/>
      <c r="O60" s="651"/>
      <c r="P60" s="651"/>
      <c r="Q60" s="651"/>
      <c r="R60" s="651"/>
      <c r="S60" s="248"/>
      <c r="T60" s="248"/>
      <c r="U60" s="652" t="s">
        <v>198</v>
      </c>
      <c r="V60" s="652"/>
      <c r="W60" s="652"/>
      <c r="X60" s="652"/>
      <c r="Y60" s="652"/>
      <c r="Z60" s="652"/>
      <c r="AA60" s="652"/>
      <c r="AB60" s="652"/>
      <c r="AC60" s="652"/>
      <c r="AD60" s="652"/>
      <c r="AE60" s="652"/>
      <c r="AF60" s="652"/>
      <c r="AG60" s="652"/>
      <c r="AH60" s="652"/>
      <c r="AI60" s="652"/>
      <c r="AJ60" s="652"/>
      <c r="AK60" s="660" t="s">
        <v>268</v>
      </c>
      <c r="AL60" s="660"/>
      <c r="AM60" s="660"/>
      <c r="AN60" s="660"/>
      <c r="AO60" s="660"/>
      <c r="AP60" s="660"/>
      <c r="AQ60" s="660"/>
      <c r="AR60" s="660"/>
      <c r="AS60" s="634" t="s">
        <v>93</v>
      </c>
      <c r="AT60" s="634"/>
      <c r="AU60" s="634"/>
      <c r="AV60" s="634"/>
      <c r="AW60" s="634"/>
      <c r="AX60" s="634"/>
      <c r="AY60" s="634"/>
      <c r="AZ60" s="634"/>
      <c r="BA60" s="634"/>
      <c r="BB60" s="634"/>
      <c r="BC60" s="634"/>
      <c r="BD60" s="634"/>
      <c r="BE60" s="634"/>
      <c r="BF60" s="634"/>
      <c r="BG60" s="634"/>
      <c r="BH60" s="634"/>
      <c r="BI60" s="634"/>
      <c r="BJ60" s="634"/>
      <c r="BK60" s="634"/>
      <c r="BL60" s="634"/>
      <c r="BM60" s="634"/>
      <c r="BN60" s="634"/>
      <c r="BO60" s="634"/>
      <c r="BP60" s="634"/>
      <c r="BQ60" s="634"/>
      <c r="BR60" s="634"/>
      <c r="BS60" s="634"/>
      <c r="BT60" s="634"/>
      <c r="BU60" s="634"/>
      <c r="BV60" s="626" t="s">
        <v>166</v>
      </c>
      <c r="BW60" s="626"/>
      <c r="BX60" s="626"/>
      <c r="BY60" s="626"/>
      <c r="BZ60" s="626"/>
      <c r="CA60" s="626"/>
      <c r="CB60" s="626"/>
      <c r="CC60" s="626"/>
      <c r="CD60" s="626"/>
      <c r="CE60" s="626"/>
      <c r="CF60" s="626"/>
      <c r="CG60" s="626"/>
      <c r="CH60" s="626"/>
      <c r="CI60" s="626"/>
      <c r="CJ60" s="626"/>
      <c r="CK60" s="626"/>
      <c r="CL60" s="626"/>
      <c r="CM60" s="626"/>
      <c r="CN60" s="626"/>
      <c r="CO60" s="626"/>
      <c r="CP60" s="228"/>
    </row>
    <row r="61" spans="1:94" x14ac:dyDescent="0.25">
      <c r="A61" s="64"/>
      <c r="B61" s="64" t="s">
        <v>184</v>
      </c>
      <c r="C61" s="653" t="s">
        <v>160</v>
      </c>
      <c r="D61" s="654"/>
      <c r="E61" s="654"/>
      <c r="F61" s="654"/>
      <c r="G61" s="654"/>
      <c r="H61" s="654"/>
      <c r="I61" s="654"/>
      <c r="J61" s="654"/>
      <c r="K61" s="654"/>
      <c r="L61" s="654"/>
      <c r="M61" s="654"/>
      <c r="N61" s="655"/>
      <c r="O61" s="653" t="s">
        <v>162</v>
      </c>
      <c r="P61" s="654"/>
      <c r="Q61" s="654"/>
      <c r="R61" s="654"/>
      <c r="S61" s="654"/>
      <c r="T61" s="656"/>
      <c r="U61" s="649" t="s">
        <v>163</v>
      </c>
      <c r="V61" s="650"/>
      <c r="W61" s="650"/>
      <c r="X61" s="650"/>
      <c r="Y61" s="650"/>
      <c r="Z61" s="650"/>
      <c r="AA61" s="650"/>
      <c r="AB61" s="650"/>
      <c r="AC61" s="650"/>
      <c r="AD61" s="650"/>
      <c r="AE61" s="650"/>
      <c r="AF61" s="650"/>
      <c r="AG61" s="650"/>
      <c r="AH61" s="650"/>
      <c r="AI61" s="650"/>
      <c r="AJ61" s="650"/>
      <c r="AK61" s="638" t="s">
        <v>164</v>
      </c>
      <c r="AL61" s="639"/>
      <c r="AM61" s="639"/>
      <c r="AN61" s="639"/>
      <c r="AO61" s="639"/>
      <c r="AP61" s="639"/>
      <c r="AQ61" s="639"/>
      <c r="AR61" s="639"/>
      <c r="AS61" s="640" t="s">
        <v>269</v>
      </c>
      <c r="AT61" s="641"/>
      <c r="AU61" s="641"/>
      <c r="AV61" s="641"/>
      <c r="AW61" s="641"/>
      <c r="AX61" s="641"/>
      <c r="AY61" s="641"/>
      <c r="AZ61" s="641"/>
      <c r="BA61" s="641"/>
      <c r="BB61" s="641"/>
      <c r="BC61" s="641"/>
      <c r="BD61" s="641"/>
      <c r="BE61" s="641"/>
      <c r="BF61" s="641"/>
      <c r="BG61" s="642"/>
      <c r="BH61" s="642"/>
      <c r="BI61" s="642"/>
      <c r="BJ61" s="642"/>
      <c r="BK61" s="642"/>
      <c r="BL61" s="643"/>
      <c r="BM61" s="627" t="s">
        <v>165</v>
      </c>
      <c r="BN61" s="628"/>
      <c r="BO61" s="628"/>
      <c r="BP61" s="628"/>
      <c r="BQ61" s="628"/>
      <c r="BR61" s="629"/>
      <c r="BS61" s="629"/>
      <c r="BT61" s="629"/>
      <c r="BU61" s="630"/>
      <c r="BV61" s="627" t="s">
        <v>167</v>
      </c>
      <c r="BW61" s="629"/>
      <c r="BX61" s="627" t="s">
        <v>169</v>
      </c>
      <c r="BY61" s="629"/>
      <c r="BZ61" s="630"/>
      <c r="CA61" s="631" t="s">
        <v>270</v>
      </c>
      <c r="CB61" s="632"/>
      <c r="CC61" s="632"/>
      <c r="CD61" s="632"/>
      <c r="CE61" s="632"/>
      <c r="CF61" s="632"/>
      <c r="CG61" s="632"/>
      <c r="CH61" s="632"/>
      <c r="CI61" s="632"/>
      <c r="CJ61" s="632"/>
      <c r="CK61" s="632"/>
      <c r="CL61" s="632"/>
      <c r="CM61" s="632"/>
      <c r="CN61" s="632"/>
      <c r="CO61" s="633"/>
      <c r="CP61" s="226"/>
    </row>
    <row r="62" spans="1:94" x14ac:dyDescent="0.25">
      <c r="A62" s="18"/>
      <c r="B62" s="18" t="s">
        <v>183</v>
      </c>
      <c r="C62" s="84" t="s">
        <v>6</v>
      </c>
      <c r="D62" s="85" t="s">
        <v>8</v>
      </c>
      <c r="E62" s="85" t="s">
        <v>9</v>
      </c>
      <c r="F62" s="85" t="s">
        <v>19</v>
      </c>
      <c r="G62" s="85" t="s">
        <v>20</v>
      </c>
      <c r="H62" s="85" t="s">
        <v>21</v>
      </c>
      <c r="I62" s="85" t="s">
        <v>22</v>
      </c>
      <c r="J62" s="85" t="s">
        <v>24</v>
      </c>
      <c r="K62" s="85" t="s">
        <v>25</v>
      </c>
      <c r="L62" s="85" t="s">
        <v>26</v>
      </c>
      <c r="M62" s="85" t="s">
        <v>289</v>
      </c>
      <c r="N62" s="334" t="s">
        <v>291</v>
      </c>
      <c r="O62" s="84" t="s">
        <v>10</v>
      </c>
      <c r="P62" s="85" t="s">
        <v>12</v>
      </c>
      <c r="Q62" s="85" t="s">
        <v>13</v>
      </c>
      <c r="R62" s="85" t="s">
        <v>14</v>
      </c>
      <c r="S62" s="85" t="s">
        <v>16</v>
      </c>
      <c r="T62" s="90" t="s">
        <v>17</v>
      </c>
      <c r="U62" s="338" t="s">
        <v>45</v>
      </c>
      <c r="V62" s="87" t="s">
        <v>46</v>
      </c>
      <c r="W62" s="87" t="s">
        <v>47</v>
      </c>
      <c r="X62" s="87" t="s">
        <v>48</v>
      </c>
      <c r="Y62" s="87" t="s">
        <v>50</v>
      </c>
      <c r="Z62" s="87" t="s">
        <v>51</v>
      </c>
      <c r="AA62" s="87" t="s">
        <v>53</v>
      </c>
      <c r="AB62" s="87" t="s">
        <v>54</v>
      </c>
      <c r="AC62" s="87" t="s">
        <v>56</v>
      </c>
      <c r="AD62" s="87" t="s">
        <v>57</v>
      </c>
      <c r="AE62" s="87" t="s">
        <v>58</v>
      </c>
      <c r="AF62" s="87" t="s">
        <v>60</v>
      </c>
      <c r="AG62" s="87" t="s">
        <v>61</v>
      </c>
      <c r="AH62" s="87" t="s">
        <v>62</v>
      </c>
      <c r="AI62" s="87" t="s">
        <v>253</v>
      </c>
      <c r="AJ62" s="87" t="s">
        <v>308</v>
      </c>
      <c r="AK62" s="234" t="s">
        <v>30</v>
      </c>
      <c r="AL62" s="86" t="s">
        <v>32</v>
      </c>
      <c r="AM62" s="86" t="s">
        <v>33</v>
      </c>
      <c r="AN62" s="86" t="s">
        <v>35</v>
      </c>
      <c r="AO62" s="86" t="s">
        <v>36</v>
      </c>
      <c r="AP62" s="86" t="s">
        <v>38</v>
      </c>
      <c r="AQ62" s="86" t="s">
        <v>39</v>
      </c>
      <c r="AR62" s="86" t="s">
        <v>40</v>
      </c>
      <c r="AS62" s="341" t="s">
        <v>64</v>
      </c>
      <c r="AT62" s="343" t="s">
        <v>66</v>
      </c>
      <c r="AU62" s="343" t="s">
        <v>67</v>
      </c>
      <c r="AV62" s="343" t="s">
        <v>68</v>
      </c>
      <c r="AW62" s="343" t="s">
        <v>70</v>
      </c>
      <c r="AX62" s="343" t="s">
        <v>72</v>
      </c>
      <c r="AY62" s="343" t="s">
        <v>74</v>
      </c>
      <c r="AZ62" s="343" t="s">
        <v>76</v>
      </c>
      <c r="BA62" s="343" t="s">
        <v>78</v>
      </c>
      <c r="BB62" s="343" t="s">
        <v>79</v>
      </c>
      <c r="BC62" s="343" t="s">
        <v>248</v>
      </c>
      <c r="BD62" s="343" t="s">
        <v>247</v>
      </c>
      <c r="BE62" s="343" t="s">
        <v>246</v>
      </c>
      <c r="BF62" s="343" t="s">
        <v>245</v>
      </c>
      <c r="BG62" s="349" t="s">
        <v>244</v>
      </c>
      <c r="BH62" s="349" t="s">
        <v>243</v>
      </c>
      <c r="BI62" s="349" t="s">
        <v>242</v>
      </c>
      <c r="BJ62" s="349" t="s">
        <v>241</v>
      </c>
      <c r="BK62" s="349" t="s">
        <v>239</v>
      </c>
      <c r="BL62" s="350" t="s">
        <v>237</v>
      </c>
      <c r="BM62" s="341" t="s">
        <v>343</v>
      </c>
      <c r="BN62" s="342" t="s">
        <v>345</v>
      </c>
      <c r="BO62" s="342" t="s">
        <v>347</v>
      </c>
      <c r="BP62" s="342" t="s">
        <v>349</v>
      </c>
      <c r="BQ62" s="342" t="s">
        <v>351</v>
      </c>
      <c r="BR62" s="343" t="s">
        <v>353</v>
      </c>
      <c r="BS62" s="343" t="s">
        <v>355</v>
      </c>
      <c r="BT62" s="343" t="s">
        <v>357</v>
      </c>
      <c r="BU62" s="350" t="s">
        <v>359</v>
      </c>
      <c r="BV62" s="345" t="s">
        <v>80</v>
      </c>
      <c r="BW62" s="346" t="s">
        <v>82</v>
      </c>
      <c r="BX62" s="345" t="s">
        <v>83</v>
      </c>
      <c r="BY62" s="346" t="s">
        <v>85</v>
      </c>
      <c r="BZ62" s="348" t="s">
        <v>87</v>
      </c>
      <c r="CA62" s="345" t="s">
        <v>88</v>
      </c>
      <c r="CB62" s="346" t="s">
        <v>89</v>
      </c>
      <c r="CC62" s="346" t="s">
        <v>90</v>
      </c>
      <c r="CD62" s="346" t="s">
        <v>91</v>
      </c>
      <c r="CE62" s="346" t="s">
        <v>235</v>
      </c>
      <c r="CF62" s="346" t="s">
        <v>234</v>
      </c>
      <c r="CG62" s="346" t="s">
        <v>233</v>
      </c>
      <c r="CH62" s="346" t="s">
        <v>232</v>
      </c>
      <c r="CI62" s="346" t="s">
        <v>231</v>
      </c>
      <c r="CJ62" s="346" t="s">
        <v>230</v>
      </c>
      <c r="CK62" s="346" t="s">
        <v>229</v>
      </c>
      <c r="CL62" s="346" t="s">
        <v>228</v>
      </c>
      <c r="CM62" s="346" t="s">
        <v>227</v>
      </c>
      <c r="CN62" s="346" t="s">
        <v>378</v>
      </c>
      <c r="CO62" s="348" t="s">
        <v>380</v>
      </c>
      <c r="CP62" s="227"/>
    </row>
    <row r="63" spans="1:94" x14ac:dyDescent="0.25">
      <c r="A63" s="23" t="str">
        <f>'Pilotage de Ma Classe'!A6&amp;" "&amp;'Pilotage de Ma Classe'!B6</f>
        <v>AAAAA aaaa</v>
      </c>
      <c r="B63" s="5">
        <v>42484</v>
      </c>
      <c r="C63" s="230" t="str">
        <f>IF(ISBLANK('U1'!L55),"",'U1'!L55)</f>
        <v/>
      </c>
      <c r="D63" s="229" t="str">
        <f>IF(ISBLANK('U1'!M55),"",'U1'!M55)</f>
        <v/>
      </c>
      <c r="E63" s="229" t="str">
        <f>IF(ISBLANK('U1'!N55),"",'U1'!N55)</f>
        <v/>
      </c>
      <c r="F63" s="229" t="str">
        <f>IF(ISBLANK('U13'!L18),"",'U13'!L18)</f>
        <v/>
      </c>
      <c r="G63" s="229" t="str">
        <f>IF(ISBLANK('U13'!M18),"",'U13'!M18)</f>
        <v/>
      </c>
      <c r="H63" s="229" t="str">
        <f>IF(ISBLANK('U13'!N18),"",'U13'!N18)</f>
        <v/>
      </c>
      <c r="I63" s="229" t="str">
        <f>IF(ISBLANK('U13'!O18),"",'U13'!O18)</f>
        <v/>
      </c>
      <c r="J63" s="229" t="str">
        <f>IF(ISBLANK('U13'!P18),"",'U13'!P18)</f>
        <v/>
      </c>
      <c r="K63" s="229" t="str">
        <f>IF(ISBLANK('U13'!Q18),"",'U13'!Q18)</f>
        <v/>
      </c>
      <c r="L63" s="229" t="str">
        <f>IF(ISBLANK('U13'!R18),"",'U13'!R18)</f>
        <v/>
      </c>
      <c r="M63" s="229" t="str">
        <f>IF(ISBLANK('U13'!S18),"",'U13'!S18)</f>
        <v/>
      </c>
      <c r="N63" s="229" t="str">
        <f>IF(ISBLANK('U13'!T18),"",'U13'!T18)</f>
        <v/>
      </c>
      <c r="O63" s="230" t="str">
        <f>IF(ISBLANK('U1'!O18),"",'U1'!O18)</f>
        <v/>
      </c>
      <c r="P63" s="229" t="str">
        <f>IF(ISBLANK('U1'!P18),"",'U1'!P18)</f>
        <v/>
      </c>
      <c r="Q63" s="229" t="str">
        <f>IF(ISBLANK('U1'!Q18),"",'U1'!Q18)</f>
        <v/>
      </c>
      <c r="R63" s="229" t="str">
        <f>IF(ISBLANK('U1'!R18),"",'U1'!R18)</f>
        <v/>
      </c>
      <c r="S63" s="229" t="str">
        <f>IF(ISBLANK('U1'!S18),"",'U1'!S18)</f>
        <v/>
      </c>
      <c r="T63" s="231" t="str">
        <f>IF(ISBLANK('U1'!T18),"",'U1'!T18)</f>
        <v/>
      </c>
      <c r="U63" s="327" t="str">
        <f>IF(ISBLANK('U4'!O20),"",'U4'!O20)</f>
        <v/>
      </c>
      <c r="V63" s="327" t="str">
        <f>IF(ISBLANK('U4'!P20),"",'U4'!P20)</f>
        <v/>
      </c>
      <c r="W63" s="327" t="str">
        <f>IF(ISBLANK('U4'!Q20),"",'U4'!Q20)</f>
        <v/>
      </c>
      <c r="X63" s="327" t="str">
        <f>IF(ISBLANK('U4'!R20),"",'U4'!R20)</f>
        <v/>
      </c>
      <c r="Y63" s="327" t="str">
        <f>IF(ISBLANK('U4'!S20),"",'U4'!S20)</f>
        <v/>
      </c>
      <c r="Z63" s="327" t="str">
        <f>IF(ISBLANK('U4'!T20),"",'U4'!T20)</f>
        <v/>
      </c>
      <c r="AA63" s="327" t="str">
        <f>IF(ISBLANK('U4'!U20),"",'U4'!U20)</f>
        <v/>
      </c>
      <c r="AB63" s="327" t="str">
        <f>IF(ISBLANK('U4'!V20),"",'U4'!V20)</f>
        <v/>
      </c>
      <c r="AC63" s="229" t="str">
        <f>IF(ISBLANK('U5'!N18),"",'U5'!N18)</f>
        <v/>
      </c>
      <c r="AD63" s="229" t="str">
        <f>IF(ISBLANK('U5'!O18),"",'U5'!O18)</f>
        <v/>
      </c>
      <c r="AE63" s="229" t="str">
        <f>IF(ISBLANK('U5'!P18),"",'U5'!P18)</f>
        <v/>
      </c>
      <c r="AF63" s="229" t="str">
        <f>IF(ISBLANK('U2'!O14),"",'U2'!O14)</f>
        <v/>
      </c>
      <c r="AG63" s="229" t="str">
        <f>IF(ISBLANK('U2'!P14),"",'U2'!P14)</f>
        <v/>
      </c>
      <c r="AH63" s="229" t="str">
        <f>IF(ISBLANK('U5'!Q18),"",'U5'!Q18)</f>
        <v/>
      </c>
      <c r="AI63" s="229" t="str">
        <f>IF(ISBLANK('U5'!R18),"",'U5'!R18)</f>
        <v/>
      </c>
      <c r="AJ63" s="229" t="str">
        <f>IF(ISBLANK('U5'!S18),"",'U5'!S18)</f>
        <v/>
      </c>
      <c r="AK63" s="230" t="str">
        <f>IF(ISBLANK('U2'!L14),"",'U2'!L14)</f>
        <v/>
      </c>
      <c r="AL63" s="229" t="str">
        <f>IF(ISBLANK('U2'!M14),"",'U2'!M14)</f>
        <v/>
      </c>
      <c r="AM63" s="229" t="str">
        <f>IF(ISBLANK('U2'!N14),"",'U2'!N14)</f>
        <v/>
      </c>
      <c r="AN63" s="229" t="str">
        <f>IF(ISBLANK('U4'!M20),"",'U4'!M20)</f>
        <v/>
      </c>
      <c r="AO63" s="229" t="str">
        <f>IF(ISBLANK('U4'!N20),"",'U4'!N20)</f>
        <v/>
      </c>
      <c r="AP63" s="229" t="str">
        <f>IF(ISBLANK('U5'!L18),"",'U5'!L18)</f>
        <v/>
      </c>
      <c r="AQ63" s="229" t="str">
        <f>IF(ISBLANK('U5'!M18),"",'U5'!M18)</f>
        <v/>
      </c>
      <c r="AR63" s="229" t="str">
        <f>IF(ISBLANK('U3'!L12),"",'U3'!L12)</f>
        <v/>
      </c>
      <c r="AS63" s="230" t="str">
        <f>IF(ISBLANK('U8'!Q23),"",'U8'!Q23)</f>
        <v/>
      </c>
      <c r="AT63" s="229" t="str">
        <f>IF(ISBLANK('U8'!R23),"",'U8'!R23)</f>
        <v/>
      </c>
      <c r="AU63" s="229" t="str">
        <f>IF(ISBLANK('U8'!S23),"",'U8'!S23)</f>
        <v/>
      </c>
      <c r="AV63" s="229" t="str">
        <f>IF(ISBLANK('U8'!T23),"",'U8'!T23)</f>
        <v/>
      </c>
      <c r="AW63" s="229" t="str">
        <f>IF(ISBLANK('U8'!U23),"",'U8'!U23)</f>
        <v/>
      </c>
      <c r="AX63" s="229" t="str">
        <f>IF(ISBLANK('U8'!V23),"",'U8'!V23)</f>
        <v/>
      </c>
      <c r="AY63" s="229" t="str">
        <f>IF(ISBLANK('U8'!W23),"",'U8'!W23)</f>
        <v/>
      </c>
      <c r="AZ63" s="229" t="str">
        <f>IF(ISBLANK('U8'!X23),"",'U8'!X23)</f>
        <v/>
      </c>
      <c r="BA63" s="229" t="str">
        <f>IF(ISBLANK('U8'!Y23),"",'U8'!Y23)</f>
        <v/>
      </c>
      <c r="BB63" s="229" t="str">
        <f>IF(ISBLANK('U8'!Z23),"",'U8'!Z23)</f>
        <v/>
      </c>
      <c r="BC63" s="229" t="str">
        <f>IF(ISBLANK('U14'!L14),"",'U14'!L14)</f>
        <v/>
      </c>
      <c r="BD63" s="229" t="str">
        <f>IF(ISBLANK('U14'!M14),"",'U14'!M14)</f>
        <v/>
      </c>
      <c r="BE63" s="229" t="str">
        <f>IF(ISBLANK('U14'!N14),"",'U14'!N14)</f>
        <v/>
      </c>
      <c r="BF63" s="229" t="str">
        <f>IF(ISBLANK('U14'!O14),"",'U14'!O14)</f>
        <v/>
      </c>
      <c r="BG63" s="229" t="str">
        <f>IF(ISBLANK('U14'!P14),"",'U14'!P14)</f>
        <v/>
      </c>
      <c r="BH63" s="229" t="str">
        <f>IF(ISBLANK('U8'!AA23),"",'U8'!AA23)</f>
        <v/>
      </c>
      <c r="BI63" s="229" t="str">
        <f>IF(ISBLANK('U8'!AB23),"",'U8'!AB23)</f>
        <v/>
      </c>
      <c r="BJ63" s="229" t="str">
        <f>IF(ISBLANK('U15'!L11),"",'U15'!L11)</f>
        <v/>
      </c>
      <c r="BK63" s="229" t="str">
        <f>IF(ISBLANK('U15'!M11),"",'U15'!M11)</f>
        <v/>
      </c>
      <c r="BL63" s="229" t="str">
        <f>IF(ISBLANK('U15'!N11),"",'U15'!N11)</f>
        <v/>
      </c>
      <c r="BM63" s="230" t="str">
        <f>IF(ISBLANK('U6'!L14),"",'U6'!L14)</f>
        <v/>
      </c>
      <c r="BN63" s="327" t="str">
        <f>IF(ISBLANK('U6'!M14),"",'U6'!M14)</f>
        <v/>
      </c>
      <c r="BO63" s="327" t="str">
        <f>IF(ISBLANK('U6'!N14),"",'U6'!N14)</f>
        <v/>
      </c>
      <c r="BP63" s="327" t="str">
        <f>IF(ISBLANK('U6'!O14),"",'U6'!O14)</f>
        <v/>
      </c>
      <c r="BQ63" s="327" t="str">
        <f>IF(ISBLANK('U6'!P14),"",'U6'!P14)</f>
        <v/>
      </c>
      <c r="BR63" s="229" t="str">
        <f>IF(ISBLANK('U6'!Q14),"",'U6'!Q14)</f>
        <v/>
      </c>
      <c r="BS63" s="229" t="str">
        <f>IF(ISBLANK('U8'!AC23),"",'U8'!AC23)</f>
        <v/>
      </c>
      <c r="BT63" s="229" t="str">
        <f>IF(ISBLANK('U8'!AD23),"",'U8'!AD23)</f>
        <v/>
      </c>
      <c r="BU63" s="231" t="str">
        <f>IF(ISBLANK('U14'!Q14),"",'U14'!Q14)</f>
        <v/>
      </c>
      <c r="BV63" s="230" t="str">
        <f>IF(ISBLANK('U7'!L11),"",'U7'!L11)</f>
        <v/>
      </c>
      <c r="BW63" s="229" t="str">
        <f>IF(ISBLANK('U7'!M11),"",'U7'!M11)</f>
        <v/>
      </c>
      <c r="BX63" s="230" t="str">
        <f>IF(ISBLANK('U11'!L12),"",'U11'!L12)</f>
        <v/>
      </c>
      <c r="BY63" s="229" t="str">
        <f>IF(ISBLANK('U11'!M12),"",'U11'!M12)</f>
        <v/>
      </c>
      <c r="BZ63" s="231" t="str">
        <f>IF(ISBLANK('U11'!N12),"",'U11'!N12)</f>
        <v/>
      </c>
      <c r="CA63" s="230" t="str">
        <f>IF(ISBLANK('U9'!L10),"",'U9'!L10)</f>
        <v/>
      </c>
      <c r="CB63" s="229" t="str">
        <f>IF(ISBLANK('U9'!M10),"",'U9'!M10)</f>
        <v/>
      </c>
      <c r="CC63" s="229" t="str">
        <f>IF(ISBLANK('U10'!N20),"",'U10'!N20)</f>
        <v/>
      </c>
      <c r="CD63" s="229" t="str">
        <f>IF(ISBLANK('U10'!O20),"",'U10'!O20)</f>
        <v/>
      </c>
      <c r="CE63" s="229" t="str">
        <f>IF(ISBLANK('U10'!P20),"",'U10'!P20)</f>
        <v/>
      </c>
      <c r="CF63" s="229" t="str">
        <f>IF(ISBLANK('U10'!Q20),"",'U10'!Q20)</f>
        <v/>
      </c>
      <c r="CG63" s="229" t="str">
        <f>IF(ISBLANK('U10'!R20),"",'U10'!R20)</f>
        <v/>
      </c>
      <c r="CH63" s="229" t="str">
        <f>IF(ISBLANK('U10'!S20),"",'U10'!S20)</f>
        <v/>
      </c>
      <c r="CI63" s="229" t="str">
        <f>IF(ISBLANK('U10'!T20),"",'U10'!T20)</f>
        <v/>
      </c>
      <c r="CJ63" s="229" t="str">
        <f>IF(ISBLANK('U10'!U20),"",'U10'!U20)</f>
        <v/>
      </c>
      <c r="CK63" s="229" t="str">
        <f>IF(ISBLANK('U10'!V20),"",'U10'!V20)</f>
        <v/>
      </c>
      <c r="CL63" s="229" t="str">
        <f>IF(ISBLANK('U10'!W20),"",'U10'!W20)</f>
        <v/>
      </c>
      <c r="CM63" s="229" t="str">
        <f>IF(ISBLANK('U10'!X20),"",'U10'!X20)</f>
        <v/>
      </c>
      <c r="CN63" s="229" t="str">
        <f>IF(ISBLANK('U12'!L11),"",'U12'!L11)</f>
        <v/>
      </c>
      <c r="CO63" s="229" t="str">
        <f>IF(ISBLANK('U12'!M11),"",'U12'!M11)</f>
        <v/>
      </c>
      <c r="CP63" s="77"/>
    </row>
    <row r="64" spans="1:94" x14ac:dyDescent="0.25">
      <c r="A64" s="23" t="str">
        <f>'Pilotage de Ma Classe'!A7&amp;" "&amp;'Pilotage de Ma Classe'!B7</f>
        <v>BBBB bbbb</v>
      </c>
      <c r="B64" s="5">
        <v>42410</v>
      </c>
      <c r="C64" s="230" t="str">
        <f>IF(ISBLANK('U1'!L56),"",'U1'!L56)</f>
        <v/>
      </c>
      <c r="D64" s="229" t="str">
        <f>IF(ISBLANK('U1'!M56),"",'U1'!M56)</f>
        <v/>
      </c>
      <c r="E64" s="229" t="str">
        <f>IF(ISBLANK('U1'!N56),"",'U1'!N56)</f>
        <v/>
      </c>
      <c r="F64" s="229" t="str">
        <f>IF(ISBLANK('U13'!L19),"",'U13'!L19)</f>
        <v/>
      </c>
      <c r="G64" s="229" t="str">
        <f>IF(ISBLANK('U13'!M19),"",'U13'!M19)</f>
        <v/>
      </c>
      <c r="H64" s="229" t="str">
        <f>IF(ISBLANK('U13'!N19),"",'U13'!N19)</f>
        <v/>
      </c>
      <c r="I64" s="229" t="str">
        <f>IF(ISBLANK('U13'!O19),"",'U13'!O19)</f>
        <v/>
      </c>
      <c r="J64" s="229" t="str">
        <f>IF(ISBLANK('U13'!P19),"",'U13'!P19)</f>
        <v/>
      </c>
      <c r="K64" s="229" t="str">
        <f>IF(ISBLANK('U13'!Q19),"",'U13'!Q19)</f>
        <v/>
      </c>
      <c r="L64" s="229" t="str">
        <f>IF(ISBLANK('U13'!R19),"",'U13'!R19)</f>
        <v/>
      </c>
      <c r="M64" s="229" t="str">
        <f>IF(ISBLANK('U13'!S19),"",'U13'!S19)</f>
        <v/>
      </c>
      <c r="N64" s="229" t="str">
        <f>IF(ISBLANK('U13'!T19),"",'U13'!T19)</f>
        <v/>
      </c>
      <c r="O64" s="230" t="str">
        <f>IF(ISBLANK('U1'!O19),"",'U1'!O19)</f>
        <v/>
      </c>
      <c r="P64" s="229" t="str">
        <f>IF(ISBLANK('U1'!P19),"",'U1'!P19)</f>
        <v/>
      </c>
      <c r="Q64" s="229" t="str">
        <f>IF(ISBLANK('U1'!Q19),"",'U1'!Q19)</f>
        <v/>
      </c>
      <c r="R64" s="229" t="str">
        <f>IF(ISBLANK('U1'!R19),"",'U1'!R19)</f>
        <v/>
      </c>
      <c r="S64" s="229" t="str">
        <f>IF(ISBLANK('U1'!S19),"",'U1'!S19)</f>
        <v/>
      </c>
      <c r="T64" s="231" t="str">
        <f>IF(ISBLANK('U1'!T19),"",'U1'!T19)</f>
        <v/>
      </c>
      <c r="U64" s="327" t="str">
        <f>IF(ISBLANK('U4'!O21),"",'U4'!O21)</f>
        <v/>
      </c>
      <c r="V64" s="327" t="str">
        <f>IF(ISBLANK('U4'!P21),"",'U4'!P21)</f>
        <v/>
      </c>
      <c r="W64" s="327" t="str">
        <f>IF(ISBLANK('U4'!Q21),"",'U4'!Q21)</f>
        <v/>
      </c>
      <c r="X64" s="327" t="str">
        <f>IF(ISBLANK('U4'!R21),"",'U4'!R21)</f>
        <v/>
      </c>
      <c r="Y64" s="327" t="str">
        <f>IF(ISBLANK('U4'!S21),"",'U4'!S21)</f>
        <v/>
      </c>
      <c r="Z64" s="327" t="str">
        <f>IF(ISBLANK('U4'!T21),"",'U4'!T21)</f>
        <v/>
      </c>
      <c r="AA64" s="327" t="str">
        <f>IF(ISBLANK('U4'!U21),"",'U4'!U21)</f>
        <v/>
      </c>
      <c r="AB64" s="327" t="str">
        <f>IF(ISBLANK('U4'!V21),"",'U4'!V21)</f>
        <v/>
      </c>
      <c r="AC64" s="229" t="str">
        <f>IF(ISBLANK('U5'!N19),"",'U5'!N19)</f>
        <v/>
      </c>
      <c r="AD64" s="229" t="str">
        <f>IF(ISBLANK('U5'!O19),"",'U5'!O19)</f>
        <v/>
      </c>
      <c r="AE64" s="229" t="str">
        <f>IF(ISBLANK('U5'!P19),"",'U5'!P19)</f>
        <v/>
      </c>
      <c r="AF64" s="229" t="str">
        <f>IF(ISBLANK('U2'!O15),"",'U2'!O15)</f>
        <v/>
      </c>
      <c r="AG64" s="229" t="str">
        <f>IF(ISBLANK('U2'!P15),"",'U2'!P15)</f>
        <v/>
      </c>
      <c r="AH64" s="229" t="str">
        <f>IF(ISBLANK('U5'!Q19),"",'U5'!Q19)</f>
        <v/>
      </c>
      <c r="AI64" s="229" t="str">
        <f>IF(ISBLANK('U5'!R19),"",'U5'!R19)</f>
        <v/>
      </c>
      <c r="AJ64" s="229" t="str">
        <f>IF(ISBLANK('U5'!S19),"",'U5'!S19)</f>
        <v/>
      </c>
      <c r="AK64" s="230" t="str">
        <f>IF(ISBLANK('U2'!L15),"",'U2'!L15)</f>
        <v/>
      </c>
      <c r="AL64" s="229" t="str">
        <f>IF(ISBLANK('U2'!M15),"",'U2'!M15)</f>
        <v/>
      </c>
      <c r="AM64" s="229" t="str">
        <f>IF(ISBLANK('U2'!N15),"",'U2'!N15)</f>
        <v/>
      </c>
      <c r="AN64" s="229" t="str">
        <f>IF(ISBLANK('U4'!M21),"",'U4'!M21)</f>
        <v/>
      </c>
      <c r="AO64" s="229" t="str">
        <f>IF(ISBLANK('U4'!N21),"",'U4'!N21)</f>
        <v/>
      </c>
      <c r="AP64" s="229" t="str">
        <f>IF(ISBLANK('U5'!L19),"",'U5'!L19)</f>
        <v/>
      </c>
      <c r="AQ64" s="229" t="str">
        <f>IF(ISBLANK('U5'!M19),"",'U5'!M19)</f>
        <v/>
      </c>
      <c r="AR64" s="229" t="str">
        <f>IF(ISBLANK('U3'!L13),"",'U3'!L13)</f>
        <v/>
      </c>
      <c r="AS64" s="230" t="str">
        <f>IF(ISBLANK('U8'!Q24),"",'U8'!Q24)</f>
        <v/>
      </c>
      <c r="AT64" s="229" t="str">
        <f>IF(ISBLANK('U8'!R24),"",'U8'!R24)</f>
        <v/>
      </c>
      <c r="AU64" s="229" t="str">
        <f>IF(ISBLANK('U8'!S24),"",'U8'!S24)</f>
        <v/>
      </c>
      <c r="AV64" s="229" t="str">
        <f>IF(ISBLANK('U8'!T24),"",'U8'!T24)</f>
        <v/>
      </c>
      <c r="AW64" s="229" t="str">
        <f>IF(ISBLANK('U8'!U24),"",'U8'!U24)</f>
        <v/>
      </c>
      <c r="AX64" s="229" t="str">
        <f>IF(ISBLANK('U8'!V24),"",'U8'!V24)</f>
        <v/>
      </c>
      <c r="AY64" s="229" t="str">
        <f>IF(ISBLANK('U8'!W24),"",'U8'!W24)</f>
        <v/>
      </c>
      <c r="AZ64" s="229" t="str">
        <f>IF(ISBLANK('U8'!X24),"",'U8'!X24)</f>
        <v/>
      </c>
      <c r="BA64" s="229" t="str">
        <f>IF(ISBLANK('U8'!Y24),"",'U8'!Y24)</f>
        <v/>
      </c>
      <c r="BB64" s="229" t="str">
        <f>IF(ISBLANK('U8'!Z24),"",'U8'!Z24)</f>
        <v/>
      </c>
      <c r="BC64" s="229" t="str">
        <f>IF(ISBLANK('U14'!L15),"",'U14'!L15)</f>
        <v/>
      </c>
      <c r="BD64" s="229" t="str">
        <f>IF(ISBLANK('U14'!M15),"",'U14'!M15)</f>
        <v/>
      </c>
      <c r="BE64" s="229" t="str">
        <f>IF(ISBLANK('U14'!N15),"",'U14'!N15)</f>
        <v/>
      </c>
      <c r="BF64" s="229" t="str">
        <f>IF(ISBLANK('U14'!O15),"",'U14'!O15)</f>
        <v/>
      </c>
      <c r="BG64" s="229" t="str">
        <f>IF(ISBLANK('U14'!P15),"",'U14'!P15)</f>
        <v/>
      </c>
      <c r="BH64" s="229" t="str">
        <f>IF(ISBLANK('U8'!AA24),"",'U8'!AA24)</f>
        <v/>
      </c>
      <c r="BI64" s="229" t="str">
        <f>IF(ISBLANK('U8'!AB24),"",'U8'!AB24)</f>
        <v/>
      </c>
      <c r="BJ64" s="229" t="str">
        <f>IF(ISBLANK('U15'!L12),"",'U15'!L12)</f>
        <v/>
      </c>
      <c r="BK64" s="229" t="str">
        <f>IF(ISBLANK('U15'!M12),"",'U15'!M12)</f>
        <v/>
      </c>
      <c r="BL64" s="229" t="str">
        <f>IF(ISBLANK('U15'!N12),"",'U15'!N12)</f>
        <v/>
      </c>
      <c r="BM64" s="230" t="str">
        <f>IF(ISBLANK('U6'!L15),"",'U6'!L15)</f>
        <v/>
      </c>
      <c r="BN64" s="327" t="str">
        <f>IF(ISBLANK('U6'!M15),"",'U6'!M15)</f>
        <v/>
      </c>
      <c r="BO64" s="327" t="str">
        <f>IF(ISBLANK('U6'!N15),"",'U6'!N15)</f>
        <v/>
      </c>
      <c r="BP64" s="327" t="str">
        <f>IF(ISBLANK('U6'!O15),"",'U6'!O15)</f>
        <v/>
      </c>
      <c r="BQ64" s="327" t="str">
        <f>IF(ISBLANK('U6'!P15),"",'U6'!P15)</f>
        <v/>
      </c>
      <c r="BR64" s="229" t="str">
        <f>IF(ISBLANK('U6'!Q15),"",'U6'!Q15)</f>
        <v/>
      </c>
      <c r="BS64" s="229" t="str">
        <f>IF(ISBLANK('U8'!AC24),"",'U8'!AC24)</f>
        <v/>
      </c>
      <c r="BT64" s="229" t="str">
        <f>IF(ISBLANK('U8'!AD24),"",'U8'!AD24)</f>
        <v/>
      </c>
      <c r="BU64" s="231" t="str">
        <f>IF(ISBLANK('U14'!Q15),"",'U14'!Q15)</f>
        <v/>
      </c>
      <c r="BV64" s="230" t="str">
        <f>IF(ISBLANK('U7'!L12),"",'U7'!L12)</f>
        <v/>
      </c>
      <c r="BW64" s="229" t="str">
        <f>IF(ISBLANK('U7'!M12),"",'U7'!M12)</f>
        <v/>
      </c>
      <c r="BX64" s="230" t="str">
        <f>IF(ISBLANK('U11'!L13),"",'U11'!L13)</f>
        <v/>
      </c>
      <c r="BY64" s="229" t="str">
        <f>IF(ISBLANK('U11'!M13),"",'U11'!M13)</f>
        <v/>
      </c>
      <c r="BZ64" s="231" t="str">
        <f>IF(ISBLANK('U11'!N13),"",'U11'!N13)</f>
        <v/>
      </c>
      <c r="CA64" s="230" t="str">
        <f>IF(ISBLANK('U9'!L11),"",'U9'!L11)</f>
        <v/>
      </c>
      <c r="CB64" s="229" t="str">
        <f>IF(ISBLANK('U9'!M11),"",'U9'!M11)</f>
        <v/>
      </c>
      <c r="CC64" s="229" t="str">
        <f>IF(ISBLANK('U10'!N21),"",'U10'!N21)</f>
        <v/>
      </c>
      <c r="CD64" s="229" t="str">
        <f>IF(ISBLANK('U10'!O21),"",'U10'!O21)</f>
        <v/>
      </c>
      <c r="CE64" s="229" t="str">
        <f>IF(ISBLANK('U10'!P21),"",'U10'!P21)</f>
        <v/>
      </c>
      <c r="CF64" s="229" t="str">
        <f>IF(ISBLANK('U10'!Q21),"",'U10'!Q21)</f>
        <v/>
      </c>
      <c r="CG64" s="229" t="str">
        <f>IF(ISBLANK('U10'!R21),"",'U10'!R21)</f>
        <v/>
      </c>
      <c r="CH64" s="229" t="str">
        <f>IF(ISBLANK('U10'!S21),"",'U10'!S21)</f>
        <v/>
      </c>
      <c r="CI64" s="229" t="str">
        <f>IF(ISBLANK('U10'!T21),"",'U10'!T21)</f>
        <v/>
      </c>
      <c r="CJ64" s="229" t="str">
        <f>IF(ISBLANK('U10'!U21),"",'U10'!U21)</f>
        <v/>
      </c>
      <c r="CK64" s="229" t="str">
        <f>IF(ISBLANK('U10'!V21),"",'U10'!V21)</f>
        <v/>
      </c>
      <c r="CL64" s="229" t="str">
        <f>IF(ISBLANK('U10'!W21),"",'U10'!W21)</f>
        <v/>
      </c>
      <c r="CM64" s="229" t="str">
        <f>IF(ISBLANK('U10'!X21),"",'U10'!X21)</f>
        <v/>
      </c>
      <c r="CN64" s="229" t="str">
        <f>IF(ISBLANK('U12'!L12),"",'U12'!L12)</f>
        <v/>
      </c>
      <c r="CO64" s="229" t="str">
        <f>IF(ISBLANK('U12'!M12),"",'U12'!M12)</f>
        <v/>
      </c>
      <c r="CP64" s="77"/>
    </row>
    <row r="65" spans="1:94" x14ac:dyDescent="0.25">
      <c r="A65" s="23" t="str">
        <f>'Pilotage de Ma Classe'!A8&amp;" "&amp;'Pilotage de Ma Classe'!B8</f>
        <v>CCCC cccc</v>
      </c>
      <c r="B65" s="5">
        <v>42540</v>
      </c>
      <c r="C65" s="230" t="str">
        <f>IF(ISBLANK('U1'!L57),"",'U1'!L57)</f>
        <v/>
      </c>
      <c r="D65" s="229" t="str">
        <f>IF(ISBLANK('U1'!M57),"",'U1'!M57)</f>
        <v/>
      </c>
      <c r="E65" s="229" t="str">
        <f>IF(ISBLANK('U1'!N57),"",'U1'!N57)</f>
        <v/>
      </c>
      <c r="F65" s="229" t="str">
        <f>IF(ISBLANK('U13'!L20),"",'U13'!L20)</f>
        <v/>
      </c>
      <c r="G65" s="229" t="str">
        <f>IF(ISBLANK('U13'!M20),"",'U13'!M20)</f>
        <v/>
      </c>
      <c r="H65" s="229" t="str">
        <f>IF(ISBLANK('U13'!N20),"",'U13'!N20)</f>
        <v/>
      </c>
      <c r="I65" s="229" t="str">
        <f>IF(ISBLANK('U13'!O20),"",'U13'!O20)</f>
        <v/>
      </c>
      <c r="J65" s="229" t="str">
        <f>IF(ISBLANK('U13'!P20),"",'U13'!P20)</f>
        <v/>
      </c>
      <c r="K65" s="229" t="str">
        <f>IF(ISBLANK('U13'!Q20),"",'U13'!Q20)</f>
        <v/>
      </c>
      <c r="L65" s="229" t="str">
        <f>IF(ISBLANK('U13'!R20),"",'U13'!R20)</f>
        <v/>
      </c>
      <c r="M65" s="229" t="str">
        <f>IF(ISBLANK('U13'!S20),"",'U13'!S20)</f>
        <v/>
      </c>
      <c r="N65" s="229" t="str">
        <f>IF(ISBLANK('U13'!T20),"",'U13'!T20)</f>
        <v/>
      </c>
      <c r="O65" s="230" t="str">
        <f>IF(ISBLANK('U1'!O20),"",'U1'!O20)</f>
        <v/>
      </c>
      <c r="P65" s="229" t="str">
        <f>IF(ISBLANK('U1'!P20),"",'U1'!P20)</f>
        <v/>
      </c>
      <c r="Q65" s="229" t="str">
        <f>IF(ISBLANK('U1'!Q20),"",'U1'!Q20)</f>
        <v/>
      </c>
      <c r="R65" s="229" t="str">
        <f>IF(ISBLANK('U1'!R20),"",'U1'!R20)</f>
        <v/>
      </c>
      <c r="S65" s="229" t="str">
        <f>IF(ISBLANK('U1'!S20),"",'U1'!S20)</f>
        <v/>
      </c>
      <c r="T65" s="231" t="str">
        <f>IF(ISBLANK('U1'!T20),"",'U1'!T20)</f>
        <v/>
      </c>
      <c r="U65" s="327" t="str">
        <f>IF(ISBLANK('U4'!O22),"",'U4'!O22)</f>
        <v/>
      </c>
      <c r="V65" s="327" t="str">
        <f>IF(ISBLANK('U4'!P22),"",'U4'!P22)</f>
        <v/>
      </c>
      <c r="W65" s="327" t="str">
        <f>IF(ISBLANK('U4'!Q22),"",'U4'!Q22)</f>
        <v/>
      </c>
      <c r="X65" s="327" t="str">
        <f>IF(ISBLANK('U4'!R22),"",'U4'!R22)</f>
        <v/>
      </c>
      <c r="Y65" s="327" t="str">
        <f>IF(ISBLANK('U4'!S22),"",'U4'!S22)</f>
        <v/>
      </c>
      <c r="Z65" s="327" t="str">
        <f>IF(ISBLANK('U4'!T22),"",'U4'!T22)</f>
        <v/>
      </c>
      <c r="AA65" s="327" t="str">
        <f>IF(ISBLANK('U4'!U22),"",'U4'!U22)</f>
        <v/>
      </c>
      <c r="AB65" s="327" t="str">
        <f>IF(ISBLANK('U4'!V22),"",'U4'!V22)</f>
        <v/>
      </c>
      <c r="AC65" s="229" t="str">
        <f>IF(ISBLANK('U5'!N20),"",'U5'!N20)</f>
        <v/>
      </c>
      <c r="AD65" s="229" t="str">
        <f>IF(ISBLANK('U5'!O20),"",'U5'!O20)</f>
        <v/>
      </c>
      <c r="AE65" s="229" t="str">
        <f>IF(ISBLANK('U5'!P20),"",'U5'!P20)</f>
        <v/>
      </c>
      <c r="AF65" s="229" t="str">
        <f>IF(ISBLANK('U2'!O16),"",'U2'!O16)</f>
        <v/>
      </c>
      <c r="AG65" s="229" t="str">
        <f>IF(ISBLANK('U2'!P16),"",'U2'!P16)</f>
        <v/>
      </c>
      <c r="AH65" s="229" t="str">
        <f>IF(ISBLANK('U5'!Q20),"",'U5'!Q20)</f>
        <v/>
      </c>
      <c r="AI65" s="229" t="str">
        <f>IF(ISBLANK('U5'!R20),"",'U5'!R20)</f>
        <v/>
      </c>
      <c r="AJ65" s="229" t="str">
        <f>IF(ISBLANK('U5'!S20),"",'U5'!S20)</f>
        <v/>
      </c>
      <c r="AK65" s="230" t="str">
        <f>IF(ISBLANK('U2'!L16),"",'U2'!L16)</f>
        <v/>
      </c>
      <c r="AL65" s="229" t="str">
        <f>IF(ISBLANK('U2'!M16),"",'U2'!M16)</f>
        <v/>
      </c>
      <c r="AM65" s="229" t="str">
        <f>IF(ISBLANK('U2'!N16),"",'U2'!N16)</f>
        <v/>
      </c>
      <c r="AN65" s="229" t="str">
        <f>IF(ISBLANK('U4'!M22),"",'U4'!M22)</f>
        <v/>
      </c>
      <c r="AO65" s="229" t="str">
        <f>IF(ISBLANK('U4'!N22),"",'U4'!N22)</f>
        <v/>
      </c>
      <c r="AP65" s="229" t="str">
        <f>IF(ISBLANK('U5'!L20),"",'U5'!L20)</f>
        <v/>
      </c>
      <c r="AQ65" s="229" t="str">
        <f>IF(ISBLANK('U5'!M20),"",'U5'!M20)</f>
        <v/>
      </c>
      <c r="AR65" s="229" t="str">
        <f>IF(ISBLANK('U3'!L14),"",'U3'!L14)</f>
        <v/>
      </c>
      <c r="AS65" s="230" t="str">
        <f>IF(ISBLANK('U8'!Q25),"",'U8'!Q25)</f>
        <v/>
      </c>
      <c r="AT65" s="229" t="str">
        <f>IF(ISBLANK('U8'!R25),"",'U8'!R25)</f>
        <v/>
      </c>
      <c r="AU65" s="229" t="str">
        <f>IF(ISBLANK('U8'!S25),"",'U8'!S25)</f>
        <v/>
      </c>
      <c r="AV65" s="229" t="str">
        <f>IF(ISBLANK('U8'!T25),"",'U8'!T25)</f>
        <v/>
      </c>
      <c r="AW65" s="229" t="str">
        <f>IF(ISBLANK('U8'!U25),"",'U8'!U25)</f>
        <v/>
      </c>
      <c r="AX65" s="229" t="str">
        <f>IF(ISBLANK('U8'!V25),"",'U8'!V25)</f>
        <v/>
      </c>
      <c r="AY65" s="229" t="str">
        <f>IF(ISBLANK('U8'!W25),"",'U8'!W25)</f>
        <v/>
      </c>
      <c r="AZ65" s="229" t="str">
        <f>IF(ISBLANK('U8'!X25),"",'U8'!X25)</f>
        <v/>
      </c>
      <c r="BA65" s="229" t="str">
        <f>IF(ISBLANK('U8'!Y25),"",'U8'!Y25)</f>
        <v/>
      </c>
      <c r="BB65" s="229" t="str">
        <f>IF(ISBLANK('U8'!Z25),"",'U8'!Z25)</f>
        <v/>
      </c>
      <c r="BC65" s="229" t="str">
        <f>IF(ISBLANK('U14'!L16),"",'U14'!L16)</f>
        <v/>
      </c>
      <c r="BD65" s="229" t="str">
        <f>IF(ISBLANK('U14'!M16),"",'U14'!M16)</f>
        <v/>
      </c>
      <c r="BE65" s="229" t="str">
        <f>IF(ISBLANK('U14'!N16),"",'U14'!N16)</f>
        <v/>
      </c>
      <c r="BF65" s="229" t="str">
        <f>IF(ISBLANK('U14'!O16),"",'U14'!O16)</f>
        <v/>
      </c>
      <c r="BG65" s="229" t="str">
        <f>IF(ISBLANK('U14'!P16),"",'U14'!P16)</f>
        <v/>
      </c>
      <c r="BH65" s="229" t="str">
        <f>IF(ISBLANK('U8'!AA25),"",'U8'!AA25)</f>
        <v/>
      </c>
      <c r="BI65" s="229" t="str">
        <f>IF(ISBLANK('U8'!AB25),"",'U8'!AB25)</f>
        <v/>
      </c>
      <c r="BJ65" s="229" t="str">
        <f>IF(ISBLANK('U15'!L13),"",'U15'!L13)</f>
        <v/>
      </c>
      <c r="BK65" s="229" t="str">
        <f>IF(ISBLANK('U15'!M13),"",'U15'!M13)</f>
        <v/>
      </c>
      <c r="BL65" s="229" t="str">
        <f>IF(ISBLANK('U15'!N13),"",'U15'!N13)</f>
        <v/>
      </c>
      <c r="BM65" s="230" t="str">
        <f>IF(ISBLANK('U6'!L16),"",'U6'!L16)</f>
        <v/>
      </c>
      <c r="BN65" s="327" t="str">
        <f>IF(ISBLANK('U6'!M16),"",'U6'!M16)</f>
        <v/>
      </c>
      <c r="BO65" s="327" t="str">
        <f>IF(ISBLANK('U6'!N16),"",'U6'!N16)</f>
        <v/>
      </c>
      <c r="BP65" s="327" t="str">
        <f>IF(ISBLANK('U6'!O16),"",'U6'!O16)</f>
        <v/>
      </c>
      <c r="BQ65" s="327" t="str">
        <f>IF(ISBLANK('U6'!P16),"",'U6'!P16)</f>
        <v/>
      </c>
      <c r="BR65" s="229" t="str">
        <f>IF(ISBLANK('U6'!Q16),"",'U6'!Q16)</f>
        <v/>
      </c>
      <c r="BS65" s="229" t="str">
        <f>IF(ISBLANK('U8'!AC25),"",'U8'!AC25)</f>
        <v/>
      </c>
      <c r="BT65" s="229" t="str">
        <f>IF(ISBLANK('U8'!AD25),"",'U8'!AD25)</f>
        <v/>
      </c>
      <c r="BU65" s="231" t="str">
        <f>IF(ISBLANK('U14'!Q16),"",'U14'!Q16)</f>
        <v/>
      </c>
      <c r="BV65" s="230" t="str">
        <f>IF(ISBLANK('U7'!L13),"",'U7'!L13)</f>
        <v/>
      </c>
      <c r="BW65" s="229" t="str">
        <f>IF(ISBLANK('U7'!M13),"",'U7'!M13)</f>
        <v/>
      </c>
      <c r="BX65" s="230" t="str">
        <f>IF(ISBLANK('U11'!L14),"",'U11'!L14)</f>
        <v/>
      </c>
      <c r="BY65" s="229" t="str">
        <f>IF(ISBLANK('U11'!M14),"",'U11'!M14)</f>
        <v/>
      </c>
      <c r="BZ65" s="231" t="str">
        <f>IF(ISBLANK('U11'!N14),"",'U11'!N14)</f>
        <v/>
      </c>
      <c r="CA65" s="230" t="str">
        <f>IF(ISBLANK('U9'!L12),"",'U9'!L12)</f>
        <v/>
      </c>
      <c r="CB65" s="229" t="str">
        <f>IF(ISBLANK('U9'!M12),"",'U9'!M12)</f>
        <v/>
      </c>
      <c r="CC65" s="229" t="str">
        <f>IF(ISBLANK('U10'!N22),"",'U10'!N22)</f>
        <v/>
      </c>
      <c r="CD65" s="229" t="str">
        <f>IF(ISBLANK('U10'!O22),"",'U10'!O22)</f>
        <v/>
      </c>
      <c r="CE65" s="229" t="str">
        <f>IF(ISBLANK('U10'!P22),"",'U10'!P22)</f>
        <v/>
      </c>
      <c r="CF65" s="229" t="str">
        <f>IF(ISBLANK('U10'!Q22),"",'U10'!Q22)</f>
        <v/>
      </c>
      <c r="CG65" s="229" t="str">
        <f>IF(ISBLANK('U10'!R22),"",'U10'!R22)</f>
        <v/>
      </c>
      <c r="CH65" s="229" t="str">
        <f>IF(ISBLANK('U10'!S22),"",'U10'!S22)</f>
        <v/>
      </c>
      <c r="CI65" s="229" t="str">
        <f>IF(ISBLANK('U10'!T22),"",'U10'!T22)</f>
        <v/>
      </c>
      <c r="CJ65" s="229" t="str">
        <f>IF(ISBLANK('U10'!U22),"",'U10'!U22)</f>
        <v/>
      </c>
      <c r="CK65" s="229" t="str">
        <f>IF(ISBLANK('U10'!V22),"",'U10'!V22)</f>
        <v/>
      </c>
      <c r="CL65" s="229" t="str">
        <f>IF(ISBLANK('U10'!W22),"",'U10'!W22)</f>
        <v/>
      </c>
      <c r="CM65" s="229" t="str">
        <f>IF(ISBLANK('U10'!X22),"",'U10'!X22)</f>
        <v/>
      </c>
      <c r="CN65" s="229" t="str">
        <f>IF(ISBLANK('U12'!L13),"",'U12'!L13)</f>
        <v/>
      </c>
      <c r="CO65" s="229" t="str">
        <f>IF(ISBLANK('U12'!M13),"",'U12'!M13)</f>
        <v/>
      </c>
      <c r="CP65" s="77"/>
    </row>
    <row r="66" spans="1:94" x14ac:dyDescent="0.25">
      <c r="A66" s="23" t="str">
        <f>'Pilotage de Ma Classe'!A9&amp;" "&amp;'Pilotage de Ma Classe'!B9</f>
        <v>DDD ddd</v>
      </c>
      <c r="B66" s="5">
        <v>0</v>
      </c>
      <c r="C66" s="230" t="str">
        <f>IF(ISBLANK('U1'!L58),"",'U1'!L58)</f>
        <v/>
      </c>
      <c r="D66" s="229" t="str">
        <f>IF(ISBLANK('U1'!M58),"",'U1'!M58)</f>
        <v/>
      </c>
      <c r="E66" s="229" t="str">
        <f>IF(ISBLANK('U1'!N58),"",'U1'!N58)</f>
        <v/>
      </c>
      <c r="F66" s="229" t="str">
        <f>IF(ISBLANK('U13'!L21),"",'U13'!L21)</f>
        <v/>
      </c>
      <c r="G66" s="229" t="str">
        <f>IF(ISBLANK('U13'!M21),"",'U13'!M21)</f>
        <v/>
      </c>
      <c r="H66" s="229" t="str">
        <f>IF(ISBLANK('U13'!N21),"",'U13'!N21)</f>
        <v/>
      </c>
      <c r="I66" s="229" t="str">
        <f>IF(ISBLANK('U13'!O21),"",'U13'!O21)</f>
        <v/>
      </c>
      <c r="J66" s="229" t="str">
        <f>IF(ISBLANK('U13'!P21),"",'U13'!P21)</f>
        <v/>
      </c>
      <c r="K66" s="229" t="str">
        <f>IF(ISBLANK('U13'!Q21),"",'U13'!Q21)</f>
        <v/>
      </c>
      <c r="L66" s="229" t="str">
        <f>IF(ISBLANK('U13'!R21),"",'U13'!R21)</f>
        <v/>
      </c>
      <c r="M66" s="229" t="str">
        <f>IF(ISBLANK('U13'!S21),"",'U13'!S21)</f>
        <v/>
      </c>
      <c r="N66" s="229" t="str">
        <f>IF(ISBLANK('U13'!T21),"",'U13'!T21)</f>
        <v/>
      </c>
      <c r="O66" s="230" t="str">
        <f>IF(ISBLANK('U1'!O21),"",'U1'!O21)</f>
        <v/>
      </c>
      <c r="P66" s="229" t="str">
        <f>IF(ISBLANK('U1'!P21),"",'U1'!P21)</f>
        <v/>
      </c>
      <c r="Q66" s="229" t="str">
        <f>IF(ISBLANK('U1'!Q21),"",'U1'!Q21)</f>
        <v/>
      </c>
      <c r="R66" s="229" t="str">
        <f>IF(ISBLANK('U1'!R21),"",'U1'!R21)</f>
        <v/>
      </c>
      <c r="S66" s="229" t="str">
        <f>IF(ISBLANK('U1'!S21),"",'U1'!S21)</f>
        <v/>
      </c>
      <c r="T66" s="231" t="str">
        <f>IF(ISBLANK('U1'!T21),"",'U1'!T21)</f>
        <v/>
      </c>
      <c r="U66" s="327" t="str">
        <f>IF(ISBLANK('U4'!O23),"",'U4'!O23)</f>
        <v/>
      </c>
      <c r="V66" s="327" t="str">
        <f>IF(ISBLANK('U4'!P23),"",'U4'!P23)</f>
        <v/>
      </c>
      <c r="W66" s="327" t="str">
        <f>IF(ISBLANK('U4'!Q23),"",'U4'!Q23)</f>
        <v/>
      </c>
      <c r="X66" s="327" t="str">
        <f>IF(ISBLANK('U4'!R23),"",'U4'!R23)</f>
        <v/>
      </c>
      <c r="Y66" s="327" t="str">
        <f>IF(ISBLANK('U4'!S23),"",'U4'!S23)</f>
        <v/>
      </c>
      <c r="Z66" s="327" t="str">
        <f>IF(ISBLANK('U4'!T23),"",'U4'!T23)</f>
        <v/>
      </c>
      <c r="AA66" s="327" t="str">
        <f>IF(ISBLANK('U4'!U23),"",'U4'!U23)</f>
        <v/>
      </c>
      <c r="AB66" s="327" t="str">
        <f>IF(ISBLANK('U4'!V23),"",'U4'!V23)</f>
        <v/>
      </c>
      <c r="AC66" s="229" t="str">
        <f>IF(ISBLANK('U5'!N21),"",'U5'!N21)</f>
        <v/>
      </c>
      <c r="AD66" s="229" t="str">
        <f>IF(ISBLANK('U5'!O21),"",'U5'!O21)</f>
        <v/>
      </c>
      <c r="AE66" s="229" t="str">
        <f>IF(ISBLANK('U5'!P21),"",'U5'!P21)</f>
        <v/>
      </c>
      <c r="AF66" s="229" t="str">
        <f>IF(ISBLANK('U2'!O17),"",'U2'!O17)</f>
        <v/>
      </c>
      <c r="AG66" s="229" t="str">
        <f>IF(ISBLANK('U2'!P17),"",'U2'!P17)</f>
        <v/>
      </c>
      <c r="AH66" s="229" t="str">
        <f>IF(ISBLANK('U5'!Q21),"",'U5'!Q21)</f>
        <v/>
      </c>
      <c r="AI66" s="229" t="str">
        <f>IF(ISBLANK('U5'!R21),"",'U5'!R21)</f>
        <v/>
      </c>
      <c r="AJ66" s="229" t="str">
        <f>IF(ISBLANK('U5'!S21),"",'U5'!S21)</f>
        <v/>
      </c>
      <c r="AK66" s="230" t="str">
        <f>IF(ISBLANK('U2'!L17),"",'U2'!L17)</f>
        <v/>
      </c>
      <c r="AL66" s="229" t="str">
        <f>IF(ISBLANK('U2'!M17),"",'U2'!M17)</f>
        <v/>
      </c>
      <c r="AM66" s="229" t="str">
        <f>IF(ISBLANK('U2'!N17),"",'U2'!N17)</f>
        <v/>
      </c>
      <c r="AN66" s="229" t="str">
        <f>IF(ISBLANK('U4'!M23),"",'U4'!M23)</f>
        <v/>
      </c>
      <c r="AO66" s="229" t="str">
        <f>IF(ISBLANK('U4'!N23),"",'U4'!N23)</f>
        <v/>
      </c>
      <c r="AP66" s="229" t="str">
        <f>IF(ISBLANK('U5'!L21),"",'U5'!L21)</f>
        <v/>
      </c>
      <c r="AQ66" s="229" t="str">
        <f>IF(ISBLANK('U5'!M21),"",'U5'!M21)</f>
        <v/>
      </c>
      <c r="AR66" s="229" t="str">
        <f>IF(ISBLANK('U3'!L15),"",'U3'!L15)</f>
        <v/>
      </c>
      <c r="AS66" s="230" t="str">
        <f>IF(ISBLANK('U8'!Q26),"",'U8'!Q26)</f>
        <v/>
      </c>
      <c r="AT66" s="229" t="str">
        <f>IF(ISBLANK('U8'!R26),"",'U8'!R26)</f>
        <v/>
      </c>
      <c r="AU66" s="229" t="str">
        <f>IF(ISBLANK('U8'!S26),"",'U8'!S26)</f>
        <v/>
      </c>
      <c r="AV66" s="229" t="str">
        <f>IF(ISBLANK('U8'!T26),"",'U8'!T26)</f>
        <v/>
      </c>
      <c r="AW66" s="229" t="str">
        <f>IF(ISBLANK('U8'!U26),"",'U8'!U26)</f>
        <v/>
      </c>
      <c r="AX66" s="229" t="str">
        <f>IF(ISBLANK('U8'!V26),"",'U8'!V26)</f>
        <v/>
      </c>
      <c r="AY66" s="229" t="str">
        <f>IF(ISBLANK('U8'!W26),"",'U8'!W26)</f>
        <v/>
      </c>
      <c r="AZ66" s="229" t="str">
        <f>IF(ISBLANK('U8'!X26),"",'U8'!X26)</f>
        <v/>
      </c>
      <c r="BA66" s="229" t="str">
        <f>IF(ISBLANK('U8'!Y26),"",'U8'!Y26)</f>
        <v/>
      </c>
      <c r="BB66" s="229" t="str">
        <f>IF(ISBLANK('U8'!Z26),"",'U8'!Z26)</f>
        <v/>
      </c>
      <c r="BC66" s="229" t="str">
        <f>IF(ISBLANK('U14'!L17),"",'U14'!L17)</f>
        <v/>
      </c>
      <c r="BD66" s="229" t="str">
        <f>IF(ISBLANK('U14'!M17),"",'U14'!M17)</f>
        <v/>
      </c>
      <c r="BE66" s="229" t="str">
        <f>IF(ISBLANK('U14'!N17),"",'U14'!N17)</f>
        <v/>
      </c>
      <c r="BF66" s="229" t="str">
        <f>IF(ISBLANK('U14'!O17),"",'U14'!O17)</f>
        <v/>
      </c>
      <c r="BG66" s="229" t="str">
        <f>IF(ISBLANK('U14'!P17),"",'U14'!P17)</f>
        <v/>
      </c>
      <c r="BH66" s="229" t="str">
        <f>IF(ISBLANK('U8'!AA26),"",'U8'!AA26)</f>
        <v/>
      </c>
      <c r="BI66" s="229" t="str">
        <f>IF(ISBLANK('U8'!AB26),"",'U8'!AB26)</f>
        <v/>
      </c>
      <c r="BJ66" s="229" t="str">
        <f>IF(ISBLANK('U15'!L14),"",'U15'!L14)</f>
        <v/>
      </c>
      <c r="BK66" s="229" t="str">
        <f>IF(ISBLANK('U15'!M14),"",'U15'!M14)</f>
        <v/>
      </c>
      <c r="BL66" s="229" t="str">
        <f>IF(ISBLANK('U15'!N14),"",'U15'!N14)</f>
        <v/>
      </c>
      <c r="BM66" s="230" t="str">
        <f>IF(ISBLANK('U6'!L17),"",'U6'!L17)</f>
        <v/>
      </c>
      <c r="BN66" s="327" t="str">
        <f>IF(ISBLANK('U6'!M17),"",'U6'!M17)</f>
        <v/>
      </c>
      <c r="BO66" s="327" t="str">
        <f>IF(ISBLANK('U6'!N17),"",'U6'!N17)</f>
        <v/>
      </c>
      <c r="BP66" s="327" t="str">
        <f>IF(ISBLANK('U6'!O17),"",'U6'!O17)</f>
        <v/>
      </c>
      <c r="BQ66" s="327" t="str">
        <f>IF(ISBLANK('U6'!P17),"",'U6'!P17)</f>
        <v/>
      </c>
      <c r="BR66" s="229" t="str">
        <f>IF(ISBLANK('U6'!Q17),"",'U6'!Q17)</f>
        <v/>
      </c>
      <c r="BS66" s="229" t="str">
        <f>IF(ISBLANK('U8'!AC26),"",'U8'!AC26)</f>
        <v/>
      </c>
      <c r="BT66" s="229" t="str">
        <f>IF(ISBLANK('U8'!AD26),"",'U8'!AD26)</f>
        <v/>
      </c>
      <c r="BU66" s="231" t="str">
        <f>IF(ISBLANK('U14'!Q17),"",'U14'!Q17)</f>
        <v/>
      </c>
      <c r="BV66" s="230" t="str">
        <f>IF(ISBLANK('U7'!L14),"",'U7'!L14)</f>
        <v/>
      </c>
      <c r="BW66" s="229" t="str">
        <f>IF(ISBLANK('U7'!M14),"",'U7'!M14)</f>
        <v/>
      </c>
      <c r="BX66" s="230" t="str">
        <f>IF(ISBLANK('U11'!L15),"",'U11'!L15)</f>
        <v/>
      </c>
      <c r="BY66" s="229" t="str">
        <f>IF(ISBLANK('U11'!M15),"",'U11'!M15)</f>
        <v/>
      </c>
      <c r="BZ66" s="231" t="str">
        <f>IF(ISBLANK('U11'!N15),"",'U11'!N15)</f>
        <v/>
      </c>
      <c r="CA66" s="230" t="str">
        <f>IF(ISBLANK('U9'!L13),"",'U9'!L13)</f>
        <v/>
      </c>
      <c r="CB66" s="229" t="str">
        <f>IF(ISBLANK('U9'!M13),"",'U9'!M13)</f>
        <v/>
      </c>
      <c r="CC66" s="229" t="str">
        <f>IF(ISBLANK('U10'!N23),"",'U10'!N23)</f>
        <v/>
      </c>
      <c r="CD66" s="229" t="str">
        <f>IF(ISBLANK('U10'!O23),"",'U10'!O23)</f>
        <v/>
      </c>
      <c r="CE66" s="229" t="str">
        <f>IF(ISBLANK('U10'!P23),"",'U10'!P23)</f>
        <v/>
      </c>
      <c r="CF66" s="229" t="str">
        <f>IF(ISBLANK('U10'!Q23),"",'U10'!Q23)</f>
        <v/>
      </c>
      <c r="CG66" s="229" t="str">
        <f>IF(ISBLANK('U10'!R23),"",'U10'!R23)</f>
        <v/>
      </c>
      <c r="CH66" s="229" t="str">
        <f>IF(ISBLANK('U10'!S23),"",'U10'!S23)</f>
        <v/>
      </c>
      <c r="CI66" s="229" t="str">
        <f>IF(ISBLANK('U10'!T23),"",'U10'!T23)</f>
        <v/>
      </c>
      <c r="CJ66" s="229" t="str">
        <f>IF(ISBLANK('U10'!U23),"",'U10'!U23)</f>
        <v/>
      </c>
      <c r="CK66" s="229" t="str">
        <f>IF(ISBLANK('U10'!V23),"",'U10'!V23)</f>
        <v/>
      </c>
      <c r="CL66" s="229" t="str">
        <f>IF(ISBLANK('U10'!W23),"",'U10'!W23)</f>
        <v/>
      </c>
      <c r="CM66" s="229" t="str">
        <f>IF(ISBLANK('U10'!X23),"",'U10'!X23)</f>
        <v/>
      </c>
      <c r="CN66" s="229" t="str">
        <f>IF(ISBLANK('U12'!L14),"",'U12'!L14)</f>
        <v/>
      </c>
      <c r="CO66" s="229" t="str">
        <f>IF(ISBLANK('U12'!M14),"",'U12'!M14)</f>
        <v/>
      </c>
      <c r="CP66" s="77"/>
    </row>
    <row r="67" spans="1:94" x14ac:dyDescent="0.25">
      <c r="A67" s="23" t="str">
        <f>'Pilotage de Ma Classe'!A10&amp;" "&amp;'Pilotage de Ma Classe'!B10</f>
        <v>EEE eee</v>
      </c>
      <c r="B67" s="5">
        <v>0</v>
      </c>
      <c r="C67" s="230" t="str">
        <f>IF(ISBLANK('U1'!L59),"",'U1'!L59)</f>
        <v/>
      </c>
      <c r="D67" s="229" t="str">
        <f>IF(ISBLANK('U1'!M59),"",'U1'!M59)</f>
        <v/>
      </c>
      <c r="E67" s="229" t="str">
        <f>IF(ISBLANK('U1'!N59),"",'U1'!N59)</f>
        <v/>
      </c>
      <c r="F67" s="229" t="str">
        <f>IF(ISBLANK('U13'!L22),"",'U13'!L22)</f>
        <v/>
      </c>
      <c r="G67" s="229" t="str">
        <f>IF(ISBLANK('U13'!M22),"",'U13'!M22)</f>
        <v/>
      </c>
      <c r="H67" s="229" t="str">
        <f>IF(ISBLANK('U13'!N22),"",'U13'!N22)</f>
        <v/>
      </c>
      <c r="I67" s="229" t="str">
        <f>IF(ISBLANK('U13'!O22),"",'U13'!O22)</f>
        <v/>
      </c>
      <c r="J67" s="229" t="str">
        <f>IF(ISBLANK('U13'!P22),"",'U13'!P22)</f>
        <v/>
      </c>
      <c r="K67" s="229" t="str">
        <f>IF(ISBLANK('U13'!Q22),"",'U13'!Q22)</f>
        <v/>
      </c>
      <c r="L67" s="229" t="str">
        <f>IF(ISBLANK('U13'!R22),"",'U13'!R22)</f>
        <v/>
      </c>
      <c r="M67" s="229" t="str">
        <f>IF(ISBLANK('U13'!S22),"",'U13'!S22)</f>
        <v/>
      </c>
      <c r="N67" s="229" t="str">
        <f>IF(ISBLANK('U13'!T22),"",'U13'!T22)</f>
        <v/>
      </c>
      <c r="O67" s="230" t="str">
        <f>IF(ISBLANK('U1'!O22),"",'U1'!O22)</f>
        <v/>
      </c>
      <c r="P67" s="229" t="str">
        <f>IF(ISBLANK('U1'!P22),"",'U1'!P22)</f>
        <v/>
      </c>
      <c r="Q67" s="229" t="str">
        <f>IF(ISBLANK('U1'!Q22),"",'U1'!Q22)</f>
        <v/>
      </c>
      <c r="R67" s="229" t="str">
        <f>IF(ISBLANK('U1'!R22),"",'U1'!R22)</f>
        <v/>
      </c>
      <c r="S67" s="229" t="str">
        <f>IF(ISBLANK('U1'!S22),"",'U1'!S22)</f>
        <v/>
      </c>
      <c r="T67" s="231" t="str">
        <f>IF(ISBLANK('U1'!T22),"",'U1'!T22)</f>
        <v/>
      </c>
      <c r="U67" s="327" t="str">
        <f>IF(ISBLANK('U4'!O24),"",'U4'!O24)</f>
        <v/>
      </c>
      <c r="V67" s="327" t="str">
        <f>IF(ISBLANK('U4'!P24),"",'U4'!P24)</f>
        <v/>
      </c>
      <c r="W67" s="327" t="str">
        <f>IF(ISBLANK('U4'!Q24),"",'U4'!Q24)</f>
        <v/>
      </c>
      <c r="X67" s="327" t="str">
        <f>IF(ISBLANK('U4'!R24),"",'U4'!R24)</f>
        <v/>
      </c>
      <c r="Y67" s="327" t="str">
        <f>IF(ISBLANK('U4'!S24),"",'U4'!S24)</f>
        <v/>
      </c>
      <c r="Z67" s="327" t="str">
        <f>IF(ISBLANK('U4'!T24),"",'U4'!T24)</f>
        <v/>
      </c>
      <c r="AA67" s="327" t="str">
        <f>IF(ISBLANK('U4'!U24),"",'U4'!U24)</f>
        <v/>
      </c>
      <c r="AB67" s="327" t="str">
        <f>IF(ISBLANK('U4'!V24),"",'U4'!V24)</f>
        <v/>
      </c>
      <c r="AC67" s="229" t="str">
        <f>IF(ISBLANK('U5'!N22),"",'U5'!N22)</f>
        <v/>
      </c>
      <c r="AD67" s="229" t="str">
        <f>IF(ISBLANK('U5'!O22),"",'U5'!O22)</f>
        <v/>
      </c>
      <c r="AE67" s="229" t="str">
        <f>IF(ISBLANK('U5'!P22),"",'U5'!P22)</f>
        <v/>
      </c>
      <c r="AF67" s="229" t="str">
        <f>IF(ISBLANK('U2'!O18),"",'U2'!O18)</f>
        <v/>
      </c>
      <c r="AG67" s="229" t="str">
        <f>IF(ISBLANK('U2'!P18),"",'U2'!P18)</f>
        <v/>
      </c>
      <c r="AH67" s="229" t="str">
        <f>IF(ISBLANK('U5'!Q22),"",'U5'!Q22)</f>
        <v/>
      </c>
      <c r="AI67" s="229" t="str">
        <f>IF(ISBLANK('U5'!R22),"",'U5'!R22)</f>
        <v/>
      </c>
      <c r="AJ67" s="229" t="str">
        <f>IF(ISBLANK('U5'!S22),"",'U5'!S22)</f>
        <v/>
      </c>
      <c r="AK67" s="230" t="str">
        <f>IF(ISBLANK('U2'!L18),"",'U2'!L18)</f>
        <v/>
      </c>
      <c r="AL67" s="229" t="str">
        <f>IF(ISBLANK('U2'!M18),"",'U2'!M18)</f>
        <v/>
      </c>
      <c r="AM67" s="229" t="str">
        <f>IF(ISBLANK('U2'!N18),"",'U2'!N18)</f>
        <v/>
      </c>
      <c r="AN67" s="229" t="str">
        <f>IF(ISBLANK('U4'!M24),"",'U4'!M24)</f>
        <v/>
      </c>
      <c r="AO67" s="229" t="str">
        <f>IF(ISBLANK('U4'!N24),"",'U4'!N24)</f>
        <v/>
      </c>
      <c r="AP67" s="229" t="str">
        <f>IF(ISBLANK('U5'!L22),"",'U5'!L22)</f>
        <v/>
      </c>
      <c r="AQ67" s="229" t="str">
        <f>IF(ISBLANK('U5'!M22),"",'U5'!M22)</f>
        <v/>
      </c>
      <c r="AR67" s="229" t="str">
        <f>IF(ISBLANK('U3'!L16),"",'U3'!L16)</f>
        <v/>
      </c>
      <c r="AS67" s="230" t="str">
        <f>IF(ISBLANK('U8'!Q27),"",'U8'!Q27)</f>
        <v/>
      </c>
      <c r="AT67" s="229" t="str">
        <f>IF(ISBLANK('U8'!R27),"",'U8'!R27)</f>
        <v/>
      </c>
      <c r="AU67" s="229" t="str">
        <f>IF(ISBLANK('U8'!S27),"",'U8'!S27)</f>
        <v/>
      </c>
      <c r="AV67" s="229" t="str">
        <f>IF(ISBLANK('U8'!T27),"",'U8'!T27)</f>
        <v/>
      </c>
      <c r="AW67" s="229" t="str">
        <f>IF(ISBLANK('U8'!U27),"",'U8'!U27)</f>
        <v/>
      </c>
      <c r="AX67" s="229" t="str">
        <f>IF(ISBLANK('U8'!V27),"",'U8'!V27)</f>
        <v/>
      </c>
      <c r="AY67" s="229" t="str">
        <f>IF(ISBLANK('U8'!W27),"",'U8'!W27)</f>
        <v/>
      </c>
      <c r="AZ67" s="229" t="str">
        <f>IF(ISBLANK('U8'!X27),"",'U8'!X27)</f>
        <v/>
      </c>
      <c r="BA67" s="229" t="str">
        <f>IF(ISBLANK('U8'!Y27),"",'U8'!Y27)</f>
        <v/>
      </c>
      <c r="BB67" s="229" t="str">
        <f>IF(ISBLANK('U8'!Z27),"",'U8'!Z27)</f>
        <v/>
      </c>
      <c r="BC67" s="229" t="str">
        <f>IF(ISBLANK('U14'!L18),"",'U14'!L18)</f>
        <v/>
      </c>
      <c r="BD67" s="229" t="str">
        <f>IF(ISBLANK('U14'!M18),"",'U14'!M18)</f>
        <v/>
      </c>
      <c r="BE67" s="229" t="str">
        <f>IF(ISBLANK('U14'!N18),"",'U14'!N18)</f>
        <v/>
      </c>
      <c r="BF67" s="229" t="str">
        <f>IF(ISBLANK('U14'!O18),"",'U14'!O18)</f>
        <v/>
      </c>
      <c r="BG67" s="229" t="str">
        <f>IF(ISBLANK('U14'!P18),"",'U14'!P18)</f>
        <v/>
      </c>
      <c r="BH67" s="229" t="str">
        <f>IF(ISBLANK('U8'!AA27),"",'U8'!AA27)</f>
        <v/>
      </c>
      <c r="BI67" s="229" t="str">
        <f>IF(ISBLANK('U8'!AB27),"",'U8'!AB27)</f>
        <v/>
      </c>
      <c r="BJ67" s="229" t="str">
        <f>IF(ISBLANK('U15'!L15),"",'U15'!L15)</f>
        <v/>
      </c>
      <c r="BK67" s="229" t="str">
        <f>IF(ISBLANK('U15'!M15),"",'U15'!M15)</f>
        <v/>
      </c>
      <c r="BL67" s="229" t="str">
        <f>IF(ISBLANK('U15'!N15),"",'U15'!N15)</f>
        <v/>
      </c>
      <c r="BM67" s="230" t="str">
        <f>IF(ISBLANK('U6'!L18),"",'U6'!L18)</f>
        <v/>
      </c>
      <c r="BN67" s="327" t="str">
        <f>IF(ISBLANK('U6'!M18),"",'U6'!M18)</f>
        <v/>
      </c>
      <c r="BO67" s="327" t="str">
        <f>IF(ISBLANK('U6'!N18),"",'U6'!N18)</f>
        <v/>
      </c>
      <c r="BP67" s="327" t="str">
        <f>IF(ISBLANK('U6'!O18),"",'U6'!O18)</f>
        <v/>
      </c>
      <c r="BQ67" s="327" t="str">
        <f>IF(ISBLANK('U6'!P18),"",'U6'!P18)</f>
        <v/>
      </c>
      <c r="BR67" s="229" t="str">
        <f>IF(ISBLANK('U6'!Q18),"",'U6'!Q18)</f>
        <v/>
      </c>
      <c r="BS67" s="229" t="str">
        <f>IF(ISBLANK('U8'!AC27),"",'U8'!AC27)</f>
        <v/>
      </c>
      <c r="BT67" s="229" t="str">
        <f>IF(ISBLANK('U8'!AD27),"",'U8'!AD27)</f>
        <v/>
      </c>
      <c r="BU67" s="231" t="str">
        <f>IF(ISBLANK('U14'!Q18),"",'U14'!Q18)</f>
        <v/>
      </c>
      <c r="BV67" s="230" t="str">
        <f>IF(ISBLANK('U7'!L15),"",'U7'!L15)</f>
        <v/>
      </c>
      <c r="BW67" s="229" t="str">
        <f>IF(ISBLANK('U7'!M15),"",'U7'!M15)</f>
        <v/>
      </c>
      <c r="BX67" s="230" t="str">
        <f>IF(ISBLANK('U11'!L16),"",'U11'!L16)</f>
        <v/>
      </c>
      <c r="BY67" s="229" t="str">
        <f>IF(ISBLANK('U11'!M16),"",'U11'!M16)</f>
        <v/>
      </c>
      <c r="BZ67" s="231" t="str">
        <f>IF(ISBLANK('U11'!N16),"",'U11'!N16)</f>
        <v/>
      </c>
      <c r="CA67" s="230" t="str">
        <f>IF(ISBLANK('U9'!L14),"",'U9'!L14)</f>
        <v/>
      </c>
      <c r="CB67" s="229" t="str">
        <f>IF(ISBLANK('U9'!M14),"",'U9'!M14)</f>
        <v/>
      </c>
      <c r="CC67" s="229" t="str">
        <f>IF(ISBLANK('U10'!N24),"",'U10'!N24)</f>
        <v/>
      </c>
      <c r="CD67" s="229" t="str">
        <f>IF(ISBLANK('U10'!O24),"",'U10'!O24)</f>
        <v/>
      </c>
      <c r="CE67" s="229" t="str">
        <f>IF(ISBLANK('U10'!P24),"",'U10'!P24)</f>
        <v/>
      </c>
      <c r="CF67" s="229" t="str">
        <f>IF(ISBLANK('U10'!Q24),"",'U10'!Q24)</f>
        <v/>
      </c>
      <c r="CG67" s="229" t="str">
        <f>IF(ISBLANK('U10'!R24),"",'U10'!R24)</f>
        <v/>
      </c>
      <c r="CH67" s="229" t="str">
        <f>IF(ISBLANK('U10'!S24),"",'U10'!S24)</f>
        <v/>
      </c>
      <c r="CI67" s="229" t="str">
        <f>IF(ISBLANK('U10'!T24),"",'U10'!T24)</f>
        <v/>
      </c>
      <c r="CJ67" s="229" t="str">
        <f>IF(ISBLANK('U10'!U24),"",'U10'!U24)</f>
        <v/>
      </c>
      <c r="CK67" s="229" t="str">
        <f>IF(ISBLANK('U10'!V24),"",'U10'!V24)</f>
        <v/>
      </c>
      <c r="CL67" s="229" t="str">
        <f>IF(ISBLANK('U10'!W24),"",'U10'!W24)</f>
        <v/>
      </c>
      <c r="CM67" s="229" t="str">
        <f>IF(ISBLANK('U10'!X24),"",'U10'!X24)</f>
        <v/>
      </c>
      <c r="CN67" s="229" t="str">
        <f>IF(ISBLANK('U12'!L15),"",'U12'!L15)</f>
        <v/>
      </c>
      <c r="CO67" s="229" t="str">
        <f>IF(ISBLANK('U12'!M15),"",'U12'!M15)</f>
        <v/>
      </c>
      <c r="CP67" s="77"/>
    </row>
    <row r="68" spans="1:94" x14ac:dyDescent="0.25">
      <c r="A68" s="23" t="str">
        <f>'Pilotage de Ma Classe'!A11&amp;" "&amp;'Pilotage de Ma Classe'!B11</f>
        <v>FFF fff</v>
      </c>
      <c r="B68" s="5">
        <v>0</v>
      </c>
      <c r="C68" s="230" t="str">
        <f>IF(ISBLANK('U1'!L60),"",'U1'!L60)</f>
        <v/>
      </c>
      <c r="D68" s="229" t="str">
        <f>IF(ISBLANK('U1'!M60),"",'U1'!M60)</f>
        <v/>
      </c>
      <c r="E68" s="229" t="str">
        <f>IF(ISBLANK('U1'!N60),"",'U1'!N60)</f>
        <v/>
      </c>
      <c r="F68" s="229" t="str">
        <f>IF(ISBLANK('U13'!L23),"",'U13'!L23)</f>
        <v/>
      </c>
      <c r="G68" s="229" t="str">
        <f>IF(ISBLANK('U13'!M23),"",'U13'!M23)</f>
        <v/>
      </c>
      <c r="H68" s="229" t="str">
        <f>IF(ISBLANK('U13'!N23),"",'U13'!N23)</f>
        <v/>
      </c>
      <c r="I68" s="229" t="str">
        <f>IF(ISBLANK('U13'!O23),"",'U13'!O23)</f>
        <v/>
      </c>
      <c r="J68" s="229" t="str">
        <f>IF(ISBLANK('U13'!P23),"",'U13'!P23)</f>
        <v/>
      </c>
      <c r="K68" s="229" t="str">
        <f>IF(ISBLANK('U13'!Q23),"",'U13'!Q23)</f>
        <v/>
      </c>
      <c r="L68" s="229" t="str">
        <f>IF(ISBLANK('U13'!R23),"",'U13'!R23)</f>
        <v/>
      </c>
      <c r="M68" s="229" t="str">
        <f>IF(ISBLANK('U13'!S23),"",'U13'!S23)</f>
        <v/>
      </c>
      <c r="N68" s="229" t="str">
        <f>IF(ISBLANK('U13'!T23),"",'U13'!T23)</f>
        <v/>
      </c>
      <c r="O68" s="230" t="str">
        <f>IF(ISBLANK('U1'!O23),"",'U1'!O23)</f>
        <v/>
      </c>
      <c r="P68" s="229" t="str">
        <f>IF(ISBLANK('U1'!P23),"",'U1'!P23)</f>
        <v/>
      </c>
      <c r="Q68" s="229" t="str">
        <f>IF(ISBLANK('U1'!Q23),"",'U1'!Q23)</f>
        <v/>
      </c>
      <c r="R68" s="229" t="str">
        <f>IF(ISBLANK('U1'!R23),"",'U1'!R23)</f>
        <v/>
      </c>
      <c r="S68" s="229" t="str">
        <f>IF(ISBLANK('U1'!S23),"",'U1'!S23)</f>
        <v/>
      </c>
      <c r="T68" s="231" t="str">
        <f>IF(ISBLANK('U1'!T23),"",'U1'!T23)</f>
        <v/>
      </c>
      <c r="U68" s="327" t="str">
        <f>IF(ISBLANK('U4'!O25),"",'U4'!O25)</f>
        <v/>
      </c>
      <c r="V68" s="327" t="str">
        <f>IF(ISBLANK('U4'!P25),"",'U4'!P25)</f>
        <v/>
      </c>
      <c r="W68" s="327" t="str">
        <f>IF(ISBLANK('U4'!Q25),"",'U4'!Q25)</f>
        <v/>
      </c>
      <c r="X68" s="327" t="str">
        <f>IF(ISBLANK('U4'!R25),"",'U4'!R25)</f>
        <v/>
      </c>
      <c r="Y68" s="327" t="str">
        <f>IF(ISBLANK('U4'!S25),"",'U4'!S25)</f>
        <v/>
      </c>
      <c r="Z68" s="327" t="str">
        <f>IF(ISBLANK('U4'!T25),"",'U4'!T25)</f>
        <v/>
      </c>
      <c r="AA68" s="327" t="str">
        <f>IF(ISBLANK('U4'!U25),"",'U4'!U25)</f>
        <v/>
      </c>
      <c r="AB68" s="327" t="str">
        <f>IF(ISBLANK('U4'!V25),"",'U4'!V25)</f>
        <v/>
      </c>
      <c r="AC68" s="229" t="str">
        <f>IF(ISBLANK('U5'!N23),"",'U5'!N23)</f>
        <v/>
      </c>
      <c r="AD68" s="229" t="str">
        <f>IF(ISBLANK('U5'!O23),"",'U5'!O23)</f>
        <v/>
      </c>
      <c r="AE68" s="229" t="str">
        <f>IF(ISBLANK('U5'!P23),"",'U5'!P23)</f>
        <v/>
      </c>
      <c r="AF68" s="229" t="str">
        <f>IF(ISBLANK('U2'!O19),"",'U2'!O19)</f>
        <v/>
      </c>
      <c r="AG68" s="229" t="str">
        <f>IF(ISBLANK('U2'!P19),"",'U2'!P19)</f>
        <v/>
      </c>
      <c r="AH68" s="229" t="str">
        <f>IF(ISBLANK('U5'!Q23),"",'U5'!Q23)</f>
        <v/>
      </c>
      <c r="AI68" s="229" t="str">
        <f>IF(ISBLANK('U5'!R23),"",'U5'!R23)</f>
        <v/>
      </c>
      <c r="AJ68" s="229" t="str">
        <f>IF(ISBLANK('U5'!S23),"",'U5'!S23)</f>
        <v/>
      </c>
      <c r="AK68" s="230" t="str">
        <f>IF(ISBLANK('U2'!L19),"",'U2'!L19)</f>
        <v/>
      </c>
      <c r="AL68" s="229" t="str">
        <f>IF(ISBLANK('U2'!M19),"",'U2'!M19)</f>
        <v/>
      </c>
      <c r="AM68" s="229" t="str">
        <f>IF(ISBLANK('U2'!N19),"",'U2'!N19)</f>
        <v/>
      </c>
      <c r="AN68" s="229" t="str">
        <f>IF(ISBLANK('U4'!M25),"",'U4'!M25)</f>
        <v/>
      </c>
      <c r="AO68" s="229" t="str">
        <f>IF(ISBLANK('U4'!N25),"",'U4'!N25)</f>
        <v/>
      </c>
      <c r="AP68" s="229" t="str">
        <f>IF(ISBLANK('U5'!L23),"",'U5'!L23)</f>
        <v/>
      </c>
      <c r="AQ68" s="229" t="str">
        <f>IF(ISBLANK('U5'!M23),"",'U5'!M23)</f>
        <v/>
      </c>
      <c r="AR68" s="229" t="str">
        <f>IF(ISBLANK('U3'!L17),"",'U3'!L17)</f>
        <v/>
      </c>
      <c r="AS68" s="230" t="str">
        <f>IF(ISBLANK('U8'!Q28),"",'U8'!Q28)</f>
        <v/>
      </c>
      <c r="AT68" s="229" t="str">
        <f>IF(ISBLANK('U8'!R28),"",'U8'!R28)</f>
        <v/>
      </c>
      <c r="AU68" s="229" t="str">
        <f>IF(ISBLANK('U8'!S28),"",'U8'!S28)</f>
        <v/>
      </c>
      <c r="AV68" s="229" t="str">
        <f>IF(ISBLANK('U8'!T28),"",'U8'!T28)</f>
        <v/>
      </c>
      <c r="AW68" s="229" t="str">
        <f>IF(ISBLANK('U8'!U28),"",'U8'!U28)</f>
        <v/>
      </c>
      <c r="AX68" s="229" t="str">
        <f>IF(ISBLANK('U8'!V28),"",'U8'!V28)</f>
        <v/>
      </c>
      <c r="AY68" s="229" t="str">
        <f>IF(ISBLANK('U8'!W28),"",'U8'!W28)</f>
        <v/>
      </c>
      <c r="AZ68" s="229" t="str">
        <f>IF(ISBLANK('U8'!X28),"",'U8'!X28)</f>
        <v/>
      </c>
      <c r="BA68" s="229" t="str">
        <f>IF(ISBLANK('U8'!Y28),"",'U8'!Y28)</f>
        <v/>
      </c>
      <c r="BB68" s="229" t="str">
        <f>IF(ISBLANK('U8'!Z28),"",'U8'!Z28)</f>
        <v/>
      </c>
      <c r="BC68" s="229" t="str">
        <f>IF(ISBLANK('U14'!L19),"",'U14'!L19)</f>
        <v/>
      </c>
      <c r="BD68" s="229" t="str">
        <f>IF(ISBLANK('U14'!M19),"",'U14'!M19)</f>
        <v/>
      </c>
      <c r="BE68" s="229" t="str">
        <f>IF(ISBLANK('U14'!N19),"",'U14'!N19)</f>
        <v/>
      </c>
      <c r="BF68" s="229" t="str">
        <f>IF(ISBLANK('U14'!O19),"",'U14'!O19)</f>
        <v/>
      </c>
      <c r="BG68" s="229" t="str">
        <f>IF(ISBLANK('U14'!P19),"",'U14'!P19)</f>
        <v/>
      </c>
      <c r="BH68" s="229" t="str">
        <f>IF(ISBLANK('U8'!AA28),"",'U8'!AA28)</f>
        <v/>
      </c>
      <c r="BI68" s="229" t="str">
        <f>IF(ISBLANK('U8'!AB28),"",'U8'!AB28)</f>
        <v/>
      </c>
      <c r="BJ68" s="229" t="str">
        <f>IF(ISBLANK('U15'!L16),"",'U15'!L16)</f>
        <v/>
      </c>
      <c r="BK68" s="229" t="str">
        <f>IF(ISBLANK('U15'!M16),"",'U15'!M16)</f>
        <v/>
      </c>
      <c r="BL68" s="229" t="str">
        <f>IF(ISBLANK('U15'!N16),"",'U15'!N16)</f>
        <v/>
      </c>
      <c r="BM68" s="230" t="str">
        <f>IF(ISBLANK('U6'!L19),"",'U6'!L19)</f>
        <v/>
      </c>
      <c r="BN68" s="327" t="str">
        <f>IF(ISBLANK('U6'!M19),"",'U6'!M19)</f>
        <v/>
      </c>
      <c r="BO68" s="327" t="str">
        <f>IF(ISBLANK('U6'!N19),"",'U6'!N19)</f>
        <v/>
      </c>
      <c r="BP68" s="327" t="str">
        <f>IF(ISBLANK('U6'!O19),"",'U6'!O19)</f>
        <v/>
      </c>
      <c r="BQ68" s="327" t="str">
        <f>IF(ISBLANK('U6'!P19),"",'U6'!P19)</f>
        <v/>
      </c>
      <c r="BR68" s="229" t="str">
        <f>IF(ISBLANK('U6'!Q19),"",'U6'!Q19)</f>
        <v/>
      </c>
      <c r="BS68" s="229" t="str">
        <f>IF(ISBLANK('U8'!AC28),"",'U8'!AC28)</f>
        <v/>
      </c>
      <c r="BT68" s="229" t="str">
        <f>IF(ISBLANK('U8'!AD28),"",'U8'!AD28)</f>
        <v/>
      </c>
      <c r="BU68" s="231" t="str">
        <f>IF(ISBLANK('U14'!Q19),"",'U14'!Q19)</f>
        <v/>
      </c>
      <c r="BV68" s="230" t="str">
        <f>IF(ISBLANK('U7'!L16),"",'U7'!L16)</f>
        <v/>
      </c>
      <c r="BW68" s="229" t="str">
        <f>IF(ISBLANK('U7'!M16),"",'U7'!M16)</f>
        <v/>
      </c>
      <c r="BX68" s="230" t="str">
        <f>IF(ISBLANK('U11'!L17),"",'U11'!L17)</f>
        <v/>
      </c>
      <c r="BY68" s="229" t="str">
        <f>IF(ISBLANK('U11'!M17),"",'U11'!M17)</f>
        <v/>
      </c>
      <c r="BZ68" s="231" t="str">
        <f>IF(ISBLANK('U11'!N17),"",'U11'!N17)</f>
        <v/>
      </c>
      <c r="CA68" s="230" t="str">
        <f>IF(ISBLANK('U9'!L15),"",'U9'!L15)</f>
        <v/>
      </c>
      <c r="CB68" s="229" t="str">
        <f>IF(ISBLANK('U9'!M15),"",'U9'!M15)</f>
        <v/>
      </c>
      <c r="CC68" s="229" t="str">
        <f>IF(ISBLANK('U10'!N25),"",'U10'!N25)</f>
        <v/>
      </c>
      <c r="CD68" s="229" t="str">
        <f>IF(ISBLANK('U10'!O25),"",'U10'!O25)</f>
        <v/>
      </c>
      <c r="CE68" s="229" t="str">
        <f>IF(ISBLANK('U10'!P25),"",'U10'!P25)</f>
        <v/>
      </c>
      <c r="CF68" s="229" t="str">
        <f>IF(ISBLANK('U10'!Q25),"",'U10'!Q25)</f>
        <v/>
      </c>
      <c r="CG68" s="229" t="str">
        <f>IF(ISBLANK('U10'!R25),"",'U10'!R25)</f>
        <v/>
      </c>
      <c r="CH68" s="229" t="str">
        <f>IF(ISBLANK('U10'!S25),"",'U10'!S25)</f>
        <v/>
      </c>
      <c r="CI68" s="229" t="str">
        <f>IF(ISBLANK('U10'!T25),"",'U10'!T25)</f>
        <v/>
      </c>
      <c r="CJ68" s="229" t="str">
        <f>IF(ISBLANK('U10'!U25),"",'U10'!U25)</f>
        <v/>
      </c>
      <c r="CK68" s="229" t="str">
        <f>IF(ISBLANK('U10'!V25),"",'U10'!V25)</f>
        <v/>
      </c>
      <c r="CL68" s="229" t="str">
        <f>IF(ISBLANK('U10'!W25),"",'U10'!W25)</f>
        <v/>
      </c>
      <c r="CM68" s="229" t="str">
        <f>IF(ISBLANK('U10'!X25),"",'U10'!X25)</f>
        <v/>
      </c>
      <c r="CN68" s="229" t="str">
        <f>IF(ISBLANK('U12'!L16),"",'U12'!L16)</f>
        <v/>
      </c>
      <c r="CO68" s="229" t="str">
        <f>IF(ISBLANK('U12'!M16),"",'U12'!M16)</f>
        <v/>
      </c>
      <c r="CP68" s="77"/>
    </row>
    <row r="69" spans="1:94" x14ac:dyDescent="0.25">
      <c r="A69" s="23" t="str">
        <f>'Pilotage de Ma Classe'!A12&amp;" "&amp;'Pilotage de Ma Classe'!B12</f>
        <v>GGG ggg</v>
      </c>
      <c r="B69" s="5">
        <v>0</v>
      </c>
      <c r="C69" s="230" t="str">
        <f>IF(ISBLANK('U1'!L61),"",'U1'!L61)</f>
        <v/>
      </c>
      <c r="D69" s="229" t="str">
        <f>IF(ISBLANK('U1'!M61),"",'U1'!M61)</f>
        <v/>
      </c>
      <c r="E69" s="229" t="str">
        <f>IF(ISBLANK('U1'!N61),"",'U1'!N61)</f>
        <v/>
      </c>
      <c r="F69" s="229" t="str">
        <f>IF(ISBLANK('U13'!L24),"",'U13'!L24)</f>
        <v/>
      </c>
      <c r="G69" s="229" t="str">
        <f>IF(ISBLANK('U13'!M24),"",'U13'!M24)</f>
        <v/>
      </c>
      <c r="H69" s="229" t="str">
        <f>IF(ISBLANK('U13'!N24),"",'U13'!N24)</f>
        <v/>
      </c>
      <c r="I69" s="229" t="str">
        <f>IF(ISBLANK('U13'!O24),"",'U13'!O24)</f>
        <v/>
      </c>
      <c r="J69" s="229" t="str">
        <f>IF(ISBLANK('U13'!P24),"",'U13'!P24)</f>
        <v/>
      </c>
      <c r="K69" s="229" t="str">
        <f>IF(ISBLANK('U13'!Q24),"",'U13'!Q24)</f>
        <v/>
      </c>
      <c r="L69" s="229" t="str">
        <f>IF(ISBLANK('U13'!R24),"",'U13'!R24)</f>
        <v/>
      </c>
      <c r="M69" s="229" t="str">
        <f>IF(ISBLANK('U13'!S24),"",'U13'!S24)</f>
        <v/>
      </c>
      <c r="N69" s="229" t="str">
        <f>IF(ISBLANK('U13'!T24),"",'U13'!T24)</f>
        <v/>
      </c>
      <c r="O69" s="230" t="str">
        <f>IF(ISBLANK('U1'!O24),"",'U1'!O24)</f>
        <v/>
      </c>
      <c r="P69" s="229" t="str">
        <f>IF(ISBLANK('U1'!P24),"",'U1'!P24)</f>
        <v/>
      </c>
      <c r="Q69" s="229" t="str">
        <f>IF(ISBLANK('U1'!Q24),"",'U1'!Q24)</f>
        <v/>
      </c>
      <c r="R69" s="229" t="str">
        <f>IF(ISBLANK('U1'!R24),"",'U1'!R24)</f>
        <v/>
      </c>
      <c r="S69" s="229" t="str">
        <f>IF(ISBLANK('U1'!S24),"",'U1'!S24)</f>
        <v/>
      </c>
      <c r="T69" s="231" t="str">
        <f>IF(ISBLANK('U1'!T24),"",'U1'!T24)</f>
        <v/>
      </c>
      <c r="U69" s="327" t="str">
        <f>IF(ISBLANK('U4'!O26),"",'U4'!O26)</f>
        <v/>
      </c>
      <c r="V69" s="327" t="str">
        <f>IF(ISBLANK('U4'!P26),"",'U4'!P26)</f>
        <v/>
      </c>
      <c r="W69" s="327" t="str">
        <f>IF(ISBLANK('U4'!Q26),"",'U4'!Q26)</f>
        <v/>
      </c>
      <c r="X69" s="327" t="str">
        <f>IF(ISBLANK('U4'!R26),"",'U4'!R26)</f>
        <v/>
      </c>
      <c r="Y69" s="327" t="str">
        <f>IF(ISBLANK('U4'!S26),"",'U4'!S26)</f>
        <v/>
      </c>
      <c r="Z69" s="327" t="str">
        <f>IF(ISBLANK('U4'!T26),"",'U4'!T26)</f>
        <v/>
      </c>
      <c r="AA69" s="327" t="str">
        <f>IF(ISBLANK('U4'!U26),"",'U4'!U26)</f>
        <v/>
      </c>
      <c r="AB69" s="327" t="str">
        <f>IF(ISBLANK('U4'!V26),"",'U4'!V26)</f>
        <v/>
      </c>
      <c r="AC69" s="229" t="str">
        <f>IF(ISBLANK('U5'!N24),"",'U5'!N24)</f>
        <v/>
      </c>
      <c r="AD69" s="229" t="str">
        <f>IF(ISBLANK('U5'!O24),"",'U5'!O24)</f>
        <v/>
      </c>
      <c r="AE69" s="229" t="str">
        <f>IF(ISBLANK('U5'!P24),"",'U5'!P24)</f>
        <v/>
      </c>
      <c r="AF69" s="229" t="str">
        <f>IF(ISBLANK('U2'!O20),"",'U2'!O20)</f>
        <v/>
      </c>
      <c r="AG69" s="229" t="str">
        <f>IF(ISBLANK('U2'!P20),"",'U2'!P20)</f>
        <v/>
      </c>
      <c r="AH69" s="229" t="str">
        <f>IF(ISBLANK('U5'!Q24),"",'U5'!Q24)</f>
        <v/>
      </c>
      <c r="AI69" s="229" t="str">
        <f>IF(ISBLANK('U5'!R24),"",'U5'!R24)</f>
        <v/>
      </c>
      <c r="AJ69" s="229" t="str">
        <f>IF(ISBLANK('U5'!S24),"",'U5'!S24)</f>
        <v/>
      </c>
      <c r="AK69" s="230" t="str">
        <f>IF(ISBLANK('U2'!L20),"",'U2'!L20)</f>
        <v/>
      </c>
      <c r="AL69" s="229" t="str">
        <f>IF(ISBLANK('U2'!M20),"",'U2'!M20)</f>
        <v/>
      </c>
      <c r="AM69" s="229" t="str">
        <f>IF(ISBLANK('U2'!N20),"",'U2'!N20)</f>
        <v/>
      </c>
      <c r="AN69" s="229" t="str">
        <f>IF(ISBLANK('U4'!M26),"",'U4'!M26)</f>
        <v/>
      </c>
      <c r="AO69" s="229" t="str">
        <f>IF(ISBLANK('U4'!N26),"",'U4'!N26)</f>
        <v/>
      </c>
      <c r="AP69" s="229" t="str">
        <f>IF(ISBLANK('U5'!L24),"",'U5'!L24)</f>
        <v/>
      </c>
      <c r="AQ69" s="229" t="str">
        <f>IF(ISBLANK('U5'!M24),"",'U5'!M24)</f>
        <v/>
      </c>
      <c r="AR69" s="229" t="str">
        <f>IF(ISBLANK('U3'!L18),"",'U3'!L18)</f>
        <v/>
      </c>
      <c r="AS69" s="230" t="str">
        <f>IF(ISBLANK('U8'!Q29),"",'U8'!Q29)</f>
        <v/>
      </c>
      <c r="AT69" s="229" t="str">
        <f>IF(ISBLANK('U8'!R29),"",'U8'!R29)</f>
        <v/>
      </c>
      <c r="AU69" s="229" t="str">
        <f>IF(ISBLANK('U8'!S29),"",'U8'!S29)</f>
        <v/>
      </c>
      <c r="AV69" s="229" t="str">
        <f>IF(ISBLANK('U8'!T29),"",'U8'!T29)</f>
        <v/>
      </c>
      <c r="AW69" s="229" t="str">
        <f>IF(ISBLANK('U8'!U29),"",'U8'!U29)</f>
        <v/>
      </c>
      <c r="AX69" s="229" t="str">
        <f>IF(ISBLANK('U8'!V29),"",'U8'!V29)</f>
        <v/>
      </c>
      <c r="AY69" s="229" t="str">
        <f>IF(ISBLANK('U8'!W29),"",'U8'!W29)</f>
        <v/>
      </c>
      <c r="AZ69" s="229" t="str">
        <f>IF(ISBLANK('U8'!X29),"",'U8'!X29)</f>
        <v/>
      </c>
      <c r="BA69" s="229" t="str">
        <f>IF(ISBLANK('U8'!Y29),"",'U8'!Y29)</f>
        <v/>
      </c>
      <c r="BB69" s="229" t="str">
        <f>IF(ISBLANK('U8'!Z29),"",'U8'!Z29)</f>
        <v/>
      </c>
      <c r="BC69" s="229" t="str">
        <f>IF(ISBLANK('U14'!L20),"",'U14'!L20)</f>
        <v/>
      </c>
      <c r="BD69" s="229" t="str">
        <f>IF(ISBLANK('U14'!M20),"",'U14'!M20)</f>
        <v/>
      </c>
      <c r="BE69" s="229" t="str">
        <f>IF(ISBLANK('U14'!N20),"",'U14'!N20)</f>
        <v/>
      </c>
      <c r="BF69" s="229" t="str">
        <f>IF(ISBLANK('U14'!O20),"",'U14'!O20)</f>
        <v/>
      </c>
      <c r="BG69" s="229" t="str">
        <f>IF(ISBLANK('U14'!P20),"",'U14'!P20)</f>
        <v/>
      </c>
      <c r="BH69" s="229" t="str">
        <f>IF(ISBLANK('U8'!AA29),"",'U8'!AA29)</f>
        <v/>
      </c>
      <c r="BI69" s="229" t="str">
        <f>IF(ISBLANK('U8'!AB29),"",'U8'!AB29)</f>
        <v/>
      </c>
      <c r="BJ69" s="229" t="str">
        <f>IF(ISBLANK('U15'!L17),"",'U15'!L17)</f>
        <v/>
      </c>
      <c r="BK69" s="229" t="str">
        <f>IF(ISBLANK('U15'!M17),"",'U15'!M17)</f>
        <v/>
      </c>
      <c r="BL69" s="229" t="str">
        <f>IF(ISBLANK('U15'!N17),"",'U15'!N17)</f>
        <v/>
      </c>
      <c r="BM69" s="230" t="str">
        <f>IF(ISBLANK('U6'!L20),"",'U6'!L20)</f>
        <v/>
      </c>
      <c r="BN69" s="327" t="str">
        <f>IF(ISBLANK('U6'!M20),"",'U6'!M20)</f>
        <v/>
      </c>
      <c r="BO69" s="327" t="str">
        <f>IF(ISBLANK('U6'!N20),"",'U6'!N20)</f>
        <v/>
      </c>
      <c r="BP69" s="327" t="str">
        <f>IF(ISBLANK('U6'!O20),"",'U6'!O20)</f>
        <v/>
      </c>
      <c r="BQ69" s="327" t="str">
        <f>IF(ISBLANK('U6'!P20),"",'U6'!P20)</f>
        <v/>
      </c>
      <c r="BR69" s="229" t="str">
        <f>IF(ISBLANK('U6'!Q20),"",'U6'!Q20)</f>
        <v/>
      </c>
      <c r="BS69" s="229" t="str">
        <f>IF(ISBLANK('U8'!AC29),"",'U8'!AC29)</f>
        <v/>
      </c>
      <c r="BT69" s="229" t="str">
        <f>IF(ISBLANK('U8'!AD29),"",'U8'!AD29)</f>
        <v/>
      </c>
      <c r="BU69" s="231" t="str">
        <f>IF(ISBLANK('U14'!Q20),"",'U14'!Q20)</f>
        <v/>
      </c>
      <c r="BV69" s="230" t="str">
        <f>IF(ISBLANK('U7'!L17),"",'U7'!L17)</f>
        <v/>
      </c>
      <c r="BW69" s="229" t="str">
        <f>IF(ISBLANK('U7'!M17),"",'U7'!M17)</f>
        <v/>
      </c>
      <c r="BX69" s="230" t="str">
        <f>IF(ISBLANK('U11'!L18),"",'U11'!L18)</f>
        <v/>
      </c>
      <c r="BY69" s="229" t="str">
        <f>IF(ISBLANK('U11'!M18),"",'U11'!M18)</f>
        <v/>
      </c>
      <c r="BZ69" s="231" t="str">
        <f>IF(ISBLANK('U11'!N18),"",'U11'!N18)</f>
        <v/>
      </c>
      <c r="CA69" s="230" t="str">
        <f>IF(ISBLANK('U9'!L16),"",'U9'!L16)</f>
        <v/>
      </c>
      <c r="CB69" s="229" t="str">
        <f>IF(ISBLANK('U9'!M16),"",'U9'!M16)</f>
        <v/>
      </c>
      <c r="CC69" s="229" t="str">
        <f>IF(ISBLANK('U10'!N26),"",'U10'!N26)</f>
        <v/>
      </c>
      <c r="CD69" s="229" t="str">
        <f>IF(ISBLANK('U10'!O26),"",'U10'!O26)</f>
        <v/>
      </c>
      <c r="CE69" s="229" t="str">
        <f>IF(ISBLANK('U10'!P26),"",'U10'!P26)</f>
        <v/>
      </c>
      <c r="CF69" s="229" t="str">
        <f>IF(ISBLANK('U10'!Q26),"",'U10'!Q26)</f>
        <v/>
      </c>
      <c r="CG69" s="229" t="str">
        <f>IF(ISBLANK('U10'!R26),"",'U10'!R26)</f>
        <v/>
      </c>
      <c r="CH69" s="229" t="str">
        <f>IF(ISBLANK('U10'!S26),"",'U10'!S26)</f>
        <v/>
      </c>
      <c r="CI69" s="229" t="str">
        <f>IF(ISBLANK('U10'!T26),"",'U10'!T26)</f>
        <v/>
      </c>
      <c r="CJ69" s="229" t="str">
        <f>IF(ISBLANK('U10'!U26),"",'U10'!U26)</f>
        <v/>
      </c>
      <c r="CK69" s="229" t="str">
        <f>IF(ISBLANK('U10'!V26),"",'U10'!V26)</f>
        <v/>
      </c>
      <c r="CL69" s="229" t="str">
        <f>IF(ISBLANK('U10'!W26),"",'U10'!W26)</f>
        <v/>
      </c>
      <c r="CM69" s="229" t="str">
        <f>IF(ISBLANK('U10'!X26),"",'U10'!X26)</f>
        <v/>
      </c>
      <c r="CN69" s="229" t="str">
        <f>IF(ISBLANK('U12'!L17),"",'U12'!L17)</f>
        <v/>
      </c>
      <c r="CO69" s="229" t="str">
        <f>IF(ISBLANK('U12'!M17),"",'U12'!M17)</f>
        <v/>
      </c>
      <c r="CP69" s="77"/>
    </row>
    <row r="70" spans="1:94" x14ac:dyDescent="0.25">
      <c r="A70" s="23" t="str">
        <f>'Pilotage de Ma Classe'!A13&amp;" "&amp;'Pilotage de Ma Classe'!B13</f>
        <v>HHH hhh</v>
      </c>
      <c r="B70" s="5">
        <v>0</v>
      </c>
      <c r="C70" s="230" t="str">
        <f>IF(ISBLANK('U1'!L62),"",'U1'!L62)</f>
        <v/>
      </c>
      <c r="D70" s="229" t="str">
        <f>IF(ISBLANK('U1'!M62),"",'U1'!M62)</f>
        <v/>
      </c>
      <c r="E70" s="229" t="str">
        <f>IF(ISBLANK('U1'!N62),"",'U1'!N62)</f>
        <v/>
      </c>
      <c r="F70" s="229" t="str">
        <f>IF(ISBLANK('U13'!L25),"",'U13'!L25)</f>
        <v/>
      </c>
      <c r="G70" s="229" t="str">
        <f>IF(ISBLANK('U13'!M25),"",'U13'!M25)</f>
        <v/>
      </c>
      <c r="H70" s="229" t="str">
        <f>IF(ISBLANK('U13'!N25),"",'U13'!N25)</f>
        <v/>
      </c>
      <c r="I70" s="229" t="str">
        <f>IF(ISBLANK('U13'!O25),"",'U13'!O25)</f>
        <v/>
      </c>
      <c r="J70" s="229" t="str">
        <f>IF(ISBLANK('U13'!P25),"",'U13'!P25)</f>
        <v/>
      </c>
      <c r="K70" s="229" t="str">
        <f>IF(ISBLANK('U13'!Q25),"",'U13'!Q25)</f>
        <v/>
      </c>
      <c r="L70" s="229" t="str">
        <f>IF(ISBLANK('U13'!R25),"",'U13'!R25)</f>
        <v/>
      </c>
      <c r="M70" s="229" t="str">
        <f>IF(ISBLANK('U13'!S25),"",'U13'!S25)</f>
        <v/>
      </c>
      <c r="N70" s="229" t="str">
        <f>IF(ISBLANK('U13'!T25),"",'U13'!T25)</f>
        <v/>
      </c>
      <c r="O70" s="230" t="str">
        <f>IF(ISBLANK('U1'!O25),"",'U1'!O25)</f>
        <v/>
      </c>
      <c r="P70" s="229" t="str">
        <f>IF(ISBLANK('U1'!P25),"",'U1'!P25)</f>
        <v/>
      </c>
      <c r="Q70" s="229" t="str">
        <f>IF(ISBLANK('U1'!Q25),"",'U1'!Q25)</f>
        <v/>
      </c>
      <c r="R70" s="229" t="str">
        <f>IF(ISBLANK('U1'!R25),"",'U1'!R25)</f>
        <v/>
      </c>
      <c r="S70" s="229" t="str">
        <f>IF(ISBLANK('U1'!S25),"",'U1'!S25)</f>
        <v/>
      </c>
      <c r="T70" s="231" t="str">
        <f>IF(ISBLANK('U1'!T25),"",'U1'!T25)</f>
        <v/>
      </c>
      <c r="U70" s="327" t="str">
        <f>IF(ISBLANK('U4'!O27),"",'U4'!O27)</f>
        <v/>
      </c>
      <c r="V70" s="327" t="str">
        <f>IF(ISBLANK('U4'!P27),"",'U4'!P27)</f>
        <v/>
      </c>
      <c r="W70" s="327" t="str">
        <f>IF(ISBLANK('U4'!Q27),"",'U4'!Q27)</f>
        <v/>
      </c>
      <c r="X70" s="327" t="str">
        <f>IF(ISBLANK('U4'!R27),"",'U4'!R27)</f>
        <v/>
      </c>
      <c r="Y70" s="327" t="str">
        <f>IF(ISBLANK('U4'!S27),"",'U4'!S27)</f>
        <v/>
      </c>
      <c r="Z70" s="327" t="str">
        <f>IF(ISBLANK('U4'!T27),"",'U4'!T27)</f>
        <v/>
      </c>
      <c r="AA70" s="327" t="str">
        <f>IF(ISBLANK('U4'!U27),"",'U4'!U27)</f>
        <v/>
      </c>
      <c r="AB70" s="327" t="str">
        <f>IF(ISBLANK('U4'!V27),"",'U4'!V27)</f>
        <v/>
      </c>
      <c r="AC70" s="229" t="str">
        <f>IF(ISBLANK('U5'!N25),"",'U5'!N25)</f>
        <v/>
      </c>
      <c r="AD70" s="229" t="str">
        <f>IF(ISBLANK('U5'!O25),"",'U5'!O25)</f>
        <v/>
      </c>
      <c r="AE70" s="229" t="str">
        <f>IF(ISBLANK('U5'!P25),"",'U5'!P25)</f>
        <v/>
      </c>
      <c r="AF70" s="229" t="str">
        <f>IF(ISBLANK('U2'!O21),"",'U2'!O21)</f>
        <v/>
      </c>
      <c r="AG70" s="229" t="str">
        <f>IF(ISBLANK('U2'!P21),"",'U2'!P21)</f>
        <v/>
      </c>
      <c r="AH70" s="229" t="str">
        <f>IF(ISBLANK('U5'!Q25),"",'U5'!Q25)</f>
        <v/>
      </c>
      <c r="AI70" s="229" t="str">
        <f>IF(ISBLANK('U5'!R25),"",'U5'!R25)</f>
        <v/>
      </c>
      <c r="AJ70" s="229" t="str">
        <f>IF(ISBLANK('U5'!S25),"",'U5'!S25)</f>
        <v/>
      </c>
      <c r="AK70" s="230" t="str">
        <f>IF(ISBLANK('U2'!L21),"",'U2'!L21)</f>
        <v/>
      </c>
      <c r="AL70" s="229" t="str">
        <f>IF(ISBLANK('U2'!M21),"",'U2'!M21)</f>
        <v/>
      </c>
      <c r="AM70" s="229" t="str">
        <f>IF(ISBLANK('U2'!N21),"",'U2'!N21)</f>
        <v/>
      </c>
      <c r="AN70" s="229" t="str">
        <f>IF(ISBLANK('U4'!M27),"",'U4'!M27)</f>
        <v/>
      </c>
      <c r="AO70" s="229" t="str">
        <f>IF(ISBLANK('U4'!N27),"",'U4'!N27)</f>
        <v/>
      </c>
      <c r="AP70" s="229" t="str">
        <f>IF(ISBLANK('U5'!L25),"",'U5'!L25)</f>
        <v/>
      </c>
      <c r="AQ70" s="229" t="str">
        <f>IF(ISBLANK('U5'!M25),"",'U5'!M25)</f>
        <v/>
      </c>
      <c r="AR70" s="229" t="str">
        <f>IF(ISBLANK('U3'!L19),"",'U3'!L19)</f>
        <v/>
      </c>
      <c r="AS70" s="230" t="str">
        <f>IF(ISBLANK('U8'!Q30),"",'U8'!Q30)</f>
        <v/>
      </c>
      <c r="AT70" s="229" t="str">
        <f>IF(ISBLANK('U8'!R30),"",'U8'!R30)</f>
        <v/>
      </c>
      <c r="AU70" s="229" t="str">
        <f>IF(ISBLANK('U8'!S30),"",'U8'!S30)</f>
        <v/>
      </c>
      <c r="AV70" s="229" t="str">
        <f>IF(ISBLANK('U8'!T30),"",'U8'!T30)</f>
        <v/>
      </c>
      <c r="AW70" s="229" t="str">
        <f>IF(ISBLANK('U8'!U30),"",'U8'!U30)</f>
        <v/>
      </c>
      <c r="AX70" s="229" t="str">
        <f>IF(ISBLANK('U8'!V30),"",'U8'!V30)</f>
        <v/>
      </c>
      <c r="AY70" s="229" t="str">
        <f>IF(ISBLANK('U8'!W30),"",'U8'!W30)</f>
        <v/>
      </c>
      <c r="AZ70" s="229" t="str">
        <f>IF(ISBLANK('U8'!X30),"",'U8'!X30)</f>
        <v/>
      </c>
      <c r="BA70" s="229" t="str">
        <f>IF(ISBLANK('U8'!Y30),"",'U8'!Y30)</f>
        <v/>
      </c>
      <c r="BB70" s="229" t="str">
        <f>IF(ISBLANK('U8'!Z30),"",'U8'!Z30)</f>
        <v/>
      </c>
      <c r="BC70" s="229" t="str">
        <f>IF(ISBLANK('U14'!L21),"",'U14'!L21)</f>
        <v/>
      </c>
      <c r="BD70" s="229" t="str">
        <f>IF(ISBLANK('U14'!M21),"",'U14'!M21)</f>
        <v/>
      </c>
      <c r="BE70" s="229" t="str">
        <f>IF(ISBLANK('U14'!N21),"",'U14'!N21)</f>
        <v/>
      </c>
      <c r="BF70" s="229" t="str">
        <f>IF(ISBLANK('U14'!O21),"",'U14'!O21)</f>
        <v/>
      </c>
      <c r="BG70" s="229" t="str">
        <f>IF(ISBLANK('U14'!P21),"",'U14'!P21)</f>
        <v/>
      </c>
      <c r="BH70" s="229" t="str">
        <f>IF(ISBLANK('U8'!AA30),"",'U8'!AA30)</f>
        <v/>
      </c>
      <c r="BI70" s="229" t="str">
        <f>IF(ISBLANK('U8'!AB30),"",'U8'!AB30)</f>
        <v/>
      </c>
      <c r="BJ70" s="229" t="str">
        <f>IF(ISBLANK('U15'!L18),"",'U15'!L18)</f>
        <v/>
      </c>
      <c r="BK70" s="229" t="str">
        <f>IF(ISBLANK('U15'!M18),"",'U15'!M18)</f>
        <v/>
      </c>
      <c r="BL70" s="229" t="str">
        <f>IF(ISBLANK('U15'!N18),"",'U15'!N18)</f>
        <v/>
      </c>
      <c r="BM70" s="230" t="str">
        <f>IF(ISBLANK('U6'!L21),"",'U6'!L21)</f>
        <v/>
      </c>
      <c r="BN70" s="327" t="str">
        <f>IF(ISBLANK('U6'!M21),"",'U6'!M21)</f>
        <v/>
      </c>
      <c r="BO70" s="327" t="str">
        <f>IF(ISBLANK('U6'!N21),"",'U6'!N21)</f>
        <v/>
      </c>
      <c r="BP70" s="327" t="str">
        <f>IF(ISBLANK('U6'!O21),"",'U6'!O21)</f>
        <v/>
      </c>
      <c r="BQ70" s="327" t="str">
        <f>IF(ISBLANK('U6'!P21),"",'U6'!P21)</f>
        <v/>
      </c>
      <c r="BR70" s="229" t="str">
        <f>IF(ISBLANK('U6'!Q21),"",'U6'!Q21)</f>
        <v/>
      </c>
      <c r="BS70" s="229" t="str">
        <f>IF(ISBLANK('U8'!AC30),"",'U8'!AC30)</f>
        <v/>
      </c>
      <c r="BT70" s="229" t="str">
        <f>IF(ISBLANK('U8'!AD30),"",'U8'!AD30)</f>
        <v/>
      </c>
      <c r="BU70" s="231" t="str">
        <f>IF(ISBLANK('U14'!Q21),"",'U14'!Q21)</f>
        <v/>
      </c>
      <c r="BV70" s="230" t="str">
        <f>IF(ISBLANK('U7'!L18),"",'U7'!L18)</f>
        <v/>
      </c>
      <c r="BW70" s="229" t="str">
        <f>IF(ISBLANK('U7'!M18),"",'U7'!M18)</f>
        <v/>
      </c>
      <c r="BX70" s="230" t="str">
        <f>IF(ISBLANK('U11'!L19),"",'U11'!L19)</f>
        <v/>
      </c>
      <c r="BY70" s="229" t="str">
        <f>IF(ISBLANK('U11'!M19),"",'U11'!M19)</f>
        <v/>
      </c>
      <c r="BZ70" s="231" t="str">
        <f>IF(ISBLANK('U11'!N19),"",'U11'!N19)</f>
        <v/>
      </c>
      <c r="CA70" s="230" t="str">
        <f>IF(ISBLANK('U9'!L17),"",'U9'!L17)</f>
        <v/>
      </c>
      <c r="CB70" s="229" t="str">
        <f>IF(ISBLANK('U9'!M17),"",'U9'!M17)</f>
        <v/>
      </c>
      <c r="CC70" s="229" t="str">
        <f>IF(ISBLANK('U10'!N27),"",'U10'!N27)</f>
        <v/>
      </c>
      <c r="CD70" s="229" t="str">
        <f>IF(ISBLANK('U10'!O27),"",'U10'!O27)</f>
        <v/>
      </c>
      <c r="CE70" s="229" t="str">
        <f>IF(ISBLANK('U10'!P27),"",'U10'!P27)</f>
        <v/>
      </c>
      <c r="CF70" s="229" t="str">
        <f>IF(ISBLANK('U10'!Q27),"",'U10'!Q27)</f>
        <v/>
      </c>
      <c r="CG70" s="229" t="str">
        <f>IF(ISBLANK('U10'!R27),"",'U10'!R27)</f>
        <v/>
      </c>
      <c r="CH70" s="229" t="str">
        <f>IF(ISBLANK('U10'!S27),"",'U10'!S27)</f>
        <v/>
      </c>
      <c r="CI70" s="229" t="str">
        <f>IF(ISBLANK('U10'!T27),"",'U10'!T27)</f>
        <v/>
      </c>
      <c r="CJ70" s="229" t="str">
        <f>IF(ISBLANK('U10'!U27),"",'U10'!U27)</f>
        <v/>
      </c>
      <c r="CK70" s="229" t="str">
        <f>IF(ISBLANK('U10'!V27),"",'U10'!V27)</f>
        <v/>
      </c>
      <c r="CL70" s="229" t="str">
        <f>IF(ISBLANK('U10'!W27),"",'U10'!W27)</f>
        <v/>
      </c>
      <c r="CM70" s="229" t="str">
        <f>IF(ISBLANK('U10'!X27),"",'U10'!X27)</f>
        <v/>
      </c>
      <c r="CN70" s="229" t="str">
        <f>IF(ISBLANK('U12'!L18),"",'U12'!L18)</f>
        <v/>
      </c>
      <c r="CO70" s="229" t="str">
        <f>IF(ISBLANK('U12'!M18),"",'U12'!M18)</f>
        <v/>
      </c>
      <c r="CP70" s="77"/>
    </row>
    <row r="71" spans="1:94" x14ac:dyDescent="0.25">
      <c r="A71" s="23" t="str">
        <f>'Pilotage de Ma Classe'!A14&amp;" "&amp;'Pilotage de Ma Classe'!B14</f>
        <v>III iii</v>
      </c>
      <c r="B71" s="5">
        <v>0</v>
      </c>
      <c r="C71" s="230" t="str">
        <f>IF(ISBLANK('U1'!L63),"",'U1'!L63)</f>
        <v/>
      </c>
      <c r="D71" s="229" t="str">
        <f>IF(ISBLANK('U1'!M63),"",'U1'!M63)</f>
        <v/>
      </c>
      <c r="E71" s="229" t="str">
        <f>IF(ISBLANK('U1'!N63),"",'U1'!N63)</f>
        <v/>
      </c>
      <c r="F71" s="229" t="str">
        <f>IF(ISBLANK('U13'!L26),"",'U13'!L26)</f>
        <v/>
      </c>
      <c r="G71" s="229" t="str">
        <f>IF(ISBLANK('U13'!M26),"",'U13'!M26)</f>
        <v/>
      </c>
      <c r="H71" s="229" t="str">
        <f>IF(ISBLANK('U13'!N26),"",'U13'!N26)</f>
        <v/>
      </c>
      <c r="I71" s="229" t="str">
        <f>IF(ISBLANK('U13'!O26),"",'U13'!O26)</f>
        <v/>
      </c>
      <c r="J71" s="229" t="str">
        <f>IF(ISBLANK('U13'!P26),"",'U13'!P26)</f>
        <v/>
      </c>
      <c r="K71" s="229" t="str">
        <f>IF(ISBLANK('U13'!Q26),"",'U13'!Q26)</f>
        <v/>
      </c>
      <c r="L71" s="229" t="str">
        <f>IF(ISBLANK('U13'!R26),"",'U13'!R26)</f>
        <v/>
      </c>
      <c r="M71" s="229" t="str">
        <f>IF(ISBLANK('U13'!S26),"",'U13'!S26)</f>
        <v/>
      </c>
      <c r="N71" s="229" t="str">
        <f>IF(ISBLANK('U13'!T26),"",'U13'!T26)</f>
        <v/>
      </c>
      <c r="O71" s="230" t="str">
        <f>IF(ISBLANK('U1'!O26),"",'U1'!O26)</f>
        <v/>
      </c>
      <c r="P71" s="229" t="str">
        <f>IF(ISBLANK('U1'!P26),"",'U1'!P26)</f>
        <v/>
      </c>
      <c r="Q71" s="229" t="str">
        <f>IF(ISBLANK('U1'!Q26),"",'U1'!Q26)</f>
        <v/>
      </c>
      <c r="R71" s="229" t="str">
        <f>IF(ISBLANK('U1'!R26),"",'U1'!R26)</f>
        <v/>
      </c>
      <c r="S71" s="229" t="str">
        <f>IF(ISBLANK('U1'!S26),"",'U1'!S26)</f>
        <v/>
      </c>
      <c r="T71" s="231" t="str">
        <f>IF(ISBLANK('U1'!T26),"",'U1'!T26)</f>
        <v/>
      </c>
      <c r="U71" s="327" t="str">
        <f>IF(ISBLANK('U4'!O28),"",'U4'!O28)</f>
        <v/>
      </c>
      <c r="V71" s="327" t="str">
        <f>IF(ISBLANK('U4'!P28),"",'U4'!P28)</f>
        <v/>
      </c>
      <c r="W71" s="327" t="str">
        <f>IF(ISBLANK('U4'!Q28),"",'U4'!Q28)</f>
        <v/>
      </c>
      <c r="X71" s="327" t="str">
        <f>IF(ISBLANK('U4'!R28),"",'U4'!R28)</f>
        <v/>
      </c>
      <c r="Y71" s="327" t="str">
        <f>IF(ISBLANK('U4'!S28),"",'U4'!S28)</f>
        <v/>
      </c>
      <c r="Z71" s="327" t="str">
        <f>IF(ISBLANK('U4'!T28),"",'U4'!T28)</f>
        <v/>
      </c>
      <c r="AA71" s="327" t="str">
        <f>IF(ISBLANK('U4'!U28),"",'U4'!U28)</f>
        <v/>
      </c>
      <c r="AB71" s="327" t="str">
        <f>IF(ISBLANK('U4'!V28),"",'U4'!V28)</f>
        <v/>
      </c>
      <c r="AC71" s="229" t="str">
        <f>IF(ISBLANK('U5'!N26),"",'U5'!N26)</f>
        <v/>
      </c>
      <c r="AD71" s="229" t="str">
        <f>IF(ISBLANK('U5'!O26),"",'U5'!O26)</f>
        <v/>
      </c>
      <c r="AE71" s="229" t="str">
        <f>IF(ISBLANK('U5'!P26),"",'U5'!P26)</f>
        <v/>
      </c>
      <c r="AF71" s="229" t="str">
        <f>IF(ISBLANK('U2'!O22),"",'U2'!O22)</f>
        <v/>
      </c>
      <c r="AG71" s="229" t="str">
        <f>IF(ISBLANK('U2'!P22),"",'U2'!P22)</f>
        <v/>
      </c>
      <c r="AH71" s="229" t="str">
        <f>IF(ISBLANK('U5'!Q26),"",'U5'!Q26)</f>
        <v/>
      </c>
      <c r="AI71" s="229" t="str">
        <f>IF(ISBLANK('U5'!R26),"",'U5'!R26)</f>
        <v/>
      </c>
      <c r="AJ71" s="229" t="str">
        <f>IF(ISBLANK('U5'!S26),"",'U5'!S26)</f>
        <v/>
      </c>
      <c r="AK71" s="230" t="str">
        <f>IF(ISBLANK('U2'!L22),"",'U2'!L22)</f>
        <v/>
      </c>
      <c r="AL71" s="229" t="str">
        <f>IF(ISBLANK('U2'!M22),"",'U2'!M22)</f>
        <v/>
      </c>
      <c r="AM71" s="229" t="str">
        <f>IF(ISBLANK('U2'!N22),"",'U2'!N22)</f>
        <v/>
      </c>
      <c r="AN71" s="229" t="str">
        <f>IF(ISBLANK('U4'!M28),"",'U4'!M28)</f>
        <v/>
      </c>
      <c r="AO71" s="229" t="str">
        <f>IF(ISBLANK('U4'!N28),"",'U4'!N28)</f>
        <v/>
      </c>
      <c r="AP71" s="229" t="str">
        <f>IF(ISBLANK('U5'!L26),"",'U5'!L26)</f>
        <v/>
      </c>
      <c r="AQ71" s="229" t="str">
        <f>IF(ISBLANK('U5'!M26),"",'U5'!M26)</f>
        <v/>
      </c>
      <c r="AR71" s="229" t="str">
        <f>IF(ISBLANK('U3'!L20),"",'U3'!L20)</f>
        <v/>
      </c>
      <c r="AS71" s="230" t="str">
        <f>IF(ISBLANK('U8'!Q31),"",'U8'!Q31)</f>
        <v/>
      </c>
      <c r="AT71" s="229" t="str">
        <f>IF(ISBLANK('U8'!R31),"",'U8'!R31)</f>
        <v/>
      </c>
      <c r="AU71" s="229" t="str">
        <f>IF(ISBLANK('U8'!S31),"",'U8'!S31)</f>
        <v/>
      </c>
      <c r="AV71" s="229" t="str">
        <f>IF(ISBLANK('U8'!T31),"",'U8'!T31)</f>
        <v/>
      </c>
      <c r="AW71" s="229" t="str">
        <f>IF(ISBLANK('U8'!U31),"",'U8'!U31)</f>
        <v/>
      </c>
      <c r="AX71" s="229" t="str">
        <f>IF(ISBLANK('U8'!V31),"",'U8'!V31)</f>
        <v/>
      </c>
      <c r="AY71" s="229" t="str">
        <f>IF(ISBLANK('U8'!W31),"",'U8'!W31)</f>
        <v/>
      </c>
      <c r="AZ71" s="229" t="str">
        <f>IF(ISBLANK('U8'!X31),"",'U8'!X31)</f>
        <v/>
      </c>
      <c r="BA71" s="229" t="str">
        <f>IF(ISBLANK('U8'!Y31),"",'U8'!Y31)</f>
        <v/>
      </c>
      <c r="BB71" s="229" t="str">
        <f>IF(ISBLANK('U8'!Z31),"",'U8'!Z31)</f>
        <v/>
      </c>
      <c r="BC71" s="229" t="str">
        <f>IF(ISBLANK('U14'!L22),"",'U14'!L22)</f>
        <v/>
      </c>
      <c r="BD71" s="229" t="str">
        <f>IF(ISBLANK('U14'!M22),"",'U14'!M22)</f>
        <v/>
      </c>
      <c r="BE71" s="229" t="str">
        <f>IF(ISBLANK('U14'!N22),"",'U14'!N22)</f>
        <v/>
      </c>
      <c r="BF71" s="229" t="str">
        <f>IF(ISBLANK('U14'!O22),"",'U14'!O22)</f>
        <v/>
      </c>
      <c r="BG71" s="229" t="str">
        <f>IF(ISBLANK('U14'!P22),"",'U14'!P22)</f>
        <v/>
      </c>
      <c r="BH71" s="229" t="str">
        <f>IF(ISBLANK('U8'!AA31),"",'U8'!AA31)</f>
        <v/>
      </c>
      <c r="BI71" s="229" t="str">
        <f>IF(ISBLANK('U8'!AB31),"",'U8'!AB31)</f>
        <v/>
      </c>
      <c r="BJ71" s="229" t="str">
        <f>IF(ISBLANK('U15'!L19),"",'U15'!L19)</f>
        <v/>
      </c>
      <c r="BK71" s="229" t="str">
        <f>IF(ISBLANK('U15'!M19),"",'U15'!M19)</f>
        <v/>
      </c>
      <c r="BL71" s="229" t="str">
        <f>IF(ISBLANK('U15'!N19),"",'U15'!N19)</f>
        <v/>
      </c>
      <c r="BM71" s="230" t="str">
        <f>IF(ISBLANK('U6'!L22),"",'U6'!L22)</f>
        <v/>
      </c>
      <c r="BN71" s="327" t="str">
        <f>IF(ISBLANK('U6'!M22),"",'U6'!M22)</f>
        <v/>
      </c>
      <c r="BO71" s="327" t="str">
        <f>IF(ISBLANK('U6'!N22),"",'U6'!N22)</f>
        <v/>
      </c>
      <c r="BP71" s="327" t="str">
        <f>IF(ISBLANK('U6'!O22),"",'U6'!O22)</f>
        <v/>
      </c>
      <c r="BQ71" s="327" t="str">
        <f>IF(ISBLANK('U6'!P22),"",'U6'!P22)</f>
        <v/>
      </c>
      <c r="BR71" s="229" t="str">
        <f>IF(ISBLANK('U6'!Q22),"",'U6'!Q22)</f>
        <v/>
      </c>
      <c r="BS71" s="229" t="str">
        <f>IF(ISBLANK('U8'!AC31),"",'U8'!AC31)</f>
        <v/>
      </c>
      <c r="BT71" s="229" t="str">
        <f>IF(ISBLANK('U8'!AD31),"",'U8'!AD31)</f>
        <v/>
      </c>
      <c r="BU71" s="231" t="str">
        <f>IF(ISBLANK('U14'!Q22),"",'U14'!Q22)</f>
        <v/>
      </c>
      <c r="BV71" s="230" t="str">
        <f>IF(ISBLANK('U7'!L19),"",'U7'!L19)</f>
        <v/>
      </c>
      <c r="BW71" s="229" t="str">
        <f>IF(ISBLANK('U7'!M19),"",'U7'!M19)</f>
        <v/>
      </c>
      <c r="BX71" s="230" t="str">
        <f>IF(ISBLANK('U11'!L20),"",'U11'!L20)</f>
        <v/>
      </c>
      <c r="BY71" s="229" t="str">
        <f>IF(ISBLANK('U11'!M20),"",'U11'!M20)</f>
        <v/>
      </c>
      <c r="BZ71" s="231" t="str">
        <f>IF(ISBLANK('U11'!N20),"",'U11'!N20)</f>
        <v/>
      </c>
      <c r="CA71" s="230" t="str">
        <f>IF(ISBLANK('U9'!L18),"",'U9'!L18)</f>
        <v/>
      </c>
      <c r="CB71" s="229" t="str">
        <f>IF(ISBLANK('U9'!M18),"",'U9'!M18)</f>
        <v/>
      </c>
      <c r="CC71" s="229" t="str">
        <f>IF(ISBLANK('U10'!N28),"",'U10'!N28)</f>
        <v/>
      </c>
      <c r="CD71" s="229" t="str">
        <f>IF(ISBLANK('U10'!O28),"",'U10'!O28)</f>
        <v/>
      </c>
      <c r="CE71" s="229" t="str">
        <f>IF(ISBLANK('U10'!P28),"",'U10'!P28)</f>
        <v/>
      </c>
      <c r="CF71" s="229" t="str">
        <f>IF(ISBLANK('U10'!Q28),"",'U10'!Q28)</f>
        <v/>
      </c>
      <c r="CG71" s="229" t="str">
        <f>IF(ISBLANK('U10'!R28),"",'U10'!R28)</f>
        <v/>
      </c>
      <c r="CH71" s="229" t="str">
        <f>IF(ISBLANK('U10'!S28),"",'U10'!S28)</f>
        <v/>
      </c>
      <c r="CI71" s="229" t="str">
        <f>IF(ISBLANK('U10'!T28),"",'U10'!T28)</f>
        <v/>
      </c>
      <c r="CJ71" s="229" t="str">
        <f>IF(ISBLANK('U10'!U28),"",'U10'!U28)</f>
        <v/>
      </c>
      <c r="CK71" s="229" t="str">
        <f>IF(ISBLANK('U10'!V28),"",'U10'!V28)</f>
        <v/>
      </c>
      <c r="CL71" s="229" t="str">
        <f>IF(ISBLANK('U10'!W28),"",'U10'!W28)</f>
        <v/>
      </c>
      <c r="CM71" s="229" t="str">
        <f>IF(ISBLANK('U10'!X28),"",'U10'!X28)</f>
        <v/>
      </c>
      <c r="CN71" s="229" t="str">
        <f>IF(ISBLANK('U12'!L19),"",'U12'!L19)</f>
        <v/>
      </c>
      <c r="CO71" s="229" t="str">
        <f>IF(ISBLANK('U12'!M19),"",'U12'!M19)</f>
        <v/>
      </c>
      <c r="CP71" s="77"/>
    </row>
    <row r="72" spans="1:94" x14ac:dyDescent="0.25">
      <c r="A72" s="23" t="str">
        <f>'Pilotage de Ma Classe'!A15&amp;" "&amp;'Pilotage de Ma Classe'!B15</f>
        <v>JJJ jjj</v>
      </c>
      <c r="B72" s="5">
        <v>0</v>
      </c>
      <c r="C72" s="230" t="str">
        <f>IF(ISBLANK('U1'!L64),"",'U1'!L64)</f>
        <v/>
      </c>
      <c r="D72" s="229" t="str">
        <f>IF(ISBLANK('U1'!M64),"",'U1'!M64)</f>
        <v/>
      </c>
      <c r="E72" s="229" t="str">
        <f>IF(ISBLANK('U1'!N64),"",'U1'!N64)</f>
        <v/>
      </c>
      <c r="F72" s="229" t="str">
        <f>IF(ISBLANK('U13'!L27),"",'U13'!L27)</f>
        <v/>
      </c>
      <c r="G72" s="229" t="str">
        <f>IF(ISBLANK('U13'!M27),"",'U13'!M27)</f>
        <v/>
      </c>
      <c r="H72" s="229" t="str">
        <f>IF(ISBLANK('U13'!N27),"",'U13'!N27)</f>
        <v/>
      </c>
      <c r="I72" s="229" t="str">
        <f>IF(ISBLANK('U13'!O27),"",'U13'!O27)</f>
        <v/>
      </c>
      <c r="J72" s="229" t="str">
        <f>IF(ISBLANK('U13'!P27),"",'U13'!P27)</f>
        <v/>
      </c>
      <c r="K72" s="229" t="str">
        <f>IF(ISBLANK('U13'!Q27),"",'U13'!Q27)</f>
        <v/>
      </c>
      <c r="L72" s="229" t="str">
        <f>IF(ISBLANK('U13'!R27),"",'U13'!R27)</f>
        <v/>
      </c>
      <c r="M72" s="229" t="str">
        <f>IF(ISBLANK('U13'!S27),"",'U13'!S27)</f>
        <v/>
      </c>
      <c r="N72" s="229" t="str">
        <f>IF(ISBLANK('U13'!T27),"",'U13'!T27)</f>
        <v/>
      </c>
      <c r="O72" s="230" t="str">
        <f>IF(ISBLANK('U1'!O27),"",'U1'!O27)</f>
        <v/>
      </c>
      <c r="P72" s="229" t="str">
        <f>IF(ISBLANK('U1'!P27),"",'U1'!P27)</f>
        <v/>
      </c>
      <c r="Q72" s="229" t="str">
        <f>IF(ISBLANK('U1'!Q27),"",'U1'!Q27)</f>
        <v/>
      </c>
      <c r="R72" s="229" t="str">
        <f>IF(ISBLANK('U1'!R27),"",'U1'!R27)</f>
        <v/>
      </c>
      <c r="S72" s="229" t="str">
        <f>IF(ISBLANK('U1'!S27),"",'U1'!S27)</f>
        <v/>
      </c>
      <c r="T72" s="231" t="str">
        <f>IF(ISBLANK('U1'!T27),"",'U1'!T27)</f>
        <v/>
      </c>
      <c r="U72" s="327" t="str">
        <f>IF(ISBLANK('U4'!O29),"",'U4'!O29)</f>
        <v/>
      </c>
      <c r="V72" s="327" t="str">
        <f>IF(ISBLANK('U4'!P29),"",'U4'!P29)</f>
        <v/>
      </c>
      <c r="W72" s="327" t="str">
        <f>IF(ISBLANK('U4'!Q29),"",'U4'!Q29)</f>
        <v/>
      </c>
      <c r="X72" s="327" t="str">
        <f>IF(ISBLANK('U4'!R29),"",'U4'!R29)</f>
        <v/>
      </c>
      <c r="Y72" s="327" t="str">
        <f>IF(ISBLANK('U4'!S29),"",'U4'!S29)</f>
        <v/>
      </c>
      <c r="Z72" s="327" t="str">
        <f>IF(ISBLANK('U4'!T29),"",'U4'!T29)</f>
        <v/>
      </c>
      <c r="AA72" s="327" t="str">
        <f>IF(ISBLANK('U4'!U29),"",'U4'!U29)</f>
        <v/>
      </c>
      <c r="AB72" s="327" t="str">
        <f>IF(ISBLANK('U4'!V29),"",'U4'!V29)</f>
        <v/>
      </c>
      <c r="AC72" s="229" t="str">
        <f>IF(ISBLANK('U5'!N27),"",'U5'!N27)</f>
        <v/>
      </c>
      <c r="AD72" s="229" t="str">
        <f>IF(ISBLANK('U5'!O27),"",'U5'!O27)</f>
        <v/>
      </c>
      <c r="AE72" s="229" t="str">
        <f>IF(ISBLANK('U5'!P27),"",'U5'!P27)</f>
        <v/>
      </c>
      <c r="AF72" s="229" t="str">
        <f>IF(ISBLANK('U2'!O23),"",'U2'!O23)</f>
        <v/>
      </c>
      <c r="AG72" s="229" t="str">
        <f>IF(ISBLANK('U2'!P23),"",'U2'!P23)</f>
        <v/>
      </c>
      <c r="AH72" s="229" t="str">
        <f>IF(ISBLANK('U5'!Q27),"",'U5'!Q27)</f>
        <v/>
      </c>
      <c r="AI72" s="229" t="str">
        <f>IF(ISBLANK('U5'!R27),"",'U5'!R27)</f>
        <v/>
      </c>
      <c r="AJ72" s="229" t="str">
        <f>IF(ISBLANK('U5'!S27),"",'U5'!S27)</f>
        <v/>
      </c>
      <c r="AK72" s="230" t="str">
        <f>IF(ISBLANK('U2'!L23),"",'U2'!L23)</f>
        <v/>
      </c>
      <c r="AL72" s="229" t="str">
        <f>IF(ISBLANK('U2'!M23),"",'U2'!M23)</f>
        <v/>
      </c>
      <c r="AM72" s="229" t="str">
        <f>IF(ISBLANK('U2'!N23),"",'U2'!N23)</f>
        <v/>
      </c>
      <c r="AN72" s="229" t="str">
        <f>IF(ISBLANK('U4'!M29),"",'U4'!M29)</f>
        <v/>
      </c>
      <c r="AO72" s="229" t="str">
        <f>IF(ISBLANK('U4'!N29),"",'U4'!N29)</f>
        <v/>
      </c>
      <c r="AP72" s="229" t="str">
        <f>IF(ISBLANK('U5'!L27),"",'U5'!L27)</f>
        <v/>
      </c>
      <c r="AQ72" s="229" t="str">
        <f>IF(ISBLANK('U5'!M27),"",'U5'!M27)</f>
        <v/>
      </c>
      <c r="AR72" s="229" t="str">
        <f>IF(ISBLANK('U3'!L21),"",'U3'!L21)</f>
        <v/>
      </c>
      <c r="AS72" s="230" t="str">
        <f>IF(ISBLANK('U8'!Q32),"",'U8'!Q32)</f>
        <v/>
      </c>
      <c r="AT72" s="229" t="str">
        <f>IF(ISBLANK('U8'!R32),"",'U8'!R32)</f>
        <v/>
      </c>
      <c r="AU72" s="229" t="str">
        <f>IF(ISBLANK('U8'!S32),"",'U8'!S32)</f>
        <v/>
      </c>
      <c r="AV72" s="229" t="str">
        <f>IF(ISBLANK('U8'!T32),"",'U8'!T32)</f>
        <v/>
      </c>
      <c r="AW72" s="229" t="str">
        <f>IF(ISBLANK('U8'!U32),"",'U8'!U32)</f>
        <v/>
      </c>
      <c r="AX72" s="229" t="str">
        <f>IF(ISBLANK('U8'!V32),"",'U8'!V32)</f>
        <v/>
      </c>
      <c r="AY72" s="229" t="str">
        <f>IF(ISBLANK('U8'!W32),"",'U8'!W32)</f>
        <v/>
      </c>
      <c r="AZ72" s="229" t="str">
        <f>IF(ISBLANK('U8'!X32),"",'U8'!X32)</f>
        <v/>
      </c>
      <c r="BA72" s="229" t="str">
        <f>IF(ISBLANK('U8'!Y32),"",'U8'!Y32)</f>
        <v/>
      </c>
      <c r="BB72" s="229" t="str">
        <f>IF(ISBLANK('U8'!Z32),"",'U8'!Z32)</f>
        <v/>
      </c>
      <c r="BC72" s="229" t="str">
        <f>IF(ISBLANK('U14'!L23),"",'U14'!L23)</f>
        <v/>
      </c>
      <c r="BD72" s="229" t="str">
        <f>IF(ISBLANK('U14'!M23),"",'U14'!M23)</f>
        <v/>
      </c>
      <c r="BE72" s="229" t="str">
        <f>IF(ISBLANK('U14'!N23),"",'U14'!N23)</f>
        <v/>
      </c>
      <c r="BF72" s="229" t="str">
        <f>IF(ISBLANK('U14'!O23),"",'U14'!O23)</f>
        <v/>
      </c>
      <c r="BG72" s="229" t="str">
        <f>IF(ISBLANK('U14'!P23),"",'U14'!P23)</f>
        <v/>
      </c>
      <c r="BH72" s="229" t="str">
        <f>IF(ISBLANK('U8'!AA32),"",'U8'!AA32)</f>
        <v/>
      </c>
      <c r="BI72" s="229" t="str">
        <f>IF(ISBLANK('U8'!AB32),"",'U8'!AB32)</f>
        <v/>
      </c>
      <c r="BJ72" s="229" t="str">
        <f>IF(ISBLANK('U15'!L20),"",'U15'!L20)</f>
        <v/>
      </c>
      <c r="BK72" s="229" t="str">
        <f>IF(ISBLANK('U15'!M20),"",'U15'!M20)</f>
        <v/>
      </c>
      <c r="BL72" s="229" t="str">
        <f>IF(ISBLANK('U15'!N20),"",'U15'!N20)</f>
        <v/>
      </c>
      <c r="BM72" s="230" t="str">
        <f>IF(ISBLANK('U6'!L23),"",'U6'!L23)</f>
        <v/>
      </c>
      <c r="BN72" s="327" t="str">
        <f>IF(ISBLANK('U6'!M23),"",'U6'!M23)</f>
        <v/>
      </c>
      <c r="BO72" s="327" t="str">
        <f>IF(ISBLANK('U6'!N23),"",'U6'!N23)</f>
        <v/>
      </c>
      <c r="BP72" s="327" t="str">
        <f>IF(ISBLANK('U6'!O23),"",'U6'!O23)</f>
        <v/>
      </c>
      <c r="BQ72" s="327" t="str">
        <f>IF(ISBLANK('U6'!P23),"",'U6'!P23)</f>
        <v/>
      </c>
      <c r="BR72" s="229" t="str">
        <f>IF(ISBLANK('U6'!Q23),"",'U6'!Q23)</f>
        <v/>
      </c>
      <c r="BS72" s="229" t="str">
        <f>IF(ISBLANK('U8'!AC32),"",'U8'!AC32)</f>
        <v/>
      </c>
      <c r="BT72" s="229" t="str">
        <f>IF(ISBLANK('U8'!AD32),"",'U8'!AD32)</f>
        <v/>
      </c>
      <c r="BU72" s="231" t="str">
        <f>IF(ISBLANK('U14'!Q23),"",'U14'!Q23)</f>
        <v/>
      </c>
      <c r="BV72" s="230" t="str">
        <f>IF(ISBLANK('U7'!L20),"",'U7'!L20)</f>
        <v/>
      </c>
      <c r="BW72" s="229" t="str">
        <f>IF(ISBLANK('U7'!M20),"",'U7'!M20)</f>
        <v/>
      </c>
      <c r="BX72" s="230" t="str">
        <f>IF(ISBLANK('U11'!L21),"",'U11'!L21)</f>
        <v/>
      </c>
      <c r="BY72" s="229" t="str">
        <f>IF(ISBLANK('U11'!M21),"",'U11'!M21)</f>
        <v/>
      </c>
      <c r="BZ72" s="231" t="str">
        <f>IF(ISBLANK('U11'!N21),"",'U11'!N21)</f>
        <v/>
      </c>
      <c r="CA72" s="230" t="str">
        <f>IF(ISBLANK('U9'!L19),"",'U9'!L19)</f>
        <v/>
      </c>
      <c r="CB72" s="229" t="str">
        <f>IF(ISBLANK('U9'!M19),"",'U9'!M19)</f>
        <v/>
      </c>
      <c r="CC72" s="229" t="str">
        <f>IF(ISBLANK('U10'!N29),"",'U10'!N29)</f>
        <v/>
      </c>
      <c r="CD72" s="229" t="str">
        <f>IF(ISBLANK('U10'!O29),"",'U10'!O29)</f>
        <v/>
      </c>
      <c r="CE72" s="229" t="str">
        <f>IF(ISBLANK('U10'!P29),"",'U10'!P29)</f>
        <v/>
      </c>
      <c r="CF72" s="229" t="str">
        <f>IF(ISBLANK('U10'!Q29),"",'U10'!Q29)</f>
        <v/>
      </c>
      <c r="CG72" s="229" t="str">
        <f>IF(ISBLANK('U10'!R29),"",'U10'!R29)</f>
        <v/>
      </c>
      <c r="CH72" s="229" t="str">
        <f>IF(ISBLANK('U10'!S29),"",'U10'!S29)</f>
        <v/>
      </c>
      <c r="CI72" s="229" t="str">
        <f>IF(ISBLANK('U10'!T29),"",'U10'!T29)</f>
        <v/>
      </c>
      <c r="CJ72" s="229" t="str">
        <f>IF(ISBLANK('U10'!U29),"",'U10'!U29)</f>
        <v/>
      </c>
      <c r="CK72" s="229" t="str">
        <f>IF(ISBLANK('U10'!V29),"",'U10'!V29)</f>
        <v/>
      </c>
      <c r="CL72" s="229" t="str">
        <f>IF(ISBLANK('U10'!W29),"",'U10'!W29)</f>
        <v/>
      </c>
      <c r="CM72" s="229" t="str">
        <f>IF(ISBLANK('U10'!X29),"",'U10'!X29)</f>
        <v/>
      </c>
      <c r="CN72" s="229" t="str">
        <f>IF(ISBLANK('U12'!L20),"",'U12'!L20)</f>
        <v/>
      </c>
      <c r="CO72" s="229" t="str">
        <f>IF(ISBLANK('U12'!M20),"",'U12'!M20)</f>
        <v/>
      </c>
      <c r="CP72" s="77"/>
    </row>
    <row r="73" spans="1:94" x14ac:dyDescent="0.25">
      <c r="A73" s="23" t="str">
        <f>'Pilotage de Ma Classe'!A16&amp;" "&amp;'Pilotage de Ma Classe'!B16</f>
        <v>KKK kkk</v>
      </c>
      <c r="B73" s="5">
        <v>0</v>
      </c>
      <c r="C73" s="230" t="str">
        <f>IF(ISBLANK('U1'!L65),"",'U1'!L65)</f>
        <v/>
      </c>
      <c r="D73" s="229" t="str">
        <f>IF(ISBLANK('U1'!M65),"",'U1'!M65)</f>
        <v/>
      </c>
      <c r="E73" s="229" t="str">
        <f>IF(ISBLANK('U1'!N65),"",'U1'!N65)</f>
        <v/>
      </c>
      <c r="F73" s="229" t="str">
        <f>IF(ISBLANK('U13'!L28),"",'U13'!L28)</f>
        <v/>
      </c>
      <c r="G73" s="229" t="str">
        <f>IF(ISBLANK('U13'!M28),"",'U13'!M28)</f>
        <v/>
      </c>
      <c r="H73" s="229" t="str">
        <f>IF(ISBLANK('U13'!N28),"",'U13'!N28)</f>
        <v/>
      </c>
      <c r="I73" s="229" t="str">
        <f>IF(ISBLANK('U13'!O28),"",'U13'!O28)</f>
        <v/>
      </c>
      <c r="J73" s="229" t="str">
        <f>IF(ISBLANK('U13'!P28),"",'U13'!P28)</f>
        <v/>
      </c>
      <c r="K73" s="229" t="str">
        <f>IF(ISBLANK('U13'!Q28),"",'U13'!Q28)</f>
        <v/>
      </c>
      <c r="L73" s="229" t="str">
        <f>IF(ISBLANK('U13'!R28),"",'U13'!R28)</f>
        <v/>
      </c>
      <c r="M73" s="229" t="str">
        <f>IF(ISBLANK('U13'!S28),"",'U13'!S28)</f>
        <v/>
      </c>
      <c r="N73" s="229" t="str">
        <f>IF(ISBLANK('U13'!T28),"",'U13'!T28)</f>
        <v/>
      </c>
      <c r="O73" s="230" t="str">
        <f>IF(ISBLANK('U1'!O28),"",'U1'!O28)</f>
        <v/>
      </c>
      <c r="P73" s="229" t="str">
        <f>IF(ISBLANK('U1'!P28),"",'U1'!P28)</f>
        <v/>
      </c>
      <c r="Q73" s="229" t="str">
        <f>IF(ISBLANK('U1'!Q28),"",'U1'!Q28)</f>
        <v/>
      </c>
      <c r="R73" s="229" t="str">
        <f>IF(ISBLANK('U1'!R28),"",'U1'!R28)</f>
        <v/>
      </c>
      <c r="S73" s="229" t="str">
        <f>IF(ISBLANK('U1'!S28),"",'U1'!S28)</f>
        <v/>
      </c>
      <c r="T73" s="231" t="str">
        <f>IF(ISBLANK('U1'!T28),"",'U1'!T28)</f>
        <v/>
      </c>
      <c r="U73" s="327" t="str">
        <f>IF(ISBLANK('U4'!O30),"",'U4'!O30)</f>
        <v/>
      </c>
      <c r="V73" s="327" t="str">
        <f>IF(ISBLANK('U4'!P30),"",'U4'!P30)</f>
        <v/>
      </c>
      <c r="W73" s="327" t="str">
        <f>IF(ISBLANK('U4'!Q30),"",'U4'!Q30)</f>
        <v/>
      </c>
      <c r="X73" s="327" t="str">
        <f>IF(ISBLANK('U4'!R30),"",'U4'!R30)</f>
        <v/>
      </c>
      <c r="Y73" s="327" t="str">
        <f>IF(ISBLANK('U4'!S30),"",'U4'!S30)</f>
        <v/>
      </c>
      <c r="Z73" s="327" t="str">
        <f>IF(ISBLANK('U4'!T30),"",'U4'!T30)</f>
        <v/>
      </c>
      <c r="AA73" s="327" t="str">
        <f>IF(ISBLANK('U4'!U30),"",'U4'!U30)</f>
        <v/>
      </c>
      <c r="AB73" s="327" t="str">
        <f>IF(ISBLANK('U4'!V30),"",'U4'!V30)</f>
        <v/>
      </c>
      <c r="AC73" s="229" t="str">
        <f>IF(ISBLANK('U5'!N28),"",'U5'!N28)</f>
        <v/>
      </c>
      <c r="AD73" s="229" t="str">
        <f>IF(ISBLANK('U5'!O28),"",'U5'!O28)</f>
        <v/>
      </c>
      <c r="AE73" s="229" t="str">
        <f>IF(ISBLANK('U5'!P28),"",'U5'!P28)</f>
        <v/>
      </c>
      <c r="AF73" s="229" t="str">
        <f>IF(ISBLANK('U2'!O24),"",'U2'!O24)</f>
        <v/>
      </c>
      <c r="AG73" s="229" t="str">
        <f>IF(ISBLANK('U2'!P24),"",'U2'!P24)</f>
        <v/>
      </c>
      <c r="AH73" s="229" t="str">
        <f>IF(ISBLANK('U5'!Q28),"",'U5'!Q28)</f>
        <v/>
      </c>
      <c r="AI73" s="229" t="str">
        <f>IF(ISBLANK('U5'!R28),"",'U5'!R28)</f>
        <v/>
      </c>
      <c r="AJ73" s="229" t="str">
        <f>IF(ISBLANK('U5'!S28),"",'U5'!S28)</f>
        <v/>
      </c>
      <c r="AK73" s="230" t="str">
        <f>IF(ISBLANK('U2'!L24),"",'U2'!L24)</f>
        <v/>
      </c>
      <c r="AL73" s="229" t="str">
        <f>IF(ISBLANK('U2'!M24),"",'U2'!M24)</f>
        <v/>
      </c>
      <c r="AM73" s="229" t="str">
        <f>IF(ISBLANK('U2'!N24),"",'U2'!N24)</f>
        <v/>
      </c>
      <c r="AN73" s="229" t="str">
        <f>IF(ISBLANK('U4'!M30),"",'U4'!M30)</f>
        <v/>
      </c>
      <c r="AO73" s="229" t="str">
        <f>IF(ISBLANK('U4'!N30),"",'U4'!N30)</f>
        <v/>
      </c>
      <c r="AP73" s="229" t="str">
        <f>IF(ISBLANK('U5'!L28),"",'U5'!L28)</f>
        <v/>
      </c>
      <c r="AQ73" s="229" t="str">
        <f>IF(ISBLANK('U5'!M28),"",'U5'!M28)</f>
        <v/>
      </c>
      <c r="AR73" s="229" t="str">
        <f>IF(ISBLANK('U3'!L22),"",'U3'!L22)</f>
        <v/>
      </c>
      <c r="AS73" s="230" t="str">
        <f>IF(ISBLANK('U8'!Q33),"",'U8'!Q33)</f>
        <v/>
      </c>
      <c r="AT73" s="229" t="str">
        <f>IF(ISBLANK('U8'!R33),"",'U8'!R33)</f>
        <v/>
      </c>
      <c r="AU73" s="229" t="str">
        <f>IF(ISBLANK('U8'!S33),"",'U8'!S33)</f>
        <v/>
      </c>
      <c r="AV73" s="229" t="str">
        <f>IF(ISBLANK('U8'!T33),"",'U8'!T33)</f>
        <v/>
      </c>
      <c r="AW73" s="229" t="str">
        <f>IF(ISBLANK('U8'!U33),"",'U8'!U33)</f>
        <v/>
      </c>
      <c r="AX73" s="229" t="str">
        <f>IF(ISBLANK('U8'!V33),"",'U8'!V33)</f>
        <v/>
      </c>
      <c r="AY73" s="229" t="str">
        <f>IF(ISBLANK('U8'!W33),"",'U8'!W33)</f>
        <v/>
      </c>
      <c r="AZ73" s="229" t="str">
        <f>IF(ISBLANK('U8'!X33),"",'U8'!X33)</f>
        <v/>
      </c>
      <c r="BA73" s="229" t="str">
        <f>IF(ISBLANK('U8'!Y33),"",'U8'!Y33)</f>
        <v/>
      </c>
      <c r="BB73" s="229" t="str">
        <f>IF(ISBLANK('U8'!Z33),"",'U8'!Z33)</f>
        <v/>
      </c>
      <c r="BC73" s="229" t="str">
        <f>IF(ISBLANK('U14'!L24),"",'U14'!L24)</f>
        <v/>
      </c>
      <c r="BD73" s="229" t="str">
        <f>IF(ISBLANK('U14'!M24),"",'U14'!M24)</f>
        <v/>
      </c>
      <c r="BE73" s="229" t="str">
        <f>IF(ISBLANK('U14'!N24),"",'U14'!N24)</f>
        <v/>
      </c>
      <c r="BF73" s="229" t="str">
        <f>IF(ISBLANK('U14'!O24),"",'U14'!O24)</f>
        <v/>
      </c>
      <c r="BG73" s="229" t="str">
        <f>IF(ISBLANK('U14'!P24),"",'U14'!P24)</f>
        <v/>
      </c>
      <c r="BH73" s="229" t="str">
        <f>IF(ISBLANK('U8'!AA33),"",'U8'!AA33)</f>
        <v/>
      </c>
      <c r="BI73" s="229" t="str">
        <f>IF(ISBLANK('U8'!AB33),"",'U8'!AB33)</f>
        <v/>
      </c>
      <c r="BJ73" s="229" t="str">
        <f>IF(ISBLANK('U15'!L21),"",'U15'!L21)</f>
        <v/>
      </c>
      <c r="BK73" s="229" t="str">
        <f>IF(ISBLANK('U15'!M21),"",'U15'!M21)</f>
        <v/>
      </c>
      <c r="BL73" s="229" t="str">
        <f>IF(ISBLANK('U15'!N21),"",'U15'!N21)</f>
        <v/>
      </c>
      <c r="BM73" s="230" t="str">
        <f>IF(ISBLANK('U6'!L24),"",'U6'!L24)</f>
        <v/>
      </c>
      <c r="BN73" s="327" t="str">
        <f>IF(ISBLANK('U6'!M24),"",'U6'!M24)</f>
        <v/>
      </c>
      <c r="BO73" s="327" t="str">
        <f>IF(ISBLANK('U6'!N24),"",'U6'!N24)</f>
        <v/>
      </c>
      <c r="BP73" s="327" t="str">
        <f>IF(ISBLANK('U6'!O24),"",'U6'!O24)</f>
        <v/>
      </c>
      <c r="BQ73" s="327" t="str">
        <f>IF(ISBLANK('U6'!P24),"",'U6'!P24)</f>
        <v/>
      </c>
      <c r="BR73" s="229" t="str">
        <f>IF(ISBLANK('U6'!Q24),"",'U6'!Q24)</f>
        <v/>
      </c>
      <c r="BS73" s="229" t="str">
        <f>IF(ISBLANK('U8'!AC33),"",'U8'!AC33)</f>
        <v/>
      </c>
      <c r="BT73" s="229" t="str">
        <f>IF(ISBLANK('U8'!AD33),"",'U8'!AD33)</f>
        <v/>
      </c>
      <c r="BU73" s="231" t="str">
        <f>IF(ISBLANK('U14'!Q24),"",'U14'!Q24)</f>
        <v/>
      </c>
      <c r="BV73" s="230" t="str">
        <f>IF(ISBLANK('U7'!L21),"",'U7'!L21)</f>
        <v/>
      </c>
      <c r="BW73" s="229" t="str">
        <f>IF(ISBLANK('U7'!M21),"",'U7'!M21)</f>
        <v/>
      </c>
      <c r="BX73" s="230" t="str">
        <f>IF(ISBLANK('U11'!L22),"",'U11'!L22)</f>
        <v/>
      </c>
      <c r="BY73" s="229" t="str">
        <f>IF(ISBLANK('U11'!M22),"",'U11'!M22)</f>
        <v/>
      </c>
      <c r="BZ73" s="231" t="str">
        <f>IF(ISBLANK('U11'!N22),"",'U11'!N22)</f>
        <v/>
      </c>
      <c r="CA73" s="230" t="str">
        <f>IF(ISBLANK('U9'!L20),"",'U9'!L20)</f>
        <v/>
      </c>
      <c r="CB73" s="229" t="str">
        <f>IF(ISBLANK('U9'!M20),"",'U9'!M20)</f>
        <v/>
      </c>
      <c r="CC73" s="229" t="str">
        <f>IF(ISBLANK('U10'!N30),"",'U10'!N30)</f>
        <v/>
      </c>
      <c r="CD73" s="229" t="str">
        <f>IF(ISBLANK('U10'!O30),"",'U10'!O30)</f>
        <v/>
      </c>
      <c r="CE73" s="229" t="str">
        <f>IF(ISBLANK('U10'!P30),"",'U10'!P30)</f>
        <v/>
      </c>
      <c r="CF73" s="229" t="str">
        <f>IF(ISBLANK('U10'!Q30),"",'U10'!Q30)</f>
        <v/>
      </c>
      <c r="CG73" s="229" t="str">
        <f>IF(ISBLANK('U10'!R30),"",'U10'!R30)</f>
        <v/>
      </c>
      <c r="CH73" s="229" t="str">
        <f>IF(ISBLANK('U10'!S30),"",'U10'!S30)</f>
        <v/>
      </c>
      <c r="CI73" s="229" t="str">
        <f>IF(ISBLANK('U10'!T30),"",'U10'!T30)</f>
        <v/>
      </c>
      <c r="CJ73" s="229" t="str">
        <f>IF(ISBLANK('U10'!U30),"",'U10'!U30)</f>
        <v/>
      </c>
      <c r="CK73" s="229" t="str">
        <f>IF(ISBLANK('U10'!V30),"",'U10'!V30)</f>
        <v/>
      </c>
      <c r="CL73" s="229" t="str">
        <f>IF(ISBLANK('U10'!W30),"",'U10'!W30)</f>
        <v/>
      </c>
      <c r="CM73" s="229" t="str">
        <f>IF(ISBLANK('U10'!X30),"",'U10'!X30)</f>
        <v/>
      </c>
      <c r="CN73" s="229" t="str">
        <f>IF(ISBLANK('U12'!L21),"",'U12'!L21)</f>
        <v/>
      </c>
      <c r="CO73" s="229" t="str">
        <f>IF(ISBLANK('U12'!M21),"",'U12'!M21)</f>
        <v/>
      </c>
      <c r="CP73" s="77"/>
    </row>
    <row r="74" spans="1:94" x14ac:dyDescent="0.25">
      <c r="A74" s="23" t="str">
        <f>'Pilotage de Ma Classe'!A17&amp;" "&amp;'Pilotage de Ma Classe'!B17</f>
        <v>LLL lll</v>
      </c>
      <c r="B74" s="5">
        <v>0</v>
      </c>
      <c r="C74" s="230" t="str">
        <f>IF(ISBLANK('U1'!L66),"",'U1'!L66)</f>
        <v/>
      </c>
      <c r="D74" s="229" t="str">
        <f>IF(ISBLANK('U1'!M66),"",'U1'!M66)</f>
        <v/>
      </c>
      <c r="E74" s="229" t="str">
        <f>IF(ISBLANK('U1'!N66),"",'U1'!N66)</f>
        <v/>
      </c>
      <c r="F74" s="229" t="str">
        <f>IF(ISBLANK('U13'!L29),"",'U13'!L29)</f>
        <v/>
      </c>
      <c r="G74" s="229" t="str">
        <f>IF(ISBLANK('U13'!M29),"",'U13'!M29)</f>
        <v/>
      </c>
      <c r="H74" s="229" t="str">
        <f>IF(ISBLANK('U13'!N29),"",'U13'!N29)</f>
        <v/>
      </c>
      <c r="I74" s="229" t="str">
        <f>IF(ISBLANK('U13'!O29),"",'U13'!O29)</f>
        <v/>
      </c>
      <c r="J74" s="229" t="str">
        <f>IF(ISBLANK('U13'!P29),"",'U13'!P29)</f>
        <v/>
      </c>
      <c r="K74" s="229" t="str">
        <f>IF(ISBLANK('U13'!Q29),"",'U13'!Q29)</f>
        <v/>
      </c>
      <c r="L74" s="229" t="str">
        <f>IF(ISBLANK('U13'!R29),"",'U13'!R29)</f>
        <v/>
      </c>
      <c r="M74" s="229" t="str">
        <f>IF(ISBLANK('U13'!S29),"",'U13'!S29)</f>
        <v/>
      </c>
      <c r="N74" s="229" t="str">
        <f>IF(ISBLANK('U13'!T29),"",'U13'!T29)</f>
        <v/>
      </c>
      <c r="O74" s="230" t="str">
        <f>IF(ISBLANK('U1'!O29),"",'U1'!O29)</f>
        <v/>
      </c>
      <c r="P74" s="229" t="str">
        <f>IF(ISBLANK('U1'!P29),"",'U1'!P29)</f>
        <v/>
      </c>
      <c r="Q74" s="229" t="str">
        <f>IF(ISBLANK('U1'!Q29),"",'U1'!Q29)</f>
        <v/>
      </c>
      <c r="R74" s="229" t="str">
        <f>IF(ISBLANK('U1'!R29),"",'U1'!R29)</f>
        <v/>
      </c>
      <c r="S74" s="229" t="str">
        <f>IF(ISBLANK('U1'!S29),"",'U1'!S29)</f>
        <v/>
      </c>
      <c r="T74" s="231" t="str">
        <f>IF(ISBLANK('U1'!T29),"",'U1'!T29)</f>
        <v/>
      </c>
      <c r="U74" s="327" t="str">
        <f>IF(ISBLANK('U4'!O31),"",'U4'!O31)</f>
        <v/>
      </c>
      <c r="V74" s="327" t="str">
        <f>IF(ISBLANK('U4'!P31),"",'U4'!P31)</f>
        <v/>
      </c>
      <c r="W74" s="327" t="str">
        <f>IF(ISBLANK('U4'!Q31),"",'U4'!Q31)</f>
        <v/>
      </c>
      <c r="X74" s="327" t="str">
        <f>IF(ISBLANK('U4'!R31),"",'U4'!R31)</f>
        <v/>
      </c>
      <c r="Y74" s="327" t="str">
        <f>IF(ISBLANK('U4'!S31),"",'U4'!S31)</f>
        <v/>
      </c>
      <c r="Z74" s="327" t="str">
        <f>IF(ISBLANK('U4'!T31),"",'U4'!T31)</f>
        <v/>
      </c>
      <c r="AA74" s="327" t="str">
        <f>IF(ISBLANK('U4'!U31),"",'U4'!U31)</f>
        <v/>
      </c>
      <c r="AB74" s="327" t="str">
        <f>IF(ISBLANK('U4'!V31),"",'U4'!V31)</f>
        <v/>
      </c>
      <c r="AC74" s="229" t="str">
        <f>IF(ISBLANK('U5'!N29),"",'U5'!N29)</f>
        <v/>
      </c>
      <c r="AD74" s="229" t="str">
        <f>IF(ISBLANK('U5'!O29),"",'U5'!O29)</f>
        <v/>
      </c>
      <c r="AE74" s="229" t="str">
        <f>IF(ISBLANK('U5'!P29),"",'U5'!P29)</f>
        <v/>
      </c>
      <c r="AF74" s="229" t="str">
        <f>IF(ISBLANK('U2'!O25),"",'U2'!O25)</f>
        <v/>
      </c>
      <c r="AG74" s="229" t="str">
        <f>IF(ISBLANK('U2'!P25),"",'U2'!P25)</f>
        <v/>
      </c>
      <c r="AH74" s="229" t="str">
        <f>IF(ISBLANK('U5'!Q29),"",'U5'!Q29)</f>
        <v/>
      </c>
      <c r="AI74" s="229" t="str">
        <f>IF(ISBLANK('U5'!R29),"",'U5'!R29)</f>
        <v/>
      </c>
      <c r="AJ74" s="229" t="str">
        <f>IF(ISBLANK('U5'!S29),"",'U5'!S29)</f>
        <v/>
      </c>
      <c r="AK74" s="230" t="str">
        <f>IF(ISBLANK('U2'!L25),"",'U2'!L25)</f>
        <v/>
      </c>
      <c r="AL74" s="229" t="str">
        <f>IF(ISBLANK('U2'!M25),"",'U2'!M25)</f>
        <v/>
      </c>
      <c r="AM74" s="229" t="str">
        <f>IF(ISBLANK('U2'!N25),"",'U2'!N25)</f>
        <v/>
      </c>
      <c r="AN74" s="229" t="str">
        <f>IF(ISBLANK('U4'!M31),"",'U4'!M31)</f>
        <v/>
      </c>
      <c r="AO74" s="229" t="str">
        <f>IF(ISBLANK('U4'!N31),"",'U4'!N31)</f>
        <v/>
      </c>
      <c r="AP74" s="229" t="str">
        <f>IF(ISBLANK('U5'!L29),"",'U5'!L29)</f>
        <v/>
      </c>
      <c r="AQ74" s="229" t="str">
        <f>IF(ISBLANK('U5'!M29),"",'U5'!M29)</f>
        <v/>
      </c>
      <c r="AR74" s="229" t="str">
        <f>IF(ISBLANK('U3'!L23),"",'U3'!L23)</f>
        <v/>
      </c>
      <c r="AS74" s="230" t="str">
        <f>IF(ISBLANK('U8'!Q34),"",'U8'!Q34)</f>
        <v/>
      </c>
      <c r="AT74" s="229" t="str">
        <f>IF(ISBLANK('U8'!R34),"",'U8'!R34)</f>
        <v/>
      </c>
      <c r="AU74" s="229" t="str">
        <f>IF(ISBLANK('U8'!S34),"",'U8'!S34)</f>
        <v/>
      </c>
      <c r="AV74" s="229" t="str">
        <f>IF(ISBLANK('U8'!T34),"",'U8'!T34)</f>
        <v/>
      </c>
      <c r="AW74" s="229" t="str">
        <f>IF(ISBLANK('U8'!U34),"",'U8'!U34)</f>
        <v/>
      </c>
      <c r="AX74" s="229" t="str">
        <f>IF(ISBLANK('U8'!V34),"",'U8'!V34)</f>
        <v/>
      </c>
      <c r="AY74" s="229" t="str">
        <f>IF(ISBLANK('U8'!W34),"",'U8'!W34)</f>
        <v/>
      </c>
      <c r="AZ74" s="229" t="str">
        <f>IF(ISBLANK('U8'!X34),"",'U8'!X34)</f>
        <v/>
      </c>
      <c r="BA74" s="229" t="str">
        <f>IF(ISBLANK('U8'!Y34),"",'U8'!Y34)</f>
        <v/>
      </c>
      <c r="BB74" s="229" t="str">
        <f>IF(ISBLANK('U8'!Z34),"",'U8'!Z34)</f>
        <v/>
      </c>
      <c r="BC74" s="229" t="str">
        <f>IF(ISBLANK('U14'!L25),"",'U14'!L25)</f>
        <v/>
      </c>
      <c r="BD74" s="229" t="str">
        <f>IF(ISBLANK('U14'!M25),"",'U14'!M25)</f>
        <v/>
      </c>
      <c r="BE74" s="229" t="str">
        <f>IF(ISBLANK('U14'!N25),"",'U14'!N25)</f>
        <v/>
      </c>
      <c r="BF74" s="229" t="str">
        <f>IF(ISBLANK('U14'!O25),"",'U14'!O25)</f>
        <v/>
      </c>
      <c r="BG74" s="229" t="str">
        <f>IF(ISBLANK('U14'!P25),"",'U14'!P25)</f>
        <v/>
      </c>
      <c r="BH74" s="229" t="str">
        <f>IF(ISBLANK('U8'!AA34),"",'U8'!AA34)</f>
        <v/>
      </c>
      <c r="BI74" s="229" t="str">
        <f>IF(ISBLANK('U8'!AB34),"",'U8'!AB34)</f>
        <v/>
      </c>
      <c r="BJ74" s="229" t="str">
        <f>IF(ISBLANK('U15'!L22),"",'U15'!L22)</f>
        <v/>
      </c>
      <c r="BK74" s="229" t="str">
        <f>IF(ISBLANK('U15'!M22),"",'U15'!M22)</f>
        <v/>
      </c>
      <c r="BL74" s="229" t="str">
        <f>IF(ISBLANK('U15'!N22),"",'U15'!N22)</f>
        <v/>
      </c>
      <c r="BM74" s="230" t="str">
        <f>IF(ISBLANK('U6'!L25),"",'U6'!L25)</f>
        <v/>
      </c>
      <c r="BN74" s="327" t="str">
        <f>IF(ISBLANK('U6'!M25),"",'U6'!M25)</f>
        <v/>
      </c>
      <c r="BO74" s="327" t="str">
        <f>IF(ISBLANK('U6'!N25),"",'U6'!N25)</f>
        <v/>
      </c>
      <c r="BP74" s="327" t="str">
        <f>IF(ISBLANK('U6'!O25),"",'U6'!O25)</f>
        <v/>
      </c>
      <c r="BQ74" s="327" t="str">
        <f>IF(ISBLANK('U6'!P25),"",'U6'!P25)</f>
        <v/>
      </c>
      <c r="BR74" s="229" t="str">
        <f>IF(ISBLANK('U6'!Q25),"",'U6'!Q25)</f>
        <v/>
      </c>
      <c r="BS74" s="229" t="str">
        <f>IF(ISBLANK('U8'!AC34),"",'U8'!AC34)</f>
        <v/>
      </c>
      <c r="BT74" s="229" t="str">
        <f>IF(ISBLANK('U8'!AD34),"",'U8'!AD34)</f>
        <v/>
      </c>
      <c r="BU74" s="231" t="str">
        <f>IF(ISBLANK('U14'!Q25),"",'U14'!Q25)</f>
        <v/>
      </c>
      <c r="BV74" s="230" t="str">
        <f>IF(ISBLANK('U7'!L22),"",'U7'!L22)</f>
        <v/>
      </c>
      <c r="BW74" s="229" t="str">
        <f>IF(ISBLANK('U7'!M22),"",'U7'!M22)</f>
        <v/>
      </c>
      <c r="BX74" s="230" t="str">
        <f>IF(ISBLANK('U11'!L23),"",'U11'!L23)</f>
        <v/>
      </c>
      <c r="BY74" s="229" t="str">
        <f>IF(ISBLANK('U11'!M23),"",'U11'!M23)</f>
        <v/>
      </c>
      <c r="BZ74" s="231" t="str">
        <f>IF(ISBLANK('U11'!N23),"",'U11'!N23)</f>
        <v/>
      </c>
      <c r="CA74" s="230" t="str">
        <f>IF(ISBLANK('U9'!L21),"",'U9'!L21)</f>
        <v/>
      </c>
      <c r="CB74" s="229" t="str">
        <f>IF(ISBLANK('U9'!M21),"",'U9'!M21)</f>
        <v/>
      </c>
      <c r="CC74" s="229" t="str">
        <f>IF(ISBLANK('U10'!N31),"",'U10'!N31)</f>
        <v/>
      </c>
      <c r="CD74" s="229" t="str">
        <f>IF(ISBLANK('U10'!O31),"",'U10'!O31)</f>
        <v/>
      </c>
      <c r="CE74" s="229" t="str">
        <f>IF(ISBLANK('U10'!P31),"",'U10'!P31)</f>
        <v/>
      </c>
      <c r="CF74" s="229" t="str">
        <f>IF(ISBLANK('U10'!Q31),"",'U10'!Q31)</f>
        <v/>
      </c>
      <c r="CG74" s="229" t="str">
        <f>IF(ISBLANK('U10'!R31),"",'U10'!R31)</f>
        <v/>
      </c>
      <c r="CH74" s="229" t="str">
        <f>IF(ISBLANK('U10'!S31),"",'U10'!S31)</f>
        <v/>
      </c>
      <c r="CI74" s="229" t="str">
        <f>IF(ISBLANK('U10'!T31),"",'U10'!T31)</f>
        <v/>
      </c>
      <c r="CJ74" s="229" t="str">
        <f>IF(ISBLANK('U10'!U31),"",'U10'!U31)</f>
        <v/>
      </c>
      <c r="CK74" s="229" t="str">
        <f>IF(ISBLANK('U10'!V31),"",'U10'!V31)</f>
        <v/>
      </c>
      <c r="CL74" s="229" t="str">
        <f>IF(ISBLANK('U10'!W31),"",'U10'!W31)</f>
        <v/>
      </c>
      <c r="CM74" s="229" t="str">
        <f>IF(ISBLANK('U10'!X31),"",'U10'!X31)</f>
        <v/>
      </c>
      <c r="CN74" s="229" t="str">
        <f>IF(ISBLANK('U12'!L22),"",'U12'!L22)</f>
        <v/>
      </c>
      <c r="CO74" s="229" t="str">
        <f>IF(ISBLANK('U12'!M22),"",'U12'!M22)</f>
        <v/>
      </c>
      <c r="CP74" s="77"/>
    </row>
    <row r="75" spans="1:94" x14ac:dyDescent="0.25">
      <c r="A75" s="23" t="str">
        <f>'Pilotage de Ma Classe'!A18&amp;" "&amp;'Pilotage de Ma Classe'!B18</f>
        <v>MMM mmm</v>
      </c>
      <c r="B75" s="5">
        <v>0</v>
      </c>
      <c r="C75" s="230" t="str">
        <f>IF(ISBLANK('U1'!L67),"",'U1'!L67)</f>
        <v/>
      </c>
      <c r="D75" s="229" t="str">
        <f>IF(ISBLANK('U1'!M67),"",'U1'!M67)</f>
        <v/>
      </c>
      <c r="E75" s="229" t="str">
        <f>IF(ISBLANK('U1'!N67),"",'U1'!N67)</f>
        <v/>
      </c>
      <c r="F75" s="229" t="str">
        <f>IF(ISBLANK('U13'!L30),"",'U13'!L30)</f>
        <v/>
      </c>
      <c r="G75" s="229" t="str">
        <f>IF(ISBLANK('U13'!M30),"",'U13'!M30)</f>
        <v/>
      </c>
      <c r="H75" s="229" t="str">
        <f>IF(ISBLANK('U13'!N30),"",'U13'!N30)</f>
        <v/>
      </c>
      <c r="I75" s="229" t="str">
        <f>IF(ISBLANK('U13'!O30),"",'U13'!O30)</f>
        <v/>
      </c>
      <c r="J75" s="229" t="str">
        <f>IF(ISBLANK('U13'!P30),"",'U13'!P30)</f>
        <v/>
      </c>
      <c r="K75" s="229" t="str">
        <f>IF(ISBLANK('U13'!Q30),"",'U13'!Q30)</f>
        <v/>
      </c>
      <c r="L75" s="229" t="str">
        <f>IF(ISBLANK('U13'!R30),"",'U13'!R30)</f>
        <v/>
      </c>
      <c r="M75" s="229" t="str">
        <f>IF(ISBLANK('U13'!S30),"",'U13'!S30)</f>
        <v/>
      </c>
      <c r="N75" s="229" t="str">
        <f>IF(ISBLANK('U13'!T30),"",'U13'!T30)</f>
        <v/>
      </c>
      <c r="O75" s="230" t="str">
        <f>IF(ISBLANK('U1'!O30),"",'U1'!O30)</f>
        <v/>
      </c>
      <c r="P75" s="229" t="str">
        <f>IF(ISBLANK('U1'!P30),"",'U1'!P30)</f>
        <v/>
      </c>
      <c r="Q75" s="229" t="str">
        <f>IF(ISBLANK('U1'!Q30),"",'U1'!Q30)</f>
        <v/>
      </c>
      <c r="R75" s="229" t="str">
        <f>IF(ISBLANK('U1'!R30),"",'U1'!R30)</f>
        <v/>
      </c>
      <c r="S75" s="229" t="str">
        <f>IF(ISBLANK('U1'!S30),"",'U1'!S30)</f>
        <v/>
      </c>
      <c r="T75" s="231" t="str">
        <f>IF(ISBLANK('U1'!T30),"",'U1'!T30)</f>
        <v/>
      </c>
      <c r="U75" s="327" t="str">
        <f>IF(ISBLANK('U4'!O32),"",'U4'!O32)</f>
        <v/>
      </c>
      <c r="V75" s="327" t="str">
        <f>IF(ISBLANK('U4'!P32),"",'U4'!P32)</f>
        <v/>
      </c>
      <c r="W75" s="327" t="str">
        <f>IF(ISBLANK('U4'!Q32),"",'U4'!Q32)</f>
        <v/>
      </c>
      <c r="X75" s="327" t="str">
        <f>IF(ISBLANK('U4'!R32),"",'U4'!R32)</f>
        <v/>
      </c>
      <c r="Y75" s="327" t="str">
        <f>IF(ISBLANK('U4'!S32),"",'U4'!S32)</f>
        <v/>
      </c>
      <c r="Z75" s="327" t="str">
        <f>IF(ISBLANK('U4'!T32),"",'U4'!T32)</f>
        <v/>
      </c>
      <c r="AA75" s="327" t="str">
        <f>IF(ISBLANK('U4'!U32),"",'U4'!U32)</f>
        <v/>
      </c>
      <c r="AB75" s="327" t="str">
        <f>IF(ISBLANK('U4'!V32),"",'U4'!V32)</f>
        <v/>
      </c>
      <c r="AC75" s="229" t="str">
        <f>IF(ISBLANK('U5'!N30),"",'U5'!N30)</f>
        <v/>
      </c>
      <c r="AD75" s="229" t="str">
        <f>IF(ISBLANK('U5'!O30),"",'U5'!O30)</f>
        <v/>
      </c>
      <c r="AE75" s="229" t="str">
        <f>IF(ISBLANK('U5'!P30),"",'U5'!P30)</f>
        <v/>
      </c>
      <c r="AF75" s="229" t="str">
        <f>IF(ISBLANK('U2'!O26),"",'U2'!O26)</f>
        <v/>
      </c>
      <c r="AG75" s="229" t="str">
        <f>IF(ISBLANK('U2'!P26),"",'U2'!P26)</f>
        <v/>
      </c>
      <c r="AH75" s="229" t="str">
        <f>IF(ISBLANK('U5'!Q30),"",'U5'!Q30)</f>
        <v/>
      </c>
      <c r="AI75" s="229" t="str">
        <f>IF(ISBLANK('U5'!R30),"",'U5'!R30)</f>
        <v/>
      </c>
      <c r="AJ75" s="229" t="str">
        <f>IF(ISBLANK('U5'!S30),"",'U5'!S30)</f>
        <v/>
      </c>
      <c r="AK75" s="230" t="str">
        <f>IF(ISBLANK('U2'!L26),"",'U2'!L26)</f>
        <v/>
      </c>
      <c r="AL75" s="229" t="str">
        <f>IF(ISBLANK('U2'!M26),"",'U2'!M26)</f>
        <v/>
      </c>
      <c r="AM75" s="229" t="str">
        <f>IF(ISBLANK('U2'!N26),"",'U2'!N26)</f>
        <v/>
      </c>
      <c r="AN75" s="229" t="str">
        <f>IF(ISBLANK('U4'!M32),"",'U4'!M32)</f>
        <v/>
      </c>
      <c r="AO75" s="229" t="str">
        <f>IF(ISBLANK('U4'!N32),"",'U4'!N32)</f>
        <v/>
      </c>
      <c r="AP75" s="229" t="str">
        <f>IF(ISBLANK('U5'!L30),"",'U5'!L30)</f>
        <v/>
      </c>
      <c r="AQ75" s="229" t="str">
        <f>IF(ISBLANK('U5'!M30),"",'U5'!M30)</f>
        <v/>
      </c>
      <c r="AR75" s="229" t="str">
        <f>IF(ISBLANK('U3'!L24),"",'U3'!L24)</f>
        <v/>
      </c>
      <c r="AS75" s="230" t="str">
        <f>IF(ISBLANK('U8'!Q35),"",'U8'!Q35)</f>
        <v/>
      </c>
      <c r="AT75" s="229" t="str">
        <f>IF(ISBLANK('U8'!R35),"",'U8'!R35)</f>
        <v/>
      </c>
      <c r="AU75" s="229" t="str">
        <f>IF(ISBLANK('U8'!S35),"",'U8'!S35)</f>
        <v/>
      </c>
      <c r="AV75" s="229" t="str">
        <f>IF(ISBLANK('U8'!T35),"",'U8'!T35)</f>
        <v/>
      </c>
      <c r="AW75" s="229" t="str">
        <f>IF(ISBLANK('U8'!U35),"",'U8'!U35)</f>
        <v/>
      </c>
      <c r="AX75" s="229" t="str">
        <f>IF(ISBLANK('U8'!V35),"",'U8'!V35)</f>
        <v/>
      </c>
      <c r="AY75" s="229" t="str">
        <f>IF(ISBLANK('U8'!W35),"",'U8'!W35)</f>
        <v/>
      </c>
      <c r="AZ75" s="229" t="str">
        <f>IF(ISBLANK('U8'!X35),"",'U8'!X35)</f>
        <v/>
      </c>
      <c r="BA75" s="229" t="str">
        <f>IF(ISBLANK('U8'!Y35),"",'U8'!Y35)</f>
        <v/>
      </c>
      <c r="BB75" s="229" t="str">
        <f>IF(ISBLANK('U8'!Z35),"",'U8'!Z35)</f>
        <v/>
      </c>
      <c r="BC75" s="229" t="str">
        <f>IF(ISBLANK('U14'!L26),"",'U14'!L26)</f>
        <v/>
      </c>
      <c r="BD75" s="229" t="str">
        <f>IF(ISBLANK('U14'!M26),"",'U14'!M26)</f>
        <v/>
      </c>
      <c r="BE75" s="229" t="str">
        <f>IF(ISBLANK('U14'!N26),"",'U14'!N26)</f>
        <v/>
      </c>
      <c r="BF75" s="229" t="str">
        <f>IF(ISBLANK('U14'!O26),"",'U14'!O26)</f>
        <v/>
      </c>
      <c r="BG75" s="229" t="str">
        <f>IF(ISBLANK('U14'!P26),"",'U14'!P26)</f>
        <v/>
      </c>
      <c r="BH75" s="229" t="str">
        <f>IF(ISBLANK('U8'!AA35),"",'U8'!AA35)</f>
        <v/>
      </c>
      <c r="BI75" s="229" t="str">
        <f>IF(ISBLANK('U8'!AB35),"",'U8'!AB35)</f>
        <v/>
      </c>
      <c r="BJ75" s="229" t="str">
        <f>IF(ISBLANK('U15'!L23),"",'U15'!L23)</f>
        <v/>
      </c>
      <c r="BK75" s="229" t="str">
        <f>IF(ISBLANK('U15'!M23),"",'U15'!M23)</f>
        <v/>
      </c>
      <c r="BL75" s="229" t="str">
        <f>IF(ISBLANK('U15'!N23),"",'U15'!N23)</f>
        <v/>
      </c>
      <c r="BM75" s="230" t="str">
        <f>IF(ISBLANK('U6'!L26),"",'U6'!L26)</f>
        <v/>
      </c>
      <c r="BN75" s="327" t="str">
        <f>IF(ISBLANK('U6'!M26),"",'U6'!M26)</f>
        <v/>
      </c>
      <c r="BO75" s="327" t="str">
        <f>IF(ISBLANK('U6'!N26),"",'U6'!N26)</f>
        <v/>
      </c>
      <c r="BP75" s="327" t="str">
        <f>IF(ISBLANK('U6'!O26),"",'U6'!O26)</f>
        <v/>
      </c>
      <c r="BQ75" s="327" t="str">
        <f>IF(ISBLANK('U6'!P26),"",'U6'!P26)</f>
        <v/>
      </c>
      <c r="BR75" s="229" t="str">
        <f>IF(ISBLANK('U6'!Q26),"",'U6'!Q26)</f>
        <v/>
      </c>
      <c r="BS75" s="229" t="str">
        <f>IF(ISBLANK('U8'!AC35),"",'U8'!AC35)</f>
        <v/>
      </c>
      <c r="BT75" s="229" t="str">
        <f>IF(ISBLANK('U8'!AD35),"",'U8'!AD35)</f>
        <v/>
      </c>
      <c r="BU75" s="231" t="str">
        <f>IF(ISBLANK('U14'!Q26),"",'U14'!Q26)</f>
        <v/>
      </c>
      <c r="BV75" s="230" t="str">
        <f>IF(ISBLANK('U7'!L23),"",'U7'!L23)</f>
        <v/>
      </c>
      <c r="BW75" s="229" t="str">
        <f>IF(ISBLANK('U7'!M23),"",'U7'!M23)</f>
        <v/>
      </c>
      <c r="BX75" s="230" t="str">
        <f>IF(ISBLANK('U11'!L24),"",'U11'!L24)</f>
        <v/>
      </c>
      <c r="BY75" s="229" t="str">
        <f>IF(ISBLANK('U11'!M24),"",'U11'!M24)</f>
        <v/>
      </c>
      <c r="BZ75" s="231" t="str">
        <f>IF(ISBLANK('U11'!N24),"",'U11'!N24)</f>
        <v/>
      </c>
      <c r="CA75" s="230" t="str">
        <f>IF(ISBLANK('U9'!L22),"",'U9'!L22)</f>
        <v/>
      </c>
      <c r="CB75" s="229" t="str">
        <f>IF(ISBLANK('U9'!M22),"",'U9'!M22)</f>
        <v/>
      </c>
      <c r="CC75" s="229" t="str">
        <f>IF(ISBLANK('U10'!N32),"",'U10'!N32)</f>
        <v/>
      </c>
      <c r="CD75" s="229" t="str">
        <f>IF(ISBLANK('U10'!O32),"",'U10'!O32)</f>
        <v/>
      </c>
      <c r="CE75" s="229" t="str">
        <f>IF(ISBLANK('U10'!P32),"",'U10'!P32)</f>
        <v/>
      </c>
      <c r="CF75" s="229" t="str">
        <f>IF(ISBLANK('U10'!Q32),"",'U10'!Q32)</f>
        <v/>
      </c>
      <c r="CG75" s="229" t="str">
        <f>IF(ISBLANK('U10'!R32),"",'U10'!R32)</f>
        <v/>
      </c>
      <c r="CH75" s="229" t="str">
        <f>IF(ISBLANK('U10'!S32),"",'U10'!S32)</f>
        <v/>
      </c>
      <c r="CI75" s="229" t="str">
        <f>IF(ISBLANK('U10'!T32),"",'U10'!T32)</f>
        <v/>
      </c>
      <c r="CJ75" s="229" t="str">
        <f>IF(ISBLANK('U10'!U32),"",'U10'!U32)</f>
        <v/>
      </c>
      <c r="CK75" s="229" t="str">
        <f>IF(ISBLANK('U10'!V32),"",'U10'!V32)</f>
        <v/>
      </c>
      <c r="CL75" s="229" t="str">
        <f>IF(ISBLANK('U10'!W32),"",'U10'!W32)</f>
        <v/>
      </c>
      <c r="CM75" s="229" t="str">
        <f>IF(ISBLANK('U10'!X32),"",'U10'!X32)</f>
        <v/>
      </c>
      <c r="CN75" s="229" t="str">
        <f>IF(ISBLANK('U12'!L23),"",'U12'!L23)</f>
        <v/>
      </c>
      <c r="CO75" s="229" t="str">
        <f>IF(ISBLANK('U12'!M23),"",'U12'!M23)</f>
        <v/>
      </c>
      <c r="CP75" s="77"/>
    </row>
    <row r="76" spans="1:94" x14ac:dyDescent="0.25">
      <c r="A76" s="23" t="str">
        <f>'Pilotage de Ma Classe'!A19&amp;" "&amp;'Pilotage de Ma Classe'!B19</f>
        <v>NNN nnn</v>
      </c>
      <c r="B76" s="5">
        <v>0</v>
      </c>
      <c r="C76" s="230" t="str">
        <f>IF(ISBLANK('U1'!L68),"",'U1'!L68)</f>
        <v/>
      </c>
      <c r="D76" s="229" t="str">
        <f>IF(ISBLANK('U1'!M68),"",'U1'!M68)</f>
        <v/>
      </c>
      <c r="E76" s="229" t="str">
        <f>IF(ISBLANK('U1'!N68),"",'U1'!N68)</f>
        <v/>
      </c>
      <c r="F76" s="229" t="str">
        <f>IF(ISBLANK('U13'!L31),"",'U13'!L31)</f>
        <v/>
      </c>
      <c r="G76" s="229" t="str">
        <f>IF(ISBLANK('U13'!M31),"",'U13'!M31)</f>
        <v/>
      </c>
      <c r="H76" s="229" t="str">
        <f>IF(ISBLANK('U13'!N31),"",'U13'!N31)</f>
        <v/>
      </c>
      <c r="I76" s="229" t="str">
        <f>IF(ISBLANK('U13'!O31),"",'U13'!O31)</f>
        <v/>
      </c>
      <c r="J76" s="229" t="str">
        <f>IF(ISBLANK('U13'!P31),"",'U13'!P31)</f>
        <v/>
      </c>
      <c r="K76" s="229" t="str">
        <f>IF(ISBLANK('U13'!Q31),"",'U13'!Q31)</f>
        <v/>
      </c>
      <c r="L76" s="229" t="str">
        <f>IF(ISBLANK('U13'!R31),"",'U13'!R31)</f>
        <v/>
      </c>
      <c r="M76" s="229" t="str">
        <f>IF(ISBLANK('U13'!S31),"",'U13'!S31)</f>
        <v/>
      </c>
      <c r="N76" s="229" t="str">
        <f>IF(ISBLANK('U13'!T31),"",'U13'!T31)</f>
        <v/>
      </c>
      <c r="O76" s="230" t="str">
        <f>IF(ISBLANK('U1'!O31),"",'U1'!O31)</f>
        <v/>
      </c>
      <c r="P76" s="229" t="str">
        <f>IF(ISBLANK('U1'!P31),"",'U1'!P31)</f>
        <v/>
      </c>
      <c r="Q76" s="229" t="str">
        <f>IF(ISBLANK('U1'!Q31),"",'U1'!Q31)</f>
        <v/>
      </c>
      <c r="R76" s="229" t="str">
        <f>IF(ISBLANK('U1'!R31),"",'U1'!R31)</f>
        <v/>
      </c>
      <c r="S76" s="229" t="str">
        <f>IF(ISBLANK('U1'!S31),"",'U1'!S31)</f>
        <v/>
      </c>
      <c r="T76" s="231" t="str">
        <f>IF(ISBLANK('U1'!T31),"",'U1'!T31)</f>
        <v/>
      </c>
      <c r="U76" s="327" t="str">
        <f>IF(ISBLANK('U4'!O33),"",'U4'!O33)</f>
        <v/>
      </c>
      <c r="V76" s="327" t="str">
        <f>IF(ISBLANK('U4'!P33),"",'U4'!P33)</f>
        <v/>
      </c>
      <c r="W76" s="327" t="str">
        <f>IF(ISBLANK('U4'!Q33),"",'U4'!Q33)</f>
        <v/>
      </c>
      <c r="X76" s="327" t="str">
        <f>IF(ISBLANK('U4'!R33),"",'U4'!R33)</f>
        <v/>
      </c>
      <c r="Y76" s="327" t="str">
        <f>IF(ISBLANK('U4'!S33),"",'U4'!S33)</f>
        <v/>
      </c>
      <c r="Z76" s="327" t="str">
        <f>IF(ISBLANK('U4'!T33),"",'U4'!T33)</f>
        <v/>
      </c>
      <c r="AA76" s="327" t="str">
        <f>IF(ISBLANK('U4'!U33),"",'U4'!U33)</f>
        <v/>
      </c>
      <c r="AB76" s="327" t="str">
        <f>IF(ISBLANK('U4'!V33),"",'U4'!V33)</f>
        <v/>
      </c>
      <c r="AC76" s="229" t="str">
        <f>IF(ISBLANK('U5'!N31),"",'U5'!N31)</f>
        <v/>
      </c>
      <c r="AD76" s="229" t="str">
        <f>IF(ISBLANK('U5'!O31),"",'U5'!O31)</f>
        <v/>
      </c>
      <c r="AE76" s="229" t="str">
        <f>IF(ISBLANK('U5'!P31),"",'U5'!P31)</f>
        <v/>
      </c>
      <c r="AF76" s="229" t="str">
        <f>IF(ISBLANK('U2'!O27),"",'U2'!O27)</f>
        <v/>
      </c>
      <c r="AG76" s="229" t="str">
        <f>IF(ISBLANK('U2'!P27),"",'U2'!P27)</f>
        <v/>
      </c>
      <c r="AH76" s="229" t="str">
        <f>IF(ISBLANK('U5'!Q31),"",'U5'!Q31)</f>
        <v/>
      </c>
      <c r="AI76" s="229" t="str">
        <f>IF(ISBLANK('U5'!R31),"",'U5'!R31)</f>
        <v/>
      </c>
      <c r="AJ76" s="229" t="str">
        <f>IF(ISBLANK('U5'!S31),"",'U5'!S31)</f>
        <v/>
      </c>
      <c r="AK76" s="230" t="str">
        <f>IF(ISBLANK('U2'!L27),"",'U2'!L27)</f>
        <v/>
      </c>
      <c r="AL76" s="229" t="str">
        <f>IF(ISBLANK('U2'!M27),"",'U2'!M27)</f>
        <v/>
      </c>
      <c r="AM76" s="229" t="str">
        <f>IF(ISBLANK('U2'!N27),"",'U2'!N27)</f>
        <v/>
      </c>
      <c r="AN76" s="229" t="str">
        <f>IF(ISBLANK('U4'!M33),"",'U4'!M33)</f>
        <v/>
      </c>
      <c r="AO76" s="229" t="str">
        <f>IF(ISBLANK('U4'!N33),"",'U4'!N33)</f>
        <v/>
      </c>
      <c r="AP76" s="229" t="str">
        <f>IF(ISBLANK('U5'!L31),"",'U5'!L31)</f>
        <v/>
      </c>
      <c r="AQ76" s="229" t="str">
        <f>IF(ISBLANK('U5'!M31),"",'U5'!M31)</f>
        <v/>
      </c>
      <c r="AR76" s="229" t="str">
        <f>IF(ISBLANK('U3'!L25),"",'U3'!L25)</f>
        <v/>
      </c>
      <c r="AS76" s="230" t="str">
        <f>IF(ISBLANK('U8'!Q36),"",'U8'!Q36)</f>
        <v/>
      </c>
      <c r="AT76" s="229" t="str">
        <f>IF(ISBLANK('U8'!R36),"",'U8'!R36)</f>
        <v/>
      </c>
      <c r="AU76" s="229" t="str">
        <f>IF(ISBLANK('U8'!S36),"",'U8'!S36)</f>
        <v/>
      </c>
      <c r="AV76" s="229" t="str">
        <f>IF(ISBLANK('U8'!T36),"",'U8'!T36)</f>
        <v/>
      </c>
      <c r="AW76" s="229" t="str">
        <f>IF(ISBLANK('U8'!U36),"",'U8'!U36)</f>
        <v/>
      </c>
      <c r="AX76" s="229" t="str">
        <f>IF(ISBLANK('U8'!V36),"",'U8'!V36)</f>
        <v/>
      </c>
      <c r="AY76" s="229" t="str">
        <f>IF(ISBLANK('U8'!W36),"",'U8'!W36)</f>
        <v/>
      </c>
      <c r="AZ76" s="229" t="str">
        <f>IF(ISBLANK('U8'!X36),"",'U8'!X36)</f>
        <v/>
      </c>
      <c r="BA76" s="229" t="str">
        <f>IF(ISBLANK('U8'!Y36),"",'U8'!Y36)</f>
        <v/>
      </c>
      <c r="BB76" s="229" t="str">
        <f>IF(ISBLANK('U8'!Z36),"",'U8'!Z36)</f>
        <v/>
      </c>
      <c r="BC76" s="229" t="str">
        <f>IF(ISBLANK('U14'!L27),"",'U14'!L27)</f>
        <v/>
      </c>
      <c r="BD76" s="229" t="str">
        <f>IF(ISBLANK('U14'!M27),"",'U14'!M27)</f>
        <v/>
      </c>
      <c r="BE76" s="229" t="str">
        <f>IF(ISBLANK('U14'!N27),"",'U14'!N27)</f>
        <v/>
      </c>
      <c r="BF76" s="229" t="str">
        <f>IF(ISBLANK('U14'!O27),"",'U14'!O27)</f>
        <v/>
      </c>
      <c r="BG76" s="229" t="str">
        <f>IF(ISBLANK('U14'!P27),"",'U14'!P27)</f>
        <v/>
      </c>
      <c r="BH76" s="229" t="str">
        <f>IF(ISBLANK('U8'!AA36),"",'U8'!AA36)</f>
        <v/>
      </c>
      <c r="BI76" s="229" t="str">
        <f>IF(ISBLANK('U8'!AB36),"",'U8'!AB36)</f>
        <v/>
      </c>
      <c r="BJ76" s="229" t="str">
        <f>IF(ISBLANK('U15'!L24),"",'U15'!L24)</f>
        <v/>
      </c>
      <c r="BK76" s="229" t="str">
        <f>IF(ISBLANK('U15'!M24),"",'U15'!M24)</f>
        <v/>
      </c>
      <c r="BL76" s="229" t="str">
        <f>IF(ISBLANK('U15'!N24),"",'U15'!N24)</f>
        <v/>
      </c>
      <c r="BM76" s="230" t="str">
        <f>IF(ISBLANK('U6'!L27),"",'U6'!L27)</f>
        <v/>
      </c>
      <c r="BN76" s="327" t="str">
        <f>IF(ISBLANK('U6'!M27),"",'U6'!M27)</f>
        <v/>
      </c>
      <c r="BO76" s="327" t="str">
        <f>IF(ISBLANK('U6'!N27),"",'U6'!N27)</f>
        <v/>
      </c>
      <c r="BP76" s="327" t="str">
        <f>IF(ISBLANK('U6'!O27),"",'U6'!O27)</f>
        <v/>
      </c>
      <c r="BQ76" s="327" t="str">
        <f>IF(ISBLANK('U6'!P27),"",'U6'!P27)</f>
        <v/>
      </c>
      <c r="BR76" s="229" t="str">
        <f>IF(ISBLANK('U6'!Q27),"",'U6'!Q27)</f>
        <v/>
      </c>
      <c r="BS76" s="229" t="str">
        <f>IF(ISBLANK('U8'!AC36),"",'U8'!AC36)</f>
        <v/>
      </c>
      <c r="BT76" s="229" t="str">
        <f>IF(ISBLANK('U8'!AD36),"",'U8'!AD36)</f>
        <v/>
      </c>
      <c r="BU76" s="231" t="str">
        <f>IF(ISBLANK('U14'!Q27),"",'U14'!Q27)</f>
        <v/>
      </c>
      <c r="BV76" s="230" t="str">
        <f>IF(ISBLANK('U7'!L24),"",'U7'!L24)</f>
        <v/>
      </c>
      <c r="BW76" s="229" t="str">
        <f>IF(ISBLANK('U7'!M24),"",'U7'!M24)</f>
        <v/>
      </c>
      <c r="BX76" s="230" t="str">
        <f>IF(ISBLANK('U11'!L25),"",'U11'!L25)</f>
        <v/>
      </c>
      <c r="BY76" s="229" t="str">
        <f>IF(ISBLANK('U11'!M25),"",'U11'!M25)</f>
        <v/>
      </c>
      <c r="BZ76" s="231" t="str">
        <f>IF(ISBLANK('U11'!N25),"",'U11'!N25)</f>
        <v/>
      </c>
      <c r="CA76" s="230" t="str">
        <f>IF(ISBLANK('U9'!L23),"",'U9'!L23)</f>
        <v/>
      </c>
      <c r="CB76" s="229" t="str">
        <f>IF(ISBLANK('U9'!M23),"",'U9'!M23)</f>
        <v/>
      </c>
      <c r="CC76" s="229" t="str">
        <f>IF(ISBLANK('U10'!N33),"",'U10'!N33)</f>
        <v/>
      </c>
      <c r="CD76" s="229" t="str">
        <f>IF(ISBLANK('U10'!O33),"",'U10'!O33)</f>
        <v/>
      </c>
      <c r="CE76" s="229" t="str">
        <f>IF(ISBLANK('U10'!P33),"",'U10'!P33)</f>
        <v/>
      </c>
      <c r="CF76" s="229" t="str">
        <f>IF(ISBLANK('U10'!Q33),"",'U10'!Q33)</f>
        <v/>
      </c>
      <c r="CG76" s="229" t="str">
        <f>IF(ISBLANK('U10'!R33),"",'U10'!R33)</f>
        <v/>
      </c>
      <c r="CH76" s="229" t="str">
        <f>IF(ISBLANK('U10'!S33),"",'U10'!S33)</f>
        <v/>
      </c>
      <c r="CI76" s="229" t="str">
        <f>IF(ISBLANK('U10'!T33),"",'U10'!T33)</f>
        <v/>
      </c>
      <c r="CJ76" s="229" t="str">
        <f>IF(ISBLANK('U10'!U33),"",'U10'!U33)</f>
        <v/>
      </c>
      <c r="CK76" s="229" t="str">
        <f>IF(ISBLANK('U10'!V33),"",'U10'!V33)</f>
        <v/>
      </c>
      <c r="CL76" s="229" t="str">
        <f>IF(ISBLANK('U10'!W33),"",'U10'!W33)</f>
        <v/>
      </c>
      <c r="CM76" s="229" t="str">
        <f>IF(ISBLANK('U10'!X33),"",'U10'!X33)</f>
        <v/>
      </c>
      <c r="CN76" s="229" t="str">
        <f>IF(ISBLANK('U12'!L24),"",'U12'!L24)</f>
        <v/>
      </c>
      <c r="CO76" s="229" t="str">
        <f>IF(ISBLANK('U12'!M24),"",'U12'!M24)</f>
        <v/>
      </c>
      <c r="CP76" s="77"/>
    </row>
    <row r="77" spans="1:94" x14ac:dyDescent="0.25">
      <c r="A77" s="23" t="str">
        <f>'Pilotage de Ma Classe'!A20&amp;" "&amp;'Pilotage de Ma Classe'!B20</f>
        <v>OOO ooo</v>
      </c>
      <c r="B77" s="5">
        <v>0</v>
      </c>
      <c r="C77" s="230" t="str">
        <f>IF(ISBLANK('U1'!L69),"",'U1'!L69)</f>
        <v/>
      </c>
      <c r="D77" s="229" t="str">
        <f>IF(ISBLANK('U1'!M69),"",'U1'!M69)</f>
        <v/>
      </c>
      <c r="E77" s="229" t="str">
        <f>IF(ISBLANK('U1'!N69),"",'U1'!N69)</f>
        <v/>
      </c>
      <c r="F77" s="229" t="str">
        <f>IF(ISBLANK('U13'!L32),"",'U13'!L32)</f>
        <v/>
      </c>
      <c r="G77" s="229" t="str">
        <f>IF(ISBLANK('U13'!M32),"",'U13'!M32)</f>
        <v/>
      </c>
      <c r="H77" s="229" t="str">
        <f>IF(ISBLANK('U13'!N32),"",'U13'!N32)</f>
        <v/>
      </c>
      <c r="I77" s="229" t="str">
        <f>IF(ISBLANK('U13'!O32),"",'U13'!O32)</f>
        <v/>
      </c>
      <c r="J77" s="229" t="str">
        <f>IF(ISBLANK('U13'!P32),"",'U13'!P32)</f>
        <v/>
      </c>
      <c r="K77" s="229" t="str">
        <f>IF(ISBLANK('U13'!Q32),"",'U13'!Q32)</f>
        <v/>
      </c>
      <c r="L77" s="229" t="str">
        <f>IF(ISBLANK('U13'!R32),"",'U13'!R32)</f>
        <v/>
      </c>
      <c r="M77" s="229" t="str">
        <f>IF(ISBLANK('U13'!S32),"",'U13'!S32)</f>
        <v/>
      </c>
      <c r="N77" s="229" t="str">
        <f>IF(ISBLANK('U13'!T32),"",'U13'!T32)</f>
        <v/>
      </c>
      <c r="O77" s="230" t="str">
        <f>IF(ISBLANK('U1'!O32),"",'U1'!O32)</f>
        <v/>
      </c>
      <c r="P77" s="229" t="str">
        <f>IF(ISBLANK('U1'!P32),"",'U1'!P32)</f>
        <v/>
      </c>
      <c r="Q77" s="229" t="str">
        <f>IF(ISBLANK('U1'!Q32),"",'U1'!Q32)</f>
        <v/>
      </c>
      <c r="R77" s="229" t="str">
        <f>IF(ISBLANK('U1'!R32),"",'U1'!R32)</f>
        <v/>
      </c>
      <c r="S77" s="229" t="str">
        <f>IF(ISBLANK('U1'!S32),"",'U1'!S32)</f>
        <v/>
      </c>
      <c r="T77" s="231" t="str">
        <f>IF(ISBLANK('U1'!T32),"",'U1'!T32)</f>
        <v/>
      </c>
      <c r="U77" s="327" t="str">
        <f>IF(ISBLANK('U4'!O34),"",'U4'!O34)</f>
        <v/>
      </c>
      <c r="V77" s="327" t="str">
        <f>IF(ISBLANK('U4'!P34),"",'U4'!P34)</f>
        <v/>
      </c>
      <c r="W77" s="327" t="str">
        <f>IF(ISBLANK('U4'!Q34),"",'U4'!Q34)</f>
        <v/>
      </c>
      <c r="X77" s="327" t="str">
        <f>IF(ISBLANK('U4'!R34),"",'U4'!R34)</f>
        <v/>
      </c>
      <c r="Y77" s="327" t="str">
        <f>IF(ISBLANK('U4'!S34),"",'U4'!S34)</f>
        <v/>
      </c>
      <c r="Z77" s="327" t="str">
        <f>IF(ISBLANK('U4'!T34),"",'U4'!T34)</f>
        <v/>
      </c>
      <c r="AA77" s="327" t="str">
        <f>IF(ISBLANK('U4'!U34),"",'U4'!U34)</f>
        <v/>
      </c>
      <c r="AB77" s="327" t="str">
        <f>IF(ISBLANK('U4'!V34),"",'U4'!V34)</f>
        <v/>
      </c>
      <c r="AC77" s="229" t="str">
        <f>IF(ISBLANK('U5'!N32),"",'U5'!N32)</f>
        <v/>
      </c>
      <c r="AD77" s="229" t="str">
        <f>IF(ISBLANK('U5'!O32),"",'U5'!O32)</f>
        <v/>
      </c>
      <c r="AE77" s="229" t="str">
        <f>IF(ISBLANK('U5'!P32),"",'U5'!P32)</f>
        <v/>
      </c>
      <c r="AF77" s="229" t="str">
        <f>IF(ISBLANK('U2'!O28),"",'U2'!O28)</f>
        <v/>
      </c>
      <c r="AG77" s="229" t="str">
        <f>IF(ISBLANK('U2'!P28),"",'U2'!P28)</f>
        <v/>
      </c>
      <c r="AH77" s="229" t="str">
        <f>IF(ISBLANK('U5'!Q32),"",'U5'!Q32)</f>
        <v/>
      </c>
      <c r="AI77" s="229" t="str">
        <f>IF(ISBLANK('U5'!R32),"",'U5'!R32)</f>
        <v/>
      </c>
      <c r="AJ77" s="229" t="str">
        <f>IF(ISBLANK('U5'!S32),"",'U5'!S32)</f>
        <v/>
      </c>
      <c r="AK77" s="230" t="str">
        <f>IF(ISBLANK('U2'!L28),"",'U2'!L28)</f>
        <v/>
      </c>
      <c r="AL77" s="229" t="str">
        <f>IF(ISBLANK('U2'!M28),"",'U2'!M28)</f>
        <v/>
      </c>
      <c r="AM77" s="229" t="str">
        <f>IF(ISBLANK('U2'!N28),"",'U2'!N28)</f>
        <v/>
      </c>
      <c r="AN77" s="229" t="str">
        <f>IF(ISBLANK('U4'!M34),"",'U4'!M34)</f>
        <v/>
      </c>
      <c r="AO77" s="229" t="str">
        <f>IF(ISBLANK('U4'!N34),"",'U4'!N34)</f>
        <v/>
      </c>
      <c r="AP77" s="229" t="str">
        <f>IF(ISBLANK('U5'!L32),"",'U5'!L32)</f>
        <v/>
      </c>
      <c r="AQ77" s="229" t="str">
        <f>IF(ISBLANK('U5'!M32),"",'U5'!M32)</f>
        <v/>
      </c>
      <c r="AR77" s="229" t="str">
        <f>IF(ISBLANK('U3'!L26),"",'U3'!L26)</f>
        <v/>
      </c>
      <c r="AS77" s="230" t="str">
        <f>IF(ISBLANK('U8'!Q37),"",'U8'!Q37)</f>
        <v/>
      </c>
      <c r="AT77" s="229" t="str">
        <f>IF(ISBLANK('U8'!R37),"",'U8'!R37)</f>
        <v/>
      </c>
      <c r="AU77" s="229" t="str">
        <f>IF(ISBLANK('U8'!S37),"",'U8'!S37)</f>
        <v/>
      </c>
      <c r="AV77" s="229" t="str">
        <f>IF(ISBLANK('U8'!T37),"",'U8'!T37)</f>
        <v/>
      </c>
      <c r="AW77" s="229" t="str">
        <f>IF(ISBLANK('U8'!U37),"",'U8'!U37)</f>
        <v/>
      </c>
      <c r="AX77" s="229" t="str">
        <f>IF(ISBLANK('U8'!V37),"",'U8'!V37)</f>
        <v/>
      </c>
      <c r="AY77" s="229" t="str">
        <f>IF(ISBLANK('U8'!W37),"",'U8'!W37)</f>
        <v/>
      </c>
      <c r="AZ77" s="229" t="str">
        <f>IF(ISBLANK('U8'!X37),"",'U8'!X37)</f>
        <v/>
      </c>
      <c r="BA77" s="229" t="str">
        <f>IF(ISBLANK('U8'!Y37),"",'U8'!Y37)</f>
        <v/>
      </c>
      <c r="BB77" s="229" t="str">
        <f>IF(ISBLANK('U8'!Z37),"",'U8'!Z37)</f>
        <v/>
      </c>
      <c r="BC77" s="229" t="str">
        <f>IF(ISBLANK('U14'!L28),"",'U14'!L28)</f>
        <v/>
      </c>
      <c r="BD77" s="229" t="str">
        <f>IF(ISBLANK('U14'!M28),"",'U14'!M28)</f>
        <v/>
      </c>
      <c r="BE77" s="229" t="str">
        <f>IF(ISBLANK('U14'!N28),"",'U14'!N28)</f>
        <v/>
      </c>
      <c r="BF77" s="229" t="str">
        <f>IF(ISBLANK('U14'!O28),"",'U14'!O28)</f>
        <v/>
      </c>
      <c r="BG77" s="229" t="str">
        <f>IF(ISBLANK('U14'!P28),"",'U14'!P28)</f>
        <v/>
      </c>
      <c r="BH77" s="229" t="str">
        <f>IF(ISBLANK('U8'!AA37),"",'U8'!AA37)</f>
        <v/>
      </c>
      <c r="BI77" s="229" t="str">
        <f>IF(ISBLANK('U8'!AB37),"",'U8'!AB37)</f>
        <v/>
      </c>
      <c r="BJ77" s="229" t="str">
        <f>IF(ISBLANK('U15'!L25),"",'U15'!L25)</f>
        <v/>
      </c>
      <c r="BK77" s="229" t="str">
        <f>IF(ISBLANK('U15'!M25),"",'U15'!M25)</f>
        <v/>
      </c>
      <c r="BL77" s="229" t="str">
        <f>IF(ISBLANK('U15'!N25),"",'U15'!N25)</f>
        <v/>
      </c>
      <c r="BM77" s="230" t="str">
        <f>IF(ISBLANK('U6'!L28),"",'U6'!L28)</f>
        <v/>
      </c>
      <c r="BN77" s="327" t="str">
        <f>IF(ISBLANK('U6'!M28),"",'U6'!M28)</f>
        <v/>
      </c>
      <c r="BO77" s="327" t="str">
        <f>IF(ISBLANK('U6'!N28),"",'U6'!N28)</f>
        <v/>
      </c>
      <c r="BP77" s="327" t="str">
        <f>IF(ISBLANK('U6'!O28),"",'U6'!O28)</f>
        <v/>
      </c>
      <c r="BQ77" s="327" t="str">
        <f>IF(ISBLANK('U6'!P28),"",'U6'!P28)</f>
        <v/>
      </c>
      <c r="BR77" s="229" t="str">
        <f>IF(ISBLANK('U6'!Q28),"",'U6'!Q28)</f>
        <v/>
      </c>
      <c r="BS77" s="229" t="str">
        <f>IF(ISBLANK('U8'!AC37),"",'U8'!AC37)</f>
        <v/>
      </c>
      <c r="BT77" s="229" t="str">
        <f>IF(ISBLANK('U8'!AD37),"",'U8'!AD37)</f>
        <v/>
      </c>
      <c r="BU77" s="231" t="str">
        <f>IF(ISBLANK('U14'!Q28),"",'U14'!Q28)</f>
        <v/>
      </c>
      <c r="BV77" s="230" t="str">
        <f>IF(ISBLANK('U7'!L25),"",'U7'!L25)</f>
        <v/>
      </c>
      <c r="BW77" s="229" t="str">
        <f>IF(ISBLANK('U7'!M25),"",'U7'!M25)</f>
        <v/>
      </c>
      <c r="BX77" s="230" t="str">
        <f>IF(ISBLANK('U11'!L26),"",'U11'!L26)</f>
        <v/>
      </c>
      <c r="BY77" s="229" t="str">
        <f>IF(ISBLANK('U11'!M26),"",'U11'!M26)</f>
        <v/>
      </c>
      <c r="BZ77" s="231" t="str">
        <f>IF(ISBLANK('U11'!N26),"",'U11'!N26)</f>
        <v/>
      </c>
      <c r="CA77" s="230" t="str">
        <f>IF(ISBLANK('U9'!L24),"",'U9'!L24)</f>
        <v/>
      </c>
      <c r="CB77" s="229" t="str">
        <f>IF(ISBLANK('U9'!M24),"",'U9'!M24)</f>
        <v/>
      </c>
      <c r="CC77" s="229" t="str">
        <f>IF(ISBLANK('U10'!N34),"",'U10'!N34)</f>
        <v/>
      </c>
      <c r="CD77" s="229" t="str">
        <f>IF(ISBLANK('U10'!O34),"",'U10'!O34)</f>
        <v/>
      </c>
      <c r="CE77" s="229" t="str">
        <f>IF(ISBLANK('U10'!P34),"",'U10'!P34)</f>
        <v/>
      </c>
      <c r="CF77" s="229" t="str">
        <f>IF(ISBLANK('U10'!Q34),"",'U10'!Q34)</f>
        <v/>
      </c>
      <c r="CG77" s="229" t="str">
        <f>IF(ISBLANK('U10'!R34),"",'U10'!R34)</f>
        <v/>
      </c>
      <c r="CH77" s="229" t="str">
        <f>IF(ISBLANK('U10'!S34),"",'U10'!S34)</f>
        <v/>
      </c>
      <c r="CI77" s="229" t="str">
        <f>IF(ISBLANK('U10'!T34),"",'U10'!T34)</f>
        <v/>
      </c>
      <c r="CJ77" s="229" t="str">
        <f>IF(ISBLANK('U10'!U34),"",'U10'!U34)</f>
        <v/>
      </c>
      <c r="CK77" s="229" t="str">
        <f>IF(ISBLANK('U10'!V34),"",'U10'!V34)</f>
        <v/>
      </c>
      <c r="CL77" s="229" t="str">
        <f>IF(ISBLANK('U10'!W34),"",'U10'!W34)</f>
        <v/>
      </c>
      <c r="CM77" s="229" t="str">
        <f>IF(ISBLANK('U10'!X34),"",'U10'!X34)</f>
        <v/>
      </c>
      <c r="CN77" s="229" t="str">
        <f>IF(ISBLANK('U12'!L25),"",'U12'!L25)</f>
        <v/>
      </c>
      <c r="CO77" s="229" t="str">
        <f>IF(ISBLANK('U12'!M25),"",'U12'!M25)</f>
        <v/>
      </c>
      <c r="CP77" s="77"/>
    </row>
    <row r="78" spans="1:94" x14ac:dyDescent="0.25">
      <c r="A78" s="23" t="str">
        <f>'Pilotage de Ma Classe'!A21&amp;" "&amp;'Pilotage de Ma Classe'!B21</f>
        <v>PPP ppp</v>
      </c>
      <c r="B78" s="5">
        <v>0</v>
      </c>
      <c r="C78" s="230" t="str">
        <f>IF(ISBLANK('U1'!L70),"",'U1'!L70)</f>
        <v/>
      </c>
      <c r="D78" s="229" t="str">
        <f>IF(ISBLANK('U1'!M70),"",'U1'!M70)</f>
        <v/>
      </c>
      <c r="E78" s="229" t="str">
        <f>IF(ISBLANK('U1'!N70),"",'U1'!N70)</f>
        <v/>
      </c>
      <c r="F78" s="229" t="str">
        <f>IF(ISBLANK('U13'!L33),"",'U13'!L33)</f>
        <v/>
      </c>
      <c r="G78" s="229" t="str">
        <f>IF(ISBLANK('U13'!M33),"",'U13'!M33)</f>
        <v/>
      </c>
      <c r="H78" s="229" t="str">
        <f>IF(ISBLANK('U13'!N33),"",'U13'!N33)</f>
        <v/>
      </c>
      <c r="I78" s="229" t="str">
        <f>IF(ISBLANK('U13'!O33),"",'U13'!O33)</f>
        <v/>
      </c>
      <c r="J78" s="229" t="str">
        <f>IF(ISBLANK('U13'!P33),"",'U13'!P33)</f>
        <v/>
      </c>
      <c r="K78" s="229" t="str">
        <f>IF(ISBLANK('U13'!Q33),"",'U13'!Q33)</f>
        <v/>
      </c>
      <c r="L78" s="229" t="str">
        <f>IF(ISBLANK('U13'!R33),"",'U13'!R33)</f>
        <v/>
      </c>
      <c r="M78" s="229" t="str">
        <f>IF(ISBLANK('U13'!S33),"",'U13'!S33)</f>
        <v/>
      </c>
      <c r="N78" s="229" t="str">
        <f>IF(ISBLANK('U13'!T33),"",'U13'!T33)</f>
        <v/>
      </c>
      <c r="O78" s="230" t="str">
        <f>IF(ISBLANK('U1'!O33),"",'U1'!O33)</f>
        <v/>
      </c>
      <c r="P78" s="229" t="str">
        <f>IF(ISBLANK('U1'!P33),"",'U1'!P33)</f>
        <v/>
      </c>
      <c r="Q78" s="229" t="str">
        <f>IF(ISBLANK('U1'!Q33),"",'U1'!Q33)</f>
        <v/>
      </c>
      <c r="R78" s="229" t="str">
        <f>IF(ISBLANK('U1'!R33),"",'U1'!R33)</f>
        <v/>
      </c>
      <c r="S78" s="229" t="str">
        <f>IF(ISBLANK('U1'!S33),"",'U1'!S33)</f>
        <v/>
      </c>
      <c r="T78" s="231" t="str">
        <f>IF(ISBLANK('U1'!T33),"",'U1'!T33)</f>
        <v/>
      </c>
      <c r="U78" s="327" t="str">
        <f>IF(ISBLANK('U4'!O35),"",'U4'!O35)</f>
        <v/>
      </c>
      <c r="V78" s="327" t="str">
        <f>IF(ISBLANK('U4'!P35),"",'U4'!P35)</f>
        <v/>
      </c>
      <c r="W78" s="327" t="str">
        <f>IF(ISBLANK('U4'!Q35),"",'U4'!Q35)</f>
        <v/>
      </c>
      <c r="X78" s="327" t="str">
        <f>IF(ISBLANK('U4'!R35),"",'U4'!R35)</f>
        <v/>
      </c>
      <c r="Y78" s="327" t="str">
        <f>IF(ISBLANK('U4'!S35),"",'U4'!S35)</f>
        <v/>
      </c>
      <c r="Z78" s="327" t="str">
        <f>IF(ISBLANK('U4'!T35),"",'U4'!T35)</f>
        <v/>
      </c>
      <c r="AA78" s="327" t="str">
        <f>IF(ISBLANK('U4'!U35),"",'U4'!U35)</f>
        <v/>
      </c>
      <c r="AB78" s="327" t="str">
        <f>IF(ISBLANK('U4'!V35),"",'U4'!V35)</f>
        <v/>
      </c>
      <c r="AC78" s="229" t="str">
        <f>IF(ISBLANK('U5'!N33),"",'U5'!N33)</f>
        <v/>
      </c>
      <c r="AD78" s="229" t="str">
        <f>IF(ISBLANK('U5'!O33),"",'U5'!O33)</f>
        <v/>
      </c>
      <c r="AE78" s="229" t="str">
        <f>IF(ISBLANK('U5'!P33),"",'U5'!P33)</f>
        <v/>
      </c>
      <c r="AF78" s="229" t="str">
        <f>IF(ISBLANK('U2'!O29),"",'U2'!O29)</f>
        <v/>
      </c>
      <c r="AG78" s="229" t="str">
        <f>IF(ISBLANK('U2'!P29),"",'U2'!P29)</f>
        <v/>
      </c>
      <c r="AH78" s="229" t="str">
        <f>IF(ISBLANK('U5'!Q33),"",'U5'!Q33)</f>
        <v/>
      </c>
      <c r="AI78" s="229" t="str">
        <f>IF(ISBLANK('U5'!R33),"",'U5'!R33)</f>
        <v/>
      </c>
      <c r="AJ78" s="229" t="str">
        <f>IF(ISBLANK('U5'!S33),"",'U5'!S33)</f>
        <v/>
      </c>
      <c r="AK78" s="230" t="str">
        <f>IF(ISBLANK('U2'!L29),"",'U2'!L29)</f>
        <v/>
      </c>
      <c r="AL78" s="229" t="str">
        <f>IF(ISBLANK('U2'!M29),"",'U2'!M29)</f>
        <v/>
      </c>
      <c r="AM78" s="229" t="str">
        <f>IF(ISBLANK('U2'!N29),"",'U2'!N29)</f>
        <v/>
      </c>
      <c r="AN78" s="229" t="str">
        <f>IF(ISBLANK('U4'!M35),"",'U4'!M35)</f>
        <v/>
      </c>
      <c r="AO78" s="229" t="str">
        <f>IF(ISBLANK('U4'!N35),"",'U4'!N35)</f>
        <v/>
      </c>
      <c r="AP78" s="229" t="str">
        <f>IF(ISBLANK('U5'!L33),"",'U5'!L33)</f>
        <v/>
      </c>
      <c r="AQ78" s="229" t="str">
        <f>IF(ISBLANK('U5'!M33),"",'U5'!M33)</f>
        <v/>
      </c>
      <c r="AR78" s="229" t="str">
        <f>IF(ISBLANK('U3'!L27),"",'U3'!L27)</f>
        <v/>
      </c>
      <c r="AS78" s="230" t="str">
        <f>IF(ISBLANK('U8'!Q38),"",'U8'!Q38)</f>
        <v/>
      </c>
      <c r="AT78" s="229" t="str">
        <f>IF(ISBLANK('U8'!R38),"",'U8'!R38)</f>
        <v/>
      </c>
      <c r="AU78" s="229" t="str">
        <f>IF(ISBLANK('U8'!S38),"",'U8'!S38)</f>
        <v/>
      </c>
      <c r="AV78" s="229" t="str">
        <f>IF(ISBLANK('U8'!T38),"",'U8'!T38)</f>
        <v/>
      </c>
      <c r="AW78" s="229" t="str">
        <f>IF(ISBLANK('U8'!U38),"",'U8'!U38)</f>
        <v/>
      </c>
      <c r="AX78" s="229" t="str">
        <f>IF(ISBLANK('U8'!V38),"",'U8'!V38)</f>
        <v/>
      </c>
      <c r="AY78" s="229" t="str">
        <f>IF(ISBLANK('U8'!W38),"",'U8'!W38)</f>
        <v/>
      </c>
      <c r="AZ78" s="229" t="str">
        <f>IF(ISBLANK('U8'!X38),"",'U8'!X38)</f>
        <v/>
      </c>
      <c r="BA78" s="229" t="str">
        <f>IF(ISBLANK('U8'!Y38),"",'U8'!Y38)</f>
        <v/>
      </c>
      <c r="BB78" s="229" t="str">
        <f>IF(ISBLANK('U8'!Z38),"",'U8'!Z38)</f>
        <v/>
      </c>
      <c r="BC78" s="229" t="str">
        <f>IF(ISBLANK('U14'!L29),"",'U14'!L29)</f>
        <v/>
      </c>
      <c r="BD78" s="229" t="str">
        <f>IF(ISBLANK('U14'!M29),"",'U14'!M29)</f>
        <v/>
      </c>
      <c r="BE78" s="229" t="str">
        <f>IF(ISBLANK('U14'!N29),"",'U14'!N29)</f>
        <v/>
      </c>
      <c r="BF78" s="229" t="str">
        <f>IF(ISBLANK('U14'!O29),"",'U14'!O29)</f>
        <v/>
      </c>
      <c r="BG78" s="229" t="str">
        <f>IF(ISBLANK('U14'!P29),"",'U14'!P29)</f>
        <v/>
      </c>
      <c r="BH78" s="229" t="str">
        <f>IF(ISBLANK('U8'!AA38),"",'U8'!AA38)</f>
        <v/>
      </c>
      <c r="BI78" s="229" t="str">
        <f>IF(ISBLANK('U8'!AB38),"",'U8'!AB38)</f>
        <v/>
      </c>
      <c r="BJ78" s="229" t="str">
        <f>IF(ISBLANK('U15'!L26),"",'U15'!L26)</f>
        <v/>
      </c>
      <c r="BK78" s="229" t="str">
        <f>IF(ISBLANK('U15'!M26),"",'U15'!M26)</f>
        <v/>
      </c>
      <c r="BL78" s="229" t="str">
        <f>IF(ISBLANK('U15'!N26),"",'U15'!N26)</f>
        <v/>
      </c>
      <c r="BM78" s="230" t="str">
        <f>IF(ISBLANK('U6'!L29),"",'U6'!L29)</f>
        <v/>
      </c>
      <c r="BN78" s="327" t="str">
        <f>IF(ISBLANK('U6'!M29),"",'U6'!M29)</f>
        <v/>
      </c>
      <c r="BO78" s="327" t="str">
        <f>IF(ISBLANK('U6'!N29),"",'U6'!N29)</f>
        <v/>
      </c>
      <c r="BP78" s="327" t="str">
        <f>IF(ISBLANK('U6'!O29),"",'U6'!O29)</f>
        <v/>
      </c>
      <c r="BQ78" s="327" t="str">
        <f>IF(ISBLANK('U6'!P29),"",'U6'!P29)</f>
        <v/>
      </c>
      <c r="BR78" s="229" t="str">
        <f>IF(ISBLANK('U6'!Q29),"",'U6'!Q29)</f>
        <v/>
      </c>
      <c r="BS78" s="229" t="str">
        <f>IF(ISBLANK('U8'!AC38),"",'U8'!AC38)</f>
        <v/>
      </c>
      <c r="BT78" s="229" t="str">
        <f>IF(ISBLANK('U8'!AD38),"",'U8'!AD38)</f>
        <v/>
      </c>
      <c r="BU78" s="231" t="str">
        <f>IF(ISBLANK('U14'!Q29),"",'U14'!Q29)</f>
        <v/>
      </c>
      <c r="BV78" s="230" t="str">
        <f>IF(ISBLANK('U7'!L26),"",'U7'!L26)</f>
        <v/>
      </c>
      <c r="BW78" s="229" t="str">
        <f>IF(ISBLANK('U7'!M26),"",'U7'!M26)</f>
        <v/>
      </c>
      <c r="BX78" s="230" t="str">
        <f>IF(ISBLANK('U11'!L27),"",'U11'!L27)</f>
        <v/>
      </c>
      <c r="BY78" s="229" t="str">
        <f>IF(ISBLANK('U11'!M27),"",'U11'!M27)</f>
        <v/>
      </c>
      <c r="BZ78" s="231" t="str">
        <f>IF(ISBLANK('U11'!N27),"",'U11'!N27)</f>
        <v/>
      </c>
      <c r="CA78" s="230" t="str">
        <f>IF(ISBLANK('U9'!L25),"",'U9'!L25)</f>
        <v/>
      </c>
      <c r="CB78" s="229" t="str">
        <f>IF(ISBLANK('U9'!M25),"",'U9'!M25)</f>
        <v/>
      </c>
      <c r="CC78" s="229" t="str">
        <f>IF(ISBLANK('U10'!N35),"",'U10'!N35)</f>
        <v/>
      </c>
      <c r="CD78" s="229" t="str">
        <f>IF(ISBLANK('U10'!O35),"",'U10'!O35)</f>
        <v/>
      </c>
      <c r="CE78" s="229" t="str">
        <f>IF(ISBLANK('U10'!P35),"",'U10'!P35)</f>
        <v/>
      </c>
      <c r="CF78" s="229" t="str">
        <f>IF(ISBLANK('U10'!Q35),"",'U10'!Q35)</f>
        <v/>
      </c>
      <c r="CG78" s="229" t="str">
        <f>IF(ISBLANK('U10'!R35),"",'U10'!R35)</f>
        <v/>
      </c>
      <c r="CH78" s="229" t="str">
        <f>IF(ISBLANK('U10'!S35),"",'U10'!S35)</f>
        <v/>
      </c>
      <c r="CI78" s="229" t="str">
        <f>IF(ISBLANK('U10'!T35),"",'U10'!T35)</f>
        <v/>
      </c>
      <c r="CJ78" s="229" t="str">
        <f>IF(ISBLANK('U10'!U35),"",'U10'!U35)</f>
        <v/>
      </c>
      <c r="CK78" s="229" t="str">
        <f>IF(ISBLANK('U10'!V35),"",'U10'!V35)</f>
        <v/>
      </c>
      <c r="CL78" s="229" t="str">
        <f>IF(ISBLANK('U10'!W35),"",'U10'!W35)</f>
        <v/>
      </c>
      <c r="CM78" s="229" t="str">
        <f>IF(ISBLANK('U10'!X35),"",'U10'!X35)</f>
        <v/>
      </c>
      <c r="CN78" s="229" t="str">
        <f>IF(ISBLANK('U12'!L26),"",'U12'!L26)</f>
        <v/>
      </c>
      <c r="CO78" s="229" t="str">
        <f>IF(ISBLANK('U12'!M26),"",'U12'!M26)</f>
        <v/>
      </c>
      <c r="CP78" s="77"/>
    </row>
    <row r="79" spans="1:94" x14ac:dyDescent="0.25">
      <c r="A79" s="23" t="str">
        <f>'Pilotage de Ma Classe'!A22&amp;" "&amp;'Pilotage de Ma Classe'!B22</f>
        <v>QQQ qqq</v>
      </c>
      <c r="B79" s="5">
        <v>0</v>
      </c>
      <c r="C79" s="230" t="str">
        <f>IF(ISBLANK('U1'!L71),"",'U1'!L71)</f>
        <v/>
      </c>
      <c r="D79" s="229" t="str">
        <f>IF(ISBLANK('U1'!M71),"",'U1'!M71)</f>
        <v/>
      </c>
      <c r="E79" s="229" t="str">
        <f>IF(ISBLANK('U1'!N71),"",'U1'!N71)</f>
        <v/>
      </c>
      <c r="F79" s="229" t="str">
        <f>IF(ISBLANK('U13'!L34),"",'U13'!L34)</f>
        <v/>
      </c>
      <c r="G79" s="229" t="str">
        <f>IF(ISBLANK('U13'!M34),"",'U13'!M34)</f>
        <v/>
      </c>
      <c r="H79" s="229" t="str">
        <f>IF(ISBLANK('U13'!N34),"",'U13'!N34)</f>
        <v/>
      </c>
      <c r="I79" s="229" t="str">
        <f>IF(ISBLANK('U13'!O34),"",'U13'!O34)</f>
        <v/>
      </c>
      <c r="J79" s="229" t="str">
        <f>IF(ISBLANK('U13'!P34),"",'U13'!P34)</f>
        <v/>
      </c>
      <c r="K79" s="229" t="str">
        <f>IF(ISBLANK('U13'!Q34),"",'U13'!Q34)</f>
        <v/>
      </c>
      <c r="L79" s="229" t="str">
        <f>IF(ISBLANK('U13'!R34),"",'U13'!R34)</f>
        <v/>
      </c>
      <c r="M79" s="229" t="str">
        <f>IF(ISBLANK('U13'!S34),"",'U13'!S34)</f>
        <v/>
      </c>
      <c r="N79" s="229" t="str">
        <f>IF(ISBLANK('U13'!T34),"",'U13'!T34)</f>
        <v/>
      </c>
      <c r="O79" s="230" t="str">
        <f>IF(ISBLANK('U1'!O34),"",'U1'!O34)</f>
        <v/>
      </c>
      <c r="P79" s="229" t="str">
        <f>IF(ISBLANK('U1'!P34),"",'U1'!P34)</f>
        <v/>
      </c>
      <c r="Q79" s="229" t="str">
        <f>IF(ISBLANK('U1'!Q34),"",'U1'!Q34)</f>
        <v/>
      </c>
      <c r="R79" s="229" t="str">
        <f>IF(ISBLANK('U1'!R34),"",'U1'!R34)</f>
        <v/>
      </c>
      <c r="S79" s="229" t="str">
        <f>IF(ISBLANK('U1'!S34),"",'U1'!S34)</f>
        <v/>
      </c>
      <c r="T79" s="231" t="str">
        <f>IF(ISBLANK('U1'!T34),"",'U1'!T34)</f>
        <v/>
      </c>
      <c r="U79" s="327" t="str">
        <f>IF(ISBLANK('U4'!O36),"",'U4'!O36)</f>
        <v/>
      </c>
      <c r="V79" s="327" t="str">
        <f>IF(ISBLANK('U4'!P36),"",'U4'!P36)</f>
        <v/>
      </c>
      <c r="W79" s="327" t="str">
        <f>IF(ISBLANK('U4'!Q36),"",'U4'!Q36)</f>
        <v/>
      </c>
      <c r="X79" s="327" t="str">
        <f>IF(ISBLANK('U4'!R36),"",'U4'!R36)</f>
        <v/>
      </c>
      <c r="Y79" s="327" t="str">
        <f>IF(ISBLANK('U4'!S36),"",'U4'!S36)</f>
        <v/>
      </c>
      <c r="Z79" s="327" t="str">
        <f>IF(ISBLANK('U4'!T36),"",'U4'!T36)</f>
        <v/>
      </c>
      <c r="AA79" s="327" t="str">
        <f>IF(ISBLANK('U4'!U36),"",'U4'!U36)</f>
        <v/>
      </c>
      <c r="AB79" s="327" t="str">
        <f>IF(ISBLANK('U4'!V36),"",'U4'!V36)</f>
        <v/>
      </c>
      <c r="AC79" s="229" t="str">
        <f>IF(ISBLANK('U5'!N34),"",'U5'!N34)</f>
        <v/>
      </c>
      <c r="AD79" s="229" t="str">
        <f>IF(ISBLANK('U5'!O34),"",'U5'!O34)</f>
        <v/>
      </c>
      <c r="AE79" s="229" t="str">
        <f>IF(ISBLANK('U5'!P34),"",'U5'!P34)</f>
        <v/>
      </c>
      <c r="AF79" s="229" t="str">
        <f>IF(ISBLANK('U2'!O30),"",'U2'!O30)</f>
        <v/>
      </c>
      <c r="AG79" s="229" t="str">
        <f>IF(ISBLANK('U2'!P30),"",'U2'!P30)</f>
        <v/>
      </c>
      <c r="AH79" s="229" t="str">
        <f>IF(ISBLANK('U5'!Q34),"",'U5'!Q34)</f>
        <v/>
      </c>
      <c r="AI79" s="229" t="str">
        <f>IF(ISBLANK('U5'!R34),"",'U5'!R34)</f>
        <v/>
      </c>
      <c r="AJ79" s="229" t="str">
        <f>IF(ISBLANK('U5'!S34),"",'U5'!S34)</f>
        <v/>
      </c>
      <c r="AK79" s="230" t="str">
        <f>IF(ISBLANK('U2'!L30),"",'U2'!L30)</f>
        <v/>
      </c>
      <c r="AL79" s="229" t="str">
        <f>IF(ISBLANK('U2'!M30),"",'U2'!M30)</f>
        <v/>
      </c>
      <c r="AM79" s="229" t="str">
        <f>IF(ISBLANK('U2'!N30),"",'U2'!N30)</f>
        <v/>
      </c>
      <c r="AN79" s="229" t="str">
        <f>IF(ISBLANK('U4'!M36),"",'U4'!M36)</f>
        <v/>
      </c>
      <c r="AO79" s="229" t="str">
        <f>IF(ISBLANK('U4'!N36),"",'U4'!N36)</f>
        <v/>
      </c>
      <c r="AP79" s="229" t="str">
        <f>IF(ISBLANK('U5'!L34),"",'U5'!L34)</f>
        <v/>
      </c>
      <c r="AQ79" s="229" t="str">
        <f>IF(ISBLANK('U5'!M34),"",'U5'!M34)</f>
        <v/>
      </c>
      <c r="AR79" s="229" t="str">
        <f>IF(ISBLANK('U3'!L28),"",'U3'!L28)</f>
        <v/>
      </c>
      <c r="AS79" s="230" t="str">
        <f>IF(ISBLANK('U8'!Q39),"",'U8'!Q39)</f>
        <v/>
      </c>
      <c r="AT79" s="229" t="str">
        <f>IF(ISBLANK('U8'!R39),"",'U8'!R39)</f>
        <v/>
      </c>
      <c r="AU79" s="229" t="str">
        <f>IF(ISBLANK('U8'!S39),"",'U8'!S39)</f>
        <v/>
      </c>
      <c r="AV79" s="229" t="str">
        <f>IF(ISBLANK('U8'!T39),"",'U8'!T39)</f>
        <v/>
      </c>
      <c r="AW79" s="229" t="str">
        <f>IF(ISBLANK('U8'!U39),"",'U8'!U39)</f>
        <v/>
      </c>
      <c r="AX79" s="229" t="str">
        <f>IF(ISBLANK('U8'!V39),"",'U8'!V39)</f>
        <v/>
      </c>
      <c r="AY79" s="229" t="str">
        <f>IF(ISBLANK('U8'!W39),"",'U8'!W39)</f>
        <v/>
      </c>
      <c r="AZ79" s="229" t="str">
        <f>IF(ISBLANK('U8'!X39),"",'U8'!X39)</f>
        <v/>
      </c>
      <c r="BA79" s="229" t="str">
        <f>IF(ISBLANK('U8'!Y39),"",'U8'!Y39)</f>
        <v/>
      </c>
      <c r="BB79" s="229" t="str">
        <f>IF(ISBLANK('U8'!Z39),"",'U8'!Z39)</f>
        <v/>
      </c>
      <c r="BC79" s="229" t="str">
        <f>IF(ISBLANK('U14'!L30),"",'U14'!L30)</f>
        <v/>
      </c>
      <c r="BD79" s="229" t="str">
        <f>IF(ISBLANK('U14'!M30),"",'U14'!M30)</f>
        <v/>
      </c>
      <c r="BE79" s="229" t="str">
        <f>IF(ISBLANK('U14'!N30),"",'U14'!N30)</f>
        <v/>
      </c>
      <c r="BF79" s="229" t="str">
        <f>IF(ISBLANK('U14'!O30),"",'U14'!O30)</f>
        <v/>
      </c>
      <c r="BG79" s="229" t="str">
        <f>IF(ISBLANK('U14'!P30),"",'U14'!P30)</f>
        <v/>
      </c>
      <c r="BH79" s="229" t="str">
        <f>IF(ISBLANK('U8'!AA39),"",'U8'!AA39)</f>
        <v/>
      </c>
      <c r="BI79" s="229" t="str">
        <f>IF(ISBLANK('U8'!AB39),"",'U8'!AB39)</f>
        <v/>
      </c>
      <c r="BJ79" s="229" t="str">
        <f>IF(ISBLANK('U15'!L27),"",'U15'!L27)</f>
        <v/>
      </c>
      <c r="BK79" s="229" t="str">
        <f>IF(ISBLANK('U15'!M27),"",'U15'!M27)</f>
        <v/>
      </c>
      <c r="BL79" s="229" t="str">
        <f>IF(ISBLANK('U15'!N27),"",'U15'!N27)</f>
        <v/>
      </c>
      <c r="BM79" s="230" t="str">
        <f>IF(ISBLANK('U6'!L30),"",'U6'!L30)</f>
        <v/>
      </c>
      <c r="BN79" s="327" t="str">
        <f>IF(ISBLANK('U6'!M30),"",'U6'!M30)</f>
        <v/>
      </c>
      <c r="BO79" s="327" t="str">
        <f>IF(ISBLANK('U6'!N30),"",'U6'!N30)</f>
        <v/>
      </c>
      <c r="BP79" s="327" t="str">
        <f>IF(ISBLANK('U6'!O30),"",'U6'!O30)</f>
        <v/>
      </c>
      <c r="BQ79" s="327" t="str">
        <f>IF(ISBLANK('U6'!P30),"",'U6'!P30)</f>
        <v/>
      </c>
      <c r="BR79" s="229" t="str">
        <f>IF(ISBLANK('U6'!Q30),"",'U6'!Q30)</f>
        <v/>
      </c>
      <c r="BS79" s="229" t="str">
        <f>IF(ISBLANK('U8'!AC39),"",'U8'!AC39)</f>
        <v/>
      </c>
      <c r="BT79" s="229" t="str">
        <f>IF(ISBLANK('U8'!AD39),"",'U8'!AD39)</f>
        <v/>
      </c>
      <c r="BU79" s="231" t="str">
        <f>IF(ISBLANK('U14'!Q30),"",'U14'!Q30)</f>
        <v/>
      </c>
      <c r="BV79" s="230" t="str">
        <f>IF(ISBLANK('U7'!L27),"",'U7'!L27)</f>
        <v/>
      </c>
      <c r="BW79" s="229" t="str">
        <f>IF(ISBLANK('U7'!M27),"",'U7'!M27)</f>
        <v/>
      </c>
      <c r="BX79" s="230" t="str">
        <f>IF(ISBLANK('U11'!L28),"",'U11'!L28)</f>
        <v/>
      </c>
      <c r="BY79" s="229" t="str">
        <f>IF(ISBLANK('U11'!M28),"",'U11'!M28)</f>
        <v/>
      </c>
      <c r="BZ79" s="231" t="str">
        <f>IF(ISBLANK('U11'!N28),"",'U11'!N28)</f>
        <v/>
      </c>
      <c r="CA79" s="230" t="str">
        <f>IF(ISBLANK('U9'!L26),"",'U9'!L26)</f>
        <v/>
      </c>
      <c r="CB79" s="229" t="str">
        <f>IF(ISBLANK('U9'!M26),"",'U9'!M26)</f>
        <v/>
      </c>
      <c r="CC79" s="229" t="str">
        <f>IF(ISBLANK('U10'!N36),"",'U10'!N36)</f>
        <v/>
      </c>
      <c r="CD79" s="229" t="str">
        <f>IF(ISBLANK('U10'!O36),"",'U10'!O36)</f>
        <v/>
      </c>
      <c r="CE79" s="229" t="str">
        <f>IF(ISBLANK('U10'!P36),"",'U10'!P36)</f>
        <v/>
      </c>
      <c r="CF79" s="229" t="str">
        <f>IF(ISBLANK('U10'!Q36),"",'U10'!Q36)</f>
        <v/>
      </c>
      <c r="CG79" s="229" t="str">
        <f>IF(ISBLANK('U10'!R36),"",'U10'!R36)</f>
        <v/>
      </c>
      <c r="CH79" s="229" t="str">
        <f>IF(ISBLANK('U10'!S36),"",'U10'!S36)</f>
        <v/>
      </c>
      <c r="CI79" s="229" t="str">
        <f>IF(ISBLANK('U10'!T36),"",'U10'!T36)</f>
        <v/>
      </c>
      <c r="CJ79" s="229" t="str">
        <f>IF(ISBLANK('U10'!U36),"",'U10'!U36)</f>
        <v/>
      </c>
      <c r="CK79" s="229" t="str">
        <f>IF(ISBLANK('U10'!V36),"",'U10'!V36)</f>
        <v/>
      </c>
      <c r="CL79" s="229" t="str">
        <f>IF(ISBLANK('U10'!W36),"",'U10'!W36)</f>
        <v/>
      </c>
      <c r="CM79" s="229" t="str">
        <f>IF(ISBLANK('U10'!X36),"",'U10'!X36)</f>
        <v/>
      </c>
      <c r="CN79" s="229" t="str">
        <f>IF(ISBLANK('U12'!L27),"",'U12'!L27)</f>
        <v/>
      </c>
      <c r="CO79" s="229" t="str">
        <f>IF(ISBLANK('U12'!M27),"",'U12'!M27)</f>
        <v/>
      </c>
      <c r="CP79" s="77"/>
    </row>
    <row r="80" spans="1:94" x14ac:dyDescent="0.25">
      <c r="A80" s="23" t="str">
        <f>'Pilotage de Ma Classe'!A23&amp;" "&amp;'Pilotage de Ma Classe'!B23</f>
        <v>RRR rrr</v>
      </c>
      <c r="B80" s="5">
        <v>0</v>
      </c>
      <c r="C80" s="230" t="str">
        <f>IF(ISBLANK('U1'!L72),"",'U1'!L72)</f>
        <v/>
      </c>
      <c r="D80" s="229" t="str">
        <f>IF(ISBLANK('U1'!M72),"",'U1'!M72)</f>
        <v/>
      </c>
      <c r="E80" s="229" t="str">
        <f>IF(ISBLANK('U1'!N72),"",'U1'!N72)</f>
        <v/>
      </c>
      <c r="F80" s="229" t="str">
        <f>IF(ISBLANK('U13'!L35),"",'U13'!L35)</f>
        <v/>
      </c>
      <c r="G80" s="229" t="str">
        <f>IF(ISBLANK('U13'!M35),"",'U13'!M35)</f>
        <v/>
      </c>
      <c r="H80" s="229" t="str">
        <f>IF(ISBLANK('U13'!N35),"",'U13'!N35)</f>
        <v/>
      </c>
      <c r="I80" s="229" t="str">
        <f>IF(ISBLANK('U13'!O35),"",'U13'!O35)</f>
        <v/>
      </c>
      <c r="J80" s="229" t="str">
        <f>IF(ISBLANK('U13'!P35),"",'U13'!P35)</f>
        <v/>
      </c>
      <c r="K80" s="229" t="str">
        <f>IF(ISBLANK('U13'!Q35),"",'U13'!Q35)</f>
        <v/>
      </c>
      <c r="L80" s="229" t="str">
        <f>IF(ISBLANK('U13'!R35),"",'U13'!R35)</f>
        <v/>
      </c>
      <c r="M80" s="229" t="str">
        <f>IF(ISBLANK('U13'!S35),"",'U13'!S35)</f>
        <v/>
      </c>
      <c r="N80" s="229" t="str">
        <f>IF(ISBLANK('U13'!T35),"",'U13'!T35)</f>
        <v/>
      </c>
      <c r="O80" s="230" t="str">
        <f>IF(ISBLANK('U1'!O35),"",'U1'!O35)</f>
        <v/>
      </c>
      <c r="P80" s="229" t="str">
        <f>IF(ISBLANK('U1'!P35),"",'U1'!P35)</f>
        <v/>
      </c>
      <c r="Q80" s="229" t="str">
        <f>IF(ISBLANK('U1'!Q35),"",'U1'!Q35)</f>
        <v/>
      </c>
      <c r="R80" s="229" t="str">
        <f>IF(ISBLANK('U1'!R35),"",'U1'!R35)</f>
        <v/>
      </c>
      <c r="S80" s="229" t="str">
        <f>IF(ISBLANK('U1'!S35),"",'U1'!S35)</f>
        <v/>
      </c>
      <c r="T80" s="231" t="str">
        <f>IF(ISBLANK('U1'!T35),"",'U1'!T35)</f>
        <v/>
      </c>
      <c r="U80" s="327" t="str">
        <f>IF(ISBLANK('U4'!O37),"",'U4'!O37)</f>
        <v/>
      </c>
      <c r="V80" s="327" t="str">
        <f>IF(ISBLANK('U4'!P37),"",'U4'!P37)</f>
        <v/>
      </c>
      <c r="W80" s="327" t="str">
        <f>IF(ISBLANK('U4'!Q37),"",'U4'!Q37)</f>
        <v/>
      </c>
      <c r="X80" s="327" t="str">
        <f>IF(ISBLANK('U4'!R37),"",'U4'!R37)</f>
        <v/>
      </c>
      <c r="Y80" s="327" t="str">
        <f>IF(ISBLANK('U4'!S37),"",'U4'!S37)</f>
        <v/>
      </c>
      <c r="Z80" s="327" t="str">
        <f>IF(ISBLANK('U4'!T37),"",'U4'!T37)</f>
        <v/>
      </c>
      <c r="AA80" s="327" t="str">
        <f>IF(ISBLANK('U4'!U37),"",'U4'!U37)</f>
        <v/>
      </c>
      <c r="AB80" s="327" t="str">
        <f>IF(ISBLANK('U4'!V37),"",'U4'!V37)</f>
        <v/>
      </c>
      <c r="AC80" s="229" t="str">
        <f>IF(ISBLANK('U5'!N35),"",'U5'!N35)</f>
        <v/>
      </c>
      <c r="AD80" s="229" t="str">
        <f>IF(ISBLANK('U5'!O35),"",'U5'!O35)</f>
        <v/>
      </c>
      <c r="AE80" s="229" t="str">
        <f>IF(ISBLANK('U5'!P35),"",'U5'!P35)</f>
        <v/>
      </c>
      <c r="AF80" s="229" t="str">
        <f>IF(ISBLANK('U2'!O31),"",'U2'!O31)</f>
        <v/>
      </c>
      <c r="AG80" s="229" t="str">
        <f>IF(ISBLANK('U2'!P31),"",'U2'!P31)</f>
        <v/>
      </c>
      <c r="AH80" s="229" t="str">
        <f>IF(ISBLANK('U5'!Q35),"",'U5'!Q35)</f>
        <v/>
      </c>
      <c r="AI80" s="229" t="str">
        <f>IF(ISBLANK('U5'!R35),"",'U5'!R35)</f>
        <v/>
      </c>
      <c r="AJ80" s="229" t="str">
        <f>IF(ISBLANK('U5'!S35),"",'U5'!S35)</f>
        <v/>
      </c>
      <c r="AK80" s="230" t="str">
        <f>IF(ISBLANK('U2'!L31),"",'U2'!L31)</f>
        <v/>
      </c>
      <c r="AL80" s="229" t="str">
        <f>IF(ISBLANK('U2'!M31),"",'U2'!M31)</f>
        <v/>
      </c>
      <c r="AM80" s="229" t="str">
        <f>IF(ISBLANK('U2'!N31),"",'U2'!N31)</f>
        <v/>
      </c>
      <c r="AN80" s="229" t="str">
        <f>IF(ISBLANK('U4'!M37),"",'U4'!M37)</f>
        <v/>
      </c>
      <c r="AO80" s="229" t="str">
        <f>IF(ISBLANK('U4'!N37),"",'U4'!N37)</f>
        <v/>
      </c>
      <c r="AP80" s="229" t="str">
        <f>IF(ISBLANK('U5'!L35),"",'U5'!L35)</f>
        <v/>
      </c>
      <c r="AQ80" s="229" t="str">
        <f>IF(ISBLANK('U5'!M35),"",'U5'!M35)</f>
        <v/>
      </c>
      <c r="AR80" s="229" t="str">
        <f>IF(ISBLANK('U3'!L29),"",'U3'!L29)</f>
        <v/>
      </c>
      <c r="AS80" s="230" t="str">
        <f>IF(ISBLANK('U8'!Q40),"",'U8'!Q40)</f>
        <v/>
      </c>
      <c r="AT80" s="229" t="str">
        <f>IF(ISBLANK('U8'!R40),"",'U8'!R40)</f>
        <v/>
      </c>
      <c r="AU80" s="229" t="str">
        <f>IF(ISBLANK('U8'!S40),"",'U8'!S40)</f>
        <v/>
      </c>
      <c r="AV80" s="229" t="str">
        <f>IF(ISBLANK('U8'!T40),"",'U8'!T40)</f>
        <v/>
      </c>
      <c r="AW80" s="229" t="str">
        <f>IF(ISBLANK('U8'!U40),"",'U8'!U40)</f>
        <v/>
      </c>
      <c r="AX80" s="229" t="str">
        <f>IF(ISBLANK('U8'!V40),"",'U8'!V40)</f>
        <v/>
      </c>
      <c r="AY80" s="229" t="str">
        <f>IF(ISBLANK('U8'!W40),"",'U8'!W40)</f>
        <v/>
      </c>
      <c r="AZ80" s="229" t="str">
        <f>IF(ISBLANK('U8'!X40),"",'U8'!X40)</f>
        <v/>
      </c>
      <c r="BA80" s="229" t="str">
        <f>IF(ISBLANK('U8'!Y40),"",'U8'!Y40)</f>
        <v/>
      </c>
      <c r="BB80" s="229" t="str">
        <f>IF(ISBLANK('U8'!Z40),"",'U8'!Z40)</f>
        <v/>
      </c>
      <c r="BC80" s="229" t="str">
        <f>IF(ISBLANK('U14'!L31),"",'U14'!L31)</f>
        <v/>
      </c>
      <c r="BD80" s="229" t="str">
        <f>IF(ISBLANK('U14'!M31),"",'U14'!M31)</f>
        <v/>
      </c>
      <c r="BE80" s="229" t="str">
        <f>IF(ISBLANK('U14'!N31),"",'U14'!N31)</f>
        <v/>
      </c>
      <c r="BF80" s="229" t="str">
        <f>IF(ISBLANK('U14'!O31),"",'U14'!O31)</f>
        <v/>
      </c>
      <c r="BG80" s="229" t="str">
        <f>IF(ISBLANK('U14'!P31),"",'U14'!P31)</f>
        <v/>
      </c>
      <c r="BH80" s="229" t="str">
        <f>IF(ISBLANK('U8'!AA40),"",'U8'!AA40)</f>
        <v/>
      </c>
      <c r="BI80" s="229" t="str">
        <f>IF(ISBLANK('U8'!AB40),"",'U8'!AB40)</f>
        <v/>
      </c>
      <c r="BJ80" s="229" t="str">
        <f>IF(ISBLANK('U15'!L28),"",'U15'!L28)</f>
        <v/>
      </c>
      <c r="BK80" s="229" t="str">
        <f>IF(ISBLANK('U15'!M28),"",'U15'!M28)</f>
        <v/>
      </c>
      <c r="BL80" s="229" t="str">
        <f>IF(ISBLANK('U15'!N28),"",'U15'!N28)</f>
        <v/>
      </c>
      <c r="BM80" s="230" t="str">
        <f>IF(ISBLANK('U6'!L31),"",'U6'!L31)</f>
        <v/>
      </c>
      <c r="BN80" s="327" t="str">
        <f>IF(ISBLANK('U6'!M31),"",'U6'!M31)</f>
        <v/>
      </c>
      <c r="BO80" s="327" t="str">
        <f>IF(ISBLANK('U6'!N31),"",'U6'!N31)</f>
        <v/>
      </c>
      <c r="BP80" s="327" t="str">
        <f>IF(ISBLANK('U6'!O31),"",'U6'!O31)</f>
        <v/>
      </c>
      <c r="BQ80" s="327" t="str">
        <f>IF(ISBLANK('U6'!P31),"",'U6'!P31)</f>
        <v/>
      </c>
      <c r="BR80" s="229" t="str">
        <f>IF(ISBLANK('U6'!Q31),"",'U6'!Q31)</f>
        <v/>
      </c>
      <c r="BS80" s="229" t="str">
        <f>IF(ISBLANK('U8'!AC40),"",'U8'!AC40)</f>
        <v/>
      </c>
      <c r="BT80" s="229" t="str">
        <f>IF(ISBLANK('U8'!AD40),"",'U8'!AD40)</f>
        <v/>
      </c>
      <c r="BU80" s="231" t="str">
        <f>IF(ISBLANK('U14'!Q31),"",'U14'!Q31)</f>
        <v/>
      </c>
      <c r="BV80" s="230" t="str">
        <f>IF(ISBLANK('U7'!L28),"",'U7'!L28)</f>
        <v/>
      </c>
      <c r="BW80" s="229" t="str">
        <f>IF(ISBLANK('U7'!M28),"",'U7'!M28)</f>
        <v/>
      </c>
      <c r="BX80" s="230" t="str">
        <f>IF(ISBLANK('U11'!L29),"",'U11'!L29)</f>
        <v/>
      </c>
      <c r="BY80" s="229" t="str">
        <f>IF(ISBLANK('U11'!M29),"",'U11'!M29)</f>
        <v/>
      </c>
      <c r="BZ80" s="231" t="str">
        <f>IF(ISBLANK('U11'!N29),"",'U11'!N29)</f>
        <v/>
      </c>
      <c r="CA80" s="230" t="str">
        <f>IF(ISBLANK('U9'!L27),"",'U9'!L27)</f>
        <v/>
      </c>
      <c r="CB80" s="229" t="str">
        <f>IF(ISBLANK('U9'!M27),"",'U9'!M27)</f>
        <v/>
      </c>
      <c r="CC80" s="229" t="str">
        <f>IF(ISBLANK('U10'!N37),"",'U10'!N37)</f>
        <v/>
      </c>
      <c r="CD80" s="229" t="str">
        <f>IF(ISBLANK('U10'!O37),"",'U10'!O37)</f>
        <v/>
      </c>
      <c r="CE80" s="229" t="str">
        <f>IF(ISBLANK('U10'!P37),"",'U10'!P37)</f>
        <v/>
      </c>
      <c r="CF80" s="229" t="str">
        <f>IF(ISBLANK('U10'!Q37),"",'U10'!Q37)</f>
        <v/>
      </c>
      <c r="CG80" s="229" t="str">
        <f>IF(ISBLANK('U10'!R37),"",'U10'!R37)</f>
        <v/>
      </c>
      <c r="CH80" s="229" t="str">
        <f>IF(ISBLANK('U10'!S37),"",'U10'!S37)</f>
        <v/>
      </c>
      <c r="CI80" s="229" t="str">
        <f>IF(ISBLANK('U10'!T37),"",'U10'!T37)</f>
        <v/>
      </c>
      <c r="CJ80" s="229" t="str">
        <f>IF(ISBLANK('U10'!U37),"",'U10'!U37)</f>
        <v/>
      </c>
      <c r="CK80" s="229" t="str">
        <f>IF(ISBLANK('U10'!V37),"",'U10'!V37)</f>
        <v/>
      </c>
      <c r="CL80" s="229" t="str">
        <f>IF(ISBLANK('U10'!W37),"",'U10'!W37)</f>
        <v/>
      </c>
      <c r="CM80" s="229" t="str">
        <f>IF(ISBLANK('U10'!X37),"",'U10'!X37)</f>
        <v/>
      </c>
      <c r="CN80" s="229" t="str">
        <f>IF(ISBLANK('U12'!L28),"",'U12'!L28)</f>
        <v/>
      </c>
      <c r="CO80" s="229" t="str">
        <f>IF(ISBLANK('U12'!M28),"",'U12'!M28)</f>
        <v/>
      </c>
      <c r="CP80" s="77"/>
    </row>
    <row r="81" spans="1:94" x14ac:dyDescent="0.25">
      <c r="A81" s="23" t="str">
        <f>'Pilotage de Ma Classe'!A24&amp;" "&amp;'Pilotage de Ma Classe'!B24</f>
        <v>SSS sss</v>
      </c>
      <c r="B81" s="5">
        <v>0</v>
      </c>
      <c r="C81" s="230" t="str">
        <f>IF(ISBLANK('U1'!L73),"",'U1'!L73)</f>
        <v/>
      </c>
      <c r="D81" s="229" t="str">
        <f>IF(ISBLANK('U1'!M73),"",'U1'!M73)</f>
        <v/>
      </c>
      <c r="E81" s="229" t="str">
        <f>IF(ISBLANK('U1'!N73),"",'U1'!N73)</f>
        <v/>
      </c>
      <c r="F81" s="229" t="str">
        <f>IF(ISBLANK('U13'!L36),"",'U13'!L36)</f>
        <v/>
      </c>
      <c r="G81" s="229" t="str">
        <f>IF(ISBLANK('U13'!M36),"",'U13'!M36)</f>
        <v/>
      </c>
      <c r="H81" s="229" t="str">
        <f>IF(ISBLANK('U13'!N36),"",'U13'!N36)</f>
        <v/>
      </c>
      <c r="I81" s="229" t="str">
        <f>IF(ISBLANK('U13'!O36),"",'U13'!O36)</f>
        <v/>
      </c>
      <c r="J81" s="229" t="str">
        <f>IF(ISBLANK('U13'!P36),"",'U13'!P36)</f>
        <v/>
      </c>
      <c r="K81" s="229" t="str">
        <f>IF(ISBLANK('U13'!Q36),"",'U13'!Q36)</f>
        <v/>
      </c>
      <c r="L81" s="229" t="str">
        <f>IF(ISBLANK('U13'!R36),"",'U13'!R36)</f>
        <v/>
      </c>
      <c r="M81" s="229" t="str">
        <f>IF(ISBLANK('U13'!S36),"",'U13'!S36)</f>
        <v/>
      </c>
      <c r="N81" s="229" t="str">
        <f>IF(ISBLANK('U13'!T36),"",'U13'!T36)</f>
        <v/>
      </c>
      <c r="O81" s="230" t="str">
        <f>IF(ISBLANK('U1'!O36),"",'U1'!O36)</f>
        <v/>
      </c>
      <c r="P81" s="229" t="str">
        <f>IF(ISBLANK('U1'!P36),"",'U1'!P36)</f>
        <v/>
      </c>
      <c r="Q81" s="229" t="str">
        <f>IF(ISBLANK('U1'!Q36),"",'U1'!Q36)</f>
        <v/>
      </c>
      <c r="R81" s="229" t="str">
        <f>IF(ISBLANK('U1'!R36),"",'U1'!R36)</f>
        <v/>
      </c>
      <c r="S81" s="229" t="str">
        <f>IF(ISBLANK('U1'!S36),"",'U1'!S36)</f>
        <v/>
      </c>
      <c r="T81" s="231" t="str">
        <f>IF(ISBLANK('U1'!T36),"",'U1'!T36)</f>
        <v/>
      </c>
      <c r="U81" s="327" t="str">
        <f>IF(ISBLANK('U4'!O38),"",'U4'!O38)</f>
        <v/>
      </c>
      <c r="V81" s="327" t="str">
        <f>IF(ISBLANK('U4'!P38),"",'U4'!P38)</f>
        <v/>
      </c>
      <c r="W81" s="327" t="str">
        <f>IF(ISBLANK('U4'!Q38),"",'U4'!Q38)</f>
        <v/>
      </c>
      <c r="X81" s="327" t="str">
        <f>IF(ISBLANK('U4'!R38),"",'U4'!R38)</f>
        <v/>
      </c>
      <c r="Y81" s="327" t="str">
        <f>IF(ISBLANK('U4'!S38),"",'U4'!S38)</f>
        <v/>
      </c>
      <c r="Z81" s="327" t="str">
        <f>IF(ISBLANK('U4'!T38),"",'U4'!T38)</f>
        <v/>
      </c>
      <c r="AA81" s="327" t="str">
        <f>IF(ISBLANK('U4'!U38),"",'U4'!U38)</f>
        <v/>
      </c>
      <c r="AB81" s="327" t="str">
        <f>IF(ISBLANK('U4'!V38),"",'U4'!V38)</f>
        <v/>
      </c>
      <c r="AC81" s="229" t="str">
        <f>IF(ISBLANK('U5'!N36),"",'U5'!N36)</f>
        <v/>
      </c>
      <c r="AD81" s="229" t="str">
        <f>IF(ISBLANK('U5'!O36),"",'U5'!O36)</f>
        <v/>
      </c>
      <c r="AE81" s="229" t="str">
        <f>IF(ISBLANK('U5'!P36),"",'U5'!P36)</f>
        <v/>
      </c>
      <c r="AF81" s="229" t="str">
        <f>IF(ISBLANK('U2'!O32),"",'U2'!O32)</f>
        <v/>
      </c>
      <c r="AG81" s="229" t="str">
        <f>IF(ISBLANK('U2'!P32),"",'U2'!P32)</f>
        <v/>
      </c>
      <c r="AH81" s="229" t="str">
        <f>IF(ISBLANK('U5'!Q36),"",'U5'!Q36)</f>
        <v/>
      </c>
      <c r="AI81" s="229" t="str">
        <f>IF(ISBLANK('U5'!R36),"",'U5'!R36)</f>
        <v/>
      </c>
      <c r="AJ81" s="229" t="str">
        <f>IF(ISBLANK('U5'!S36),"",'U5'!S36)</f>
        <v/>
      </c>
      <c r="AK81" s="230" t="str">
        <f>IF(ISBLANK('U2'!L32),"",'U2'!L32)</f>
        <v/>
      </c>
      <c r="AL81" s="229" t="str">
        <f>IF(ISBLANK('U2'!M32),"",'U2'!M32)</f>
        <v/>
      </c>
      <c r="AM81" s="229" t="str">
        <f>IF(ISBLANK('U2'!N32),"",'U2'!N32)</f>
        <v/>
      </c>
      <c r="AN81" s="229" t="str">
        <f>IF(ISBLANK('U4'!M38),"",'U4'!M38)</f>
        <v/>
      </c>
      <c r="AO81" s="229" t="str">
        <f>IF(ISBLANK('U4'!N38),"",'U4'!N38)</f>
        <v/>
      </c>
      <c r="AP81" s="229" t="str">
        <f>IF(ISBLANK('U5'!L36),"",'U5'!L36)</f>
        <v/>
      </c>
      <c r="AQ81" s="229" t="str">
        <f>IF(ISBLANK('U5'!M36),"",'U5'!M36)</f>
        <v/>
      </c>
      <c r="AR81" s="229" t="str">
        <f>IF(ISBLANK('U3'!L30),"",'U3'!L30)</f>
        <v/>
      </c>
      <c r="AS81" s="230" t="str">
        <f>IF(ISBLANK('U8'!Q41),"",'U8'!Q41)</f>
        <v/>
      </c>
      <c r="AT81" s="229" t="str">
        <f>IF(ISBLANK('U8'!R41),"",'U8'!R41)</f>
        <v/>
      </c>
      <c r="AU81" s="229" t="str">
        <f>IF(ISBLANK('U8'!S41),"",'U8'!S41)</f>
        <v/>
      </c>
      <c r="AV81" s="229" t="str">
        <f>IF(ISBLANK('U8'!T41),"",'U8'!T41)</f>
        <v/>
      </c>
      <c r="AW81" s="229" t="str">
        <f>IF(ISBLANK('U8'!U41),"",'U8'!U41)</f>
        <v/>
      </c>
      <c r="AX81" s="229" t="str">
        <f>IF(ISBLANK('U8'!V41),"",'U8'!V41)</f>
        <v/>
      </c>
      <c r="AY81" s="229" t="str">
        <f>IF(ISBLANK('U8'!W41),"",'U8'!W41)</f>
        <v/>
      </c>
      <c r="AZ81" s="229" t="str">
        <f>IF(ISBLANK('U8'!X41),"",'U8'!X41)</f>
        <v/>
      </c>
      <c r="BA81" s="229" t="str">
        <f>IF(ISBLANK('U8'!Y41),"",'U8'!Y41)</f>
        <v/>
      </c>
      <c r="BB81" s="229" t="str">
        <f>IF(ISBLANK('U8'!Z41),"",'U8'!Z41)</f>
        <v/>
      </c>
      <c r="BC81" s="229" t="str">
        <f>IF(ISBLANK('U14'!L32),"",'U14'!L32)</f>
        <v/>
      </c>
      <c r="BD81" s="229" t="str">
        <f>IF(ISBLANK('U14'!M32),"",'U14'!M32)</f>
        <v/>
      </c>
      <c r="BE81" s="229" t="str">
        <f>IF(ISBLANK('U14'!N32),"",'U14'!N32)</f>
        <v/>
      </c>
      <c r="BF81" s="229" t="str">
        <f>IF(ISBLANK('U14'!O32),"",'U14'!O32)</f>
        <v/>
      </c>
      <c r="BG81" s="229" t="str">
        <f>IF(ISBLANK('U14'!P32),"",'U14'!P32)</f>
        <v/>
      </c>
      <c r="BH81" s="229" t="str">
        <f>IF(ISBLANK('U8'!AA41),"",'U8'!AA41)</f>
        <v/>
      </c>
      <c r="BI81" s="229" t="str">
        <f>IF(ISBLANK('U8'!AB41),"",'U8'!AB41)</f>
        <v/>
      </c>
      <c r="BJ81" s="229" t="str">
        <f>IF(ISBLANK('U15'!L29),"",'U15'!L29)</f>
        <v/>
      </c>
      <c r="BK81" s="229" t="str">
        <f>IF(ISBLANK('U15'!M29),"",'U15'!M29)</f>
        <v/>
      </c>
      <c r="BL81" s="229" t="str">
        <f>IF(ISBLANK('U15'!N29),"",'U15'!N29)</f>
        <v/>
      </c>
      <c r="BM81" s="230" t="str">
        <f>IF(ISBLANK('U6'!L32),"",'U6'!L32)</f>
        <v/>
      </c>
      <c r="BN81" s="327" t="str">
        <f>IF(ISBLANK('U6'!M32),"",'U6'!M32)</f>
        <v/>
      </c>
      <c r="BO81" s="327" t="str">
        <f>IF(ISBLANK('U6'!N32),"",'U6'!N32)</f>
        <v/>
      </c>
      <c r="BP81" s="327" t="str">
        <f>IF(ISBLANK('U6'!O32),"",'U6'!O32)</f>
        <v/>
      </c>
      <c r="BQ81" s="327" t="str">
        <f>IF(ISBLANK('U6'!P32),"",'U6'!P32)</f>
        <v/>
      </c>
      <c r="BR81" s="229" t="str">
        <f>IF(ISBLANK('U6'!Q32),"",'U6'!Q32)</f>
        <v/>
      </c>
      <c r="BS81" s="229" t="str">
        <f>IF(ISBLANK('U8'!AC41),"",'U8'!AC41)</f>
        <v/>
      </c>
      <c r="BT81" s="229" t="str">
        <f>IF(ISBLANK('U8'!AD41),"",'U8'!AD41)</f>
        <v/>
      </c>
      <c r="BU81" s="231" t="str">
        <f>IF(ISBLANK('U14'!Q32),"",'U14'!Q32)</f>
        <v/>
      </c>
      <c r="BV81" s="230" t="str">
        <f>IF(ISBLANK('U7'!L29),"",'U7'!L29)</f>
        <v/>
      </c>
      <c r="BW81" s="229" t="str">
        <f>IF(ISBLANK('U7'!M29),"",'U7'!M29)</f>
        <v/>
      </c>
      <c r="BX81" s="230" t="str">
        <f>IF(ISBLANK('U11'!L30),"",'U11'!L30)</f>
        <v/>
      </c>
      <c r="BY81" s="229" t="str">
        <f>IF(ISBLANK('U11'!M30),"",'U11'!M30)</f>
        <v/>
      </c>
      <c r="BZ81" s="231" t="str">
        <f>IF(ISBLANK('U11'!N30),"",'U11'!N30)</f>
        <v/>
      </c>
      <c r="CA81" s="230" t="str">
        <f>IF(ISBLANK('U9'!L28),"",'U9'!L28)</f>
        <v/>
      </c>
      <c r="CB81" s="229" t="str">
        <f>IF(ISBLANK('U9'!M28),"",'U9'!M28)</f>
        <v/>
      </c>
      <c r="CC81" s="229" t="str">
        <f>IF(ISBLANK('U10'!N38),"",'U10'!N38)</f>
        <v/>
      </c>
      <c r="CD81" s="229" t="str">
        <f>IF(ISBLANK('U10'!O38),"",'U10'!O38)</f>
        <v/>
      </c>
      <c r="CE81" s="229" t="str">
        <f>IF(ISBLANK('U10'!P38),"",'U10'!P38)</f>
        <v/>
      </c>
      <c r="CF81" s="229" t="str">
        <f>IF(ISBLANK('U10'!Q38),"",'U10'!Q38)</f>
        <v/>
      </c>
      <c r="CG81" s="229" t="str">
        <f>IF(ISBLANK('U10'!R38),"",'U10'!R38)</f>
        <v/>
      </c>
      <c r="CH81" s="229" t="str">
        <f>IF(ISBLANK('U10'!S38),"",'U10'!S38)</f>
        <v/>
      </c>
      <c r="CI81" s="229" t="str">
        <f>IF(ISBLANK('U10'!T38),"",'U10'!T38)</f>
        <v/>
      </c>
      <c r="CJ81" s="229" t="str">
        <f>IF(ISBLANK('U10'!U38),"",'U10'!U38)</f>
        <v/>
      </c>
      <c r="CK81" s="229" t="str">
        <f>IF(ISBLANK('U10'!V38),"",'U10'!V38)</f>
        <v/>
      </c>
      <c r="CL81" s="229" t="str">
        <f>IF(ISBLANK('U10'!W38),"",'U10'!W38)</f>
        <v/>
      </c>
      <c r="CM81" s="229" t="str">
        <f>IF(ISBLANK('U10'!X38),"",'U10'!X38)</f>
        <v/>
      </c>
      <c r="CN81" s="229" t="str">
        <f>IF(ISBLANK('U12'!L29),"",'U12'!L29)</f>
        <v/>
      </c>
      <c r="CO81" s="229" t="str">
        <f>IF(ISBLANK('U12'!M29),"",'U12'!M29)</f>
        <v/>
      </c>
      <c r="CP81" s="77"/>
    </row>
    <row r="82" spans="1:94" x14ac:dyDescent="0.25">
      <c r="A82" s="23" t="str">
        <f>'Pilotage de Ma Classe'!A25&amp;" "&amp;'Pilotage de Ma Classe'!B25</f>
        <v>TTT ttt</v>
      </c>
      <c r="B82" s="5">
        <v>0</v>
      </c>
      <c r="C82" s="230" t="str">
        <f>IF(ISBLANK('U1'!L74),"",'U1'!L74)</f>
        <v/>
      </c>
      <c r="D82" s="229" t="str">
        <f>IF(ISBLANK('U1'!M74),"",'U1'!M74)</f>
        <v/>
      </c>
      <c r="E82" s="229" t="str">
        <f>IF(ISBLANK('U1'!N74),"",'U1'!N74)</f>
        <v/>
      </c>
      <c r="F82" s="229" t="str">
        <f>IF(ISBLANK('U13'!L37),"",'U13'!L37)</f>
        <v/>
      </c>
      <c r="G82" s="229" t="str">
        <f>IF(ISBLANK('U13'!M37),"",'U13'!M37)</f>
        <v/>
      </c>
      <c r="H82" s="229" t="str">
        <f>IF(ISBLANK('U13'!N37),"",'U13'!N37)</f>
        <v/>
      </c>
      <c r="I82" s="229" t="str">
        <f>IF(ISBLANK('U13'!O37),"",'U13'!O37)</f>
        <v/>
      </c>
      <c r="J82" s="229" t="str">
        <f>IF(ISBLANK('U13'!P37),"",'U13'!P37)</f>
        <v/>
      </c>
      <c r="K82" s="229" t="str">
        <f>IF(ISBLANK('U13'!Q37),"",'U13'!Q37)</f>
        <v/>
      </c>
      <c r="L82" s="229" t="str">
        <f>IF(ISBLANK('U13'!R37),"",'U13'!R37)</f>
        <v/>
      </c>
      <c r="M82" s="229" t="str">
        <f>IF(ISBLANK('U13'!S37),"",'U13'!S37)</f>
        <v/>
      </c>
      <c r="N82" s="229" t="str">
        <f>IF(ISBLANK('U13'!T37),"",'U13'!T37)</f>
        <v/>
      </c>
      <c r="O82" s="230" t="str">
        <f>IF(ISBLANK('U1'!O37),"",'U1'!O37)</f>
        <v/>
      </c>
      <c r="P82" s="229" t="str">
        <f>IF(ISBLANK('U1'!P37),"",'U1'!P37)</f>
        <v/>
      </c>
      <c r="Q82" s="229" t="str">
        <f>IF(ISBLANK('U1'!Q37),"",'U1'!Q37)</f>
        <v/>
      </c>
      <c r="R82" s="229" t="str">
        <f>IF(ISBLANK('U1'!R37),"",'U1'!R37)</f>
        <v/>
      </c>
      <c r="S82" s="229" t="str">
        <f>IF(ISBLANK('U1'!S37),"",'U1'!S37)</f>
        <v/>
      </c>
      <c r="T82" s="231" t="str">
        <f>IF(ISBLANK('U1'!T37),"",'U1'!T37)</f>
        <v/>
      </c>
      <c r="U82" s="327" t="str">
        <f>IF(ISBLANK('U4'!O39),"",'U4'!O39)</f>
        <v/>
      </c>
      <c r="V82" s="327" t="str">
        <f>IF(ISBLANK('U4'!P39),"",'U4'!P39)</f>
        <v/>
      </c>
      <c r="W82" s="327" t="str">
        <f>IF(ISBLANK('U4'!Q39),"",'U4'!Q39)</f>
        <v/>
      </c>
      <c r="X82" s="327" t="str">
        <f>IF(ISBLANK('U4'!R39),"",'U4'!R39)</f>
        <v/>
      </c>
      <c r="Y82" s="327" t="str">
        <f>IF(ISBLANK('U4'!S39),"",'U4'!S39)</f>
        <v/>
      </c>
      <c r="Z82" s="327" t="str">
        <f>IF(ISBLANK('U4'!T39),"",'U4'!T39)</f>
        <v/>
      </c>
      <c r="AA82" s="327" t="str">
        <f>IF(ISBLANK('U4'!U39),"",'U4'!U39)</f>
        <v/>
      </c>
      <c r="AB82" s="327" t="str">
        <f>IF(ISBLANK('U4'!V39),"",'U4'!V39)</f>
        <v/>
      </c>
      <c r="AC82" s="229" t="str">
        <f>IF(ISBLANK('U5'!N37),"",'U5'!N37)</f>
        <v/>
      </c>
      <c r="AD82" s="229" t="str">
        <f>IF(ISBLANK('U5'!O37),"",'U5'!O37)</f>
        <v/>
      </c>
      <c r="AE82" s="229" t="str">
        <f>IF(ISBLANK('U5'!P37),"",'U5'!P37)</f>
        <v/>
      </c>
      <c r="AF82" s="229" t="str">
        <f>IF(ISBLANK('U2'!O33),"",'U2'!O33)</f>
        <v/>
      </c>
      <c r="AG82" s="229" t="str">
        <f>IF(ISBLANK('U2'!P33),"",'U2'!P33)</f>
        <v/>
      </c>
      <c r="AH82" s="229" t="str">
        <f>IF(ISBLANK('U5'!Q37),"",'U5'!Q37)</f>
        <v/>
      </c>
      <c r="AI82" s="229" t="str">
        <f>IF(ISBLANK('U5'!R37),"",'U5'!R37)</f>
        <v/>
      </c>
      <c r="AJ82" s="229" t="str">
        <f>IF(ISBLANK('U5'!S37),"",'U5'!S37)</f>
        <v/>
      </c>
      <c r="AK82" s="230" t="str">
        <f>IF(ISBLANK('U2'!L33),"",'U2'!L33)</f>
        <v/>
      </c>
      <c r="AL82" s="229" t="str">
        <f>IF(ISBLANK('U2'!M33),"",'U2'!M33)</f>
        <v/>
      </c>
      <c r="AM82" s="229" t="str">
        <f>IF(ISBLANK('U2'!N33),"",'U2'!N33)</f>
        <v/>
      </c>
      <c r="AN82" s="229" t="str">
        <f>IF(ISBLANK('U4'!M39),"",'U4'!M39)</f>
        <v/>
      </c>
      <c r="AO82" s="229" t="str">
        <f>IF(ISBLANK('U4'!N39),"",'U4'!N39)</f>
        <v/>
      </c>
      <c r="AP82" s="229" t="str">
        <f>IF(ISBLANK('U5'!L37),"",'U5'!L37)</f>
        <v/>
      </c>
      <c r="AQ82" s="229" t="str">
        <f>IF(ISBLANK('U5'!M37),"",'U5'!M37)</f>
        <v/>
      </c>
      <c r="AR82" s="229" t="str">
        <f>IF(ISBLANK('U3'!L31),"",'U3'!L31)</f>
        <v/>
      </c>
      <c r="AS82" s="230" t="str">
        <f>IF(ISBLANK('U8'!Q42),"",'U8'!Q42)</f>
        <v/>
      </c>
      <c r="AT82" s="229" t="str">
        <f>IF(ISBLANK('U8'!R42),"",'U8'!R42)</f>
        <v/>
      </c>
      <c r="AU82" s="229" t="str">
        <f>IF(ISBLANK('U8'!S42),"",'U8'!S42)</f>
        <v/>
      </c>
      <c r="AV82" s="229" t="str">
        <f>IF(ISBLANK('U8'!T42),"",'U8'!T42)</f>
        <v/>
      </c>
      <c r="AW82" s="229" t="str">
        <f>IF(ISBLANK('U8'!U42),"",'U8'!U42)</f>
        <v/>
      </c>
      <c r="AX82" s="229" t="str">
        <f>IF(ISBLANK('U8'!V42),"",'U8'!V42)</f>
        <v/>
      </c>
      <c r="AY82" s="229" t="str">
        <f>IF(ISBLANK('U8'!W42),"",'U8'!W42)</f>
        <v/>
      </c>
      <c r="AZ82" s="229" t="str">
        <f>IF(ISBLANK('U8'!X42),"",'U8'!X42)</f>
        <v/>
      </c>
      <c r="BA82" s="229" t="str">
        <f>IF(ISBLANK('U8'!Y42),"",'U8'!Y42)</f>
        <v/>
      </c>
      <c r="BB82" s="229" t="str">
        <f>IF(ISBLANK('U8'!Z42),"",'U8'!Z42)</f>
        <v/>
      </c>
      <c r="BC82" s="229" t="str">
        <f>IF(ISBLANK('U14'!L33),"",'U14'!L33)</f>
        <v/>
      </c>
      <c r="BD82" s="229" t="str">
        <f>IF(ISBLANK('U14'!M33),"",'U14'!M33)</f>
        <v/>
      </c>
      <c r="BE82" s="229" t="str">
        <f>IF(ISBLANK('U14'!N33),"",'U14'!N33)</f>
        <v/>
      </c>
      <c r="BF82" s="229" t="str">
        <f>IF(ISBLANK('U14'!O33),"",'U14'!O33)</f>
        <v/>
      </c>
      <c r="BG82" s="229" t="str">
        <f>IF(ISBLANK('U14'!P33),"",'U14'!P33)</f>
        <v/>
      </c>
      <c r="BH82" s="229" t="str">
        <f>IF(ISBLANK('U8'!AA42),"",'U8'!AA42)</f>
        <v/>
      </c>
      <c r="BI82" s="229" t="str">
        <f>IF(ISBLANK('U8'!AB42),"",'U8'!AB42)</f>
        <v/>
      </c>
      <c r="BJ82" s="229" t="str">
        <f>IF(ISBLANK('U15'!L30),"",'U15'!L30)</f>
        <v/>
      </c>
      <c r="BK82" s="229" t="str">
        <f>IF(ISBLANK('U15'!M30),"",'U15'!M30)</f>
        <v/>
      </c>
      <c r="BL82" s="229" t="str">
        <f>IF(ISBLANK('U15'!N30),"",'U15'!N30)</f>
        <v/>
      </c>
      <c r="BM82" s="230" t="str">
        <f>IF(ISBLANK('U6'!L33),"",'U6'!L33)</f>
        <v/>
      </c>
      <c r="BN82" s="327" t="str">
        <f>IF(ISBLANK('U6'!M33),"",'U6'!M33)</f>
        <v/>
      </c>
      <c r="BO82" s="327" t="str">
        <f>IF(ISBLANK('U6'!N33),"",'U6'!N33)</f>
        <v/>
      </c>
      <c r="BP82" s="327" t="str">
        <f>IF(ISBLANK('U6'!O33),"",'U6'!O33)</f>
        <v/>
      </c>
      <c r="BQ82" s="327" t="str">
        <f>IF(ISBLANK('U6'!P33),"",'U6'!P33)</f>
        <v/>
      </c>
      <c r="BR82" s="229" t="str">
        <f>IF(ISBLANK('U6'!Q33),"",'U6'!Q33)</f>
        <v/>
      </c>
      <c r="BS82" s="229" t="str">
        <f>IF(ISBLANK('U8'!AC42),"",'U8'!AC42)</f>
        <v/>
      </c>
      <c r="BT82" s="229" t="str">
        <f>IF(ISBLANK('U8'!AD42),"",'U8'!AD42)</f>
        <v/>
      </c>
      <c r="BU82" s="231" t="str">
        <f>IF(ISBLANK('U14'!Q33),"",'U14'!Q33)</f>
        <v/>
      </c>
      <c r="BV82" s="230" t="str">
        <f>IF(ISBLANK('U7'!L30),"",'U7'!L30)</f>
        <v/>
      </c>
      <c r="BW82" s="229" t="str">
        <f>IF(ISBLANK('U7'!M30),"",'U7'!M30)</f>
        <v/>
      </c>
      <c r="BX82" s="230" t="str">
        <f>IF(ISBLANK('U11'!L31),"",'U11'!L31)</f>
        <v/>
      </c>
      <c r="BY82" s="229" t="str">
        <f>IF(ISBLANK('U11'!M31),"",'U11'!M31)</f>
        <v/>
      </c>
      <c r="BZ82" s="231" t="str">
        <f>IF(ISBLANK('U11'!N31),"",'U11'!N31)</f>
        <v/>
      </c>
      <c r="CA82" s="230" t="str">
        <f>IF(ISBLANK('U9'!L29),"",'U9'!L29)</f>
        <v/>
      </c>
      <c r="CB82" s="229" t="str">
        <f>IF(ISBLANK('U9'!M29),"",'U9'!M29)</f>
        <v/>
      </c>
      <c r="CC82" s="229" t="str">
        <f>IF(ISBLANK('U10'!N39),"",'U10'!N39)</f>
        <v/>
      </c>
      <c r="CD82" s="229" t="str">
        <f>IF(ISBLANK('U10'!O39),"",'U10'!O39)</f>
        <v/>
      </c>
      <c r="CE82" s="229" t="str">
        <f>IF(ISBLANK('U10'!P39),"",'U10'!P39)</f>
        <v/>
      </c>
      <c r="CF82" s="229" t="str">
        <f>IF(ISBLANK('U10'!Q39),"",'U10'!Q39)</f>
        <v/>
      </c>
      <c r="CG82" s="229" t="str">
        <f>IF(ISBLANK('U10'!R39),"",'U10'!R39)</f>
        <v/>
      </c>
      <c r="CH82" s="229" t="str">
        <f>IF(ISBLANK('U10'!S39),"",'U10'!S39)</f>
        <v/>
      </c>
      <c r="CI82" s="229" t="str">
        <f>IF(ISBLANK('U10'!T39),"",'U10'!T39)</f>
        <v/>
      </c>
      <c r="CJ82" s="229" t="str">
        <f>IF(ISBLANK('U10'!U39),"",'U10'!U39)</f>
        <v/>
      </c>
      <c r="CK82" s="229" t="str">
        <f>IF(ISBLANK('U10'!V39),"",'U10'!V39)</f>
        <v/>
      </c>
      <c r="CL82" s="229" t="str">
        <f>IF(ISBLANK('U10'!W39),"",'U10'!W39)</f>
        <v/>
      </c>
      <c r="CM82" s="229" t="str">
        <f>IF(ISBLANK('U10'!X39),"",'U10'!X39)</f>
        <v/>
      </c>
      <c r="CN82" s="229" t="str">
        <f>IF(ISBLANK('U12'!L30),"",'U12'!L30)</f>
        <v/>
      </c>
      <c r="CO82" s="229" t="str">
        <f>IF(ISBLANK('U12'!M30),"",'U12'!M30)</f>
        <v/>
      </c>
      <c r="CP82" s="77"/>
    </row>
    <row r="83" spans="1:94" x14ac:dyDescent="0.25">
      <c r="A83" s="23" t="str">
        <f>'Pilotage de Ma Classe'!A26&amp;" "&amp;'Pilotage de Ma Classe'!B26</f>
        <v>UUU uuu</v>
      </c>
      <c r="B83" s="5">
        <v>0</v>
      </c>
      <c r="C83" s="230" t="str">
        <f>IF(ISBLANK('U1'!L75),"",'U1'!L75)</f>
        <v/>
      </c>
      <c r="D83" s="229" t="str">
        <f>IF(ISBLANK('U1'!M75),"",'U1'!M75)</f>
        <v/>
      </c>
      <c r="E83" s="229" t="str">
        <f>IF(ISBLANK('U1'!N75),"",'U1'!N75)</f>
        <v/>
      </c>
      <c r="F83" s="229" t="str">
        <f>IF(ISBLANK('U13'!L38),"",'U13'!L38)</f>
        <v/>
      </c>
      <c r="G83" s="229" t="str">
        <f>IF(ISBLANK('U13'!M38),"",'U13'!M38)</f>
        <v/>
      </c>
      <c r="H83" s="229" t="str">
        <f>IF(ISBLANK('U13'!N38),"",'U13'!N38)</f>
        <v/>
      </c>
      <c r="I83" s="229" t="str">
        <f>IF(ISBLANK('U13'!O38),"",'U13'!O38)</f>
        <v/>
      </c>
      <c r="J83" s="229" t="str">
        <f>IF(ISBLANK('U13'!P38),"",'U13'!P38)</f>
        <v/>
      </c>
      <c r="K83" s="229" t="str">
        <f>IF(ISBLANK('U13'!Q38),"",'U13'!Q38)</f>
        <v/>
      </c>
      <c r="L83" s="229" t="str">
        <f>IF(ISBLANK('U13'!R38),"",'U13'!R38)</f>
        <v/>
      </c>
      <c r="M83" s="229" t="str">
        <f>IF(ISBLANK('U13'!S38),"",'U13'!S38)</f>
        <v/>
      </c>
      <c r="N83" s="229" t="str">
        <f>IF(ISBLANK('U13'!T38),"",'U13'!T38)</f>
        <v/>
      </c>
      <c r="O83" s="230" t="str">
        <f>IF(ISBLANK('U1'!O38),"",'U1'!O38)</f>
        <v/>
      </c>
      <c r="P83" s="229" t="str">
        <f>IF(ISBLANK('U1'!P38),"",'U1'!P38)</f>
        <v/>
      </c>
      <c r="Q83" s="229" t="str">
        <f>IF(ISBLANK('U1'!Q38),"",'U1'!Q38)</f>
        <v/>
      </c>
      <c r="R83" s="229" t="str">
        <f>IF(ISBLANK('U1'!R38),"",'U1'!R38)</f>
        <v/>
      </c>
      <c r="S83" s="229" t="str">
        <f>IF(ISBLANK('U1'!S38),"",'U1'!S38)</f>
        <v/>
      </c>
      <c r="T83" s="231" t="str">
        <f>IF(ISBLANK('U1'!T38),"",'U1'!T38)</f>
        <v/>
      </c>
      <c r="U83" s="327" t="str">
        <f>IF(ISBLANK('U4'!O40),"",'U4'!O40)</f>
        <v/>
      </c>
      <c r="V83" s="327" t="str">
        <f>IF(ISBLANK('U4'!P40),"",'U4'!P40)</f>
        <v/>
      </c>
      <c r="W83" s="327" t="str">
        <f>IF(ISBLANK('U4'!Q40),"",'U4'!Q40)</f>
        <v/>
      </c>
      <c r="X83" s="327" t="str">
        <f>IF(ISBLANK('U4'!R40),"",'U4'!R40)</f>
        <v/>
      </c>
      <c r="Y83" s="327" t="str">
        <f>IF(ISBLANK('U4'!S40),"",'U4'!S40)</f>
        <v/>
      </c>
      <c r="Z83" s="327" t="str">
        <f>IF(ISBLANK('U4'!T40),"",'U4'!T40)</f>
        <v/>
      </c>
      <c r="AA83" s="327" t="str">
        <f>IF(ISBLANK('U4'!U40),"",'U4'!U40)</f>
        <v/>
      </c>
      <c r="AB83" s="327" t="str">
        <f>IF(ISBLANK('U4'!V40),"",'U4'!V40)</f>
        <v/>
      </c>
      <c r="AC83" s="229" t="str">
        <f>IF(ISBLANK('U5'!N38),"",'U5'!N38)</f>
        <v/>
      </c>
      <c r="AD83" s="229" t="str">
        <f>IF(ISBLANK('U5'!O38),"",'U5'!O38)</f>
        <v/>
      </c>
      <c r="AE83" s="229" t="str">
        <f>IF(ISBLANK('U5'!P38),"",'U5'!P38)</f>
        <v/>
      </c>
      <c r="AF83" s="229" t="str">
        <f>IF(ISBLANK('U2'!O34),"",'U2'!O34)</f>
        <v/>
      </c>
      <c r="AG83" s="229" t="str">
        <f>IF(ISBLANK('U2'!P34),"",'U2'!P34)</f>
        <v/>
      </c>
      <c r="AH83" s="229" t="str">
        <f>IF(ISBLANK('U5'!Q38),"",'U5'!Q38)</f>
        <v/>
      </c>
      <c r="AI83" s="229" t="str">
        <f>IF(ISBLANK('U5'!R38),"",'U5'!R38)</f>
        <v/>
      </c>
      <c r="AJ83" s="229" t="str">
        <f>IF(ISBLANK('U5'!S38),"",'U5'!S38)</f>
        <v/>
      </c>
      <c r="AK83" s="230" t="str">
        <f>IF(ISBLANK('U2'!L34),"",'U2'!L34)</f>
        <v/>
      </c>
      <c r="AL83" s="229" t="str">
        <f>IF(ISBLANK('U2'!M34),"",'U2'!M34)</f>
        <v/>
      </c>
      <c r="AM83" s="229" t="str">
        <f>IF(ISBLANK('U2'!N34),"",'U2'!N34)</f>
        <v/>
      </c>
      <c r="AN83" s="229" t="str">
        <f>IF(ISBLANK('U4'!M40),"",'U4'!M40)</f>
        <v/>
      </c>
      <c r="AO83" s="229" t="str">
        <f>IF(ISBLANK('U4'!N40),"",'U4'!N40)</f>
        <v/>
      </c>
      <c r="AP83" s="229" t="str">
        <f>IF(ISBLANK('U5'!L38),"",'U5'!L38)</f>
        <v/>
      </c>
      <c r="AQ83" s="229" t="str">
        <f>IF(ISBLANK('U5'!M38),"",'U5'!M38)</f>
        <v/>
      </c>
      <c r="AR83" s="229" t="str">
        <f>IF(ISBLANK('U3'!L32),"",'U3'!L32)</f>
        <v/>
      </c>
      <c r="AS83" s="230" t="str">
        <f>IF(ISBLANK('U8'!Q43),"",'U8'!Q43)</f>
        <v/>
      </c>
      <c r="AT83" s="229" t="str">
        <f>IF(ISBLANK('U8'!R43),"",'U8'!R43)</f>
        <v/>
      </c>
      <c r="AU83" s="229" t="str">
        <f>IF(ISBLANK('U8'!S43),"",'U8'!S43)</f>
        <v/>
      </c>
      <c r="AV83" s="229" t="str">
        <f>IF(ISBLANK('U8'!T43),"",'U8'!T43)</f>
        <v/>
      </c>
      <c r="AW83" s="229" t="str">
        <f>IF(ISBLANK('U8'!U43),"",'U8'!U43)</f>
        <v/>
      </c>
      <c r="AX83" s="229" t="str">
        <f>IF(ISBLANK('U8'!V43),"",'U8'!V43)</f>
        <v/>
      </c>
      <c r="AY83" s="229" t="str">
        <f>IF(ISBLANK('U8'!W43),"",'U8'!W43)</f>
        <v/>
      </c>
      <c r="AZ83" s="229" t="str">
        <f>IF(ISBLANK('U8'!X43),"",'U8'!X43)</f>
        <v/>
      </c>
      <c r="BA83" s="229" t="str">
        <f>IF(ISBLANK('U8'!Y43),"",'U8'!Y43)</f>
        <v/>
      </c>
      <c r="BB83" s="229" t="str">
        <f>IF(ISBLANK('U8'!Z43),"",'U8'!Z43)</f>
        <v/>
      </c>
      <c r="BC83" s="229" t="str">
        <f>IF(ISBLANK('U14'!L34),"",'U14'!L34)</f>
        <v/>
      </c>
      <c r="BD83" s="229" t="str">
        <f>IF(ISBLANK('U14'!M34),"",'U14'!M34)</f>
        <v/>
      </c>
      <c r="BE83" s="229" t="str">
        <f>IF(ISBLANK('U14'!N34),"",'U14'!N34)</f>
        <v/>
      </c>
      <c r="BF83" s="229" t="str">
        <f>IF(ISBLANK('U14'!O34),"",'U14'!O34)</f>
        <v/>
      </c>
      <c r="BG83" s="229" t="str">
        <f>IF(ISBLANK('U14'!P34),"",'U14'!P34)</f>
        <v/>
      </c>
      <c r="BH83" s="229" t="str">
        <f>IF(ISBLANK('U8'!AA43),"",'U8'!AA43)</f>
        <v/>
      </c>
      <c r="BI83" s="229" t="str">
        <f>IF(ISBLANK('U8'!AB43),"",'U8'!AB43)</f>
        <v/>
      </c>
      <c r="BJ83" s="229" t="str">
        <f>IF(ISBLANK('U15'!L31),"",'U15'!L31)</f>
        <v/>
      </c>
      <c r="BK83" s="229" t="str">
        <f>IF(ISBLANK('U15'!M31),"",'U15'!M31)</f>
        <v/>
      </c>
      <c r="BL83" s="229" t="str">
        <f>IF(ISBLANK('U15'!N31),"",'U15'!N31)</f>
        <v/>
      </c>
      <c r="BM83" s="230" t="str">
        <f>IF(ISBLANK('U6'!L34),"",'U6'!L34)</f>
        <v/>
      </c>
      <c r="BN83" s="327" t="str">
        <f>IF(ISBLANK('U6'!M34),"",'U6'!M34)</f>
        <v/>
      </c>
      <c r="BO83" s="327" t="str">
        <f>IF(ISBLANK('U6'!N34),"",'U6'!N34)</f>
        <v/>
      </c>
      <c r="BP83" s="327" t="str">
        <f>IF(ISBLANK('U6'!O34),"",'U6'!O34)</f>
        <v/>
      </c>
      <c r="BQ83" s="327" t="str">
        <f>IF(ISBLANK('U6'!P34),"",'U6'!P34)</f>
        <v/>
      </c>
      <c r="BR83" s="229" t="str">
        <f>IF(ISBLANK('U6'!Q34),"",'U6'!Q34)</f>
        <v/>
      </c>
      <c r="BS83" s="229" t="str">
        <f>IF(ISBLANK('U8'!AC43),"",'U8'!AC43)</f>
        <v/>
      </c>
      <c r="BT83" s="229" t="str">
        <f>IF(ISBLANK('U8'!AD43),"",'U8'!AD43)</f>
        <v/>
      </c>
      <c r="BU83" s="231" t="str">
        <f>IF(ISBLANK('U14'!Q34),"",'U14'!Q34)</f>
        <v/>
      </c>
      <c r="BV83" s="230" t="str">
        <f>IF(ISBLANK('U7'!L31),"",'U7'!L31)</f>
        <v/>
      </c>
      <c r="BW83" s="229" t="str">
        <f>IF(ISBLANK('U7'!M31),"",'U7'!M31)</f>
        <v/>
      </c>
      <c r="BX83" s="230" t="str">
        <f>IF(ISBLANK('U11'!L32),"",'U11'!L32)</f>
        <v/>
      </c>
      <c r="BY83" s="229" t="str">
        <f>IF(ISBLANK('U11'!M32),"",'U11'!M32)</f>
        <v/>
      </c>
      <c r="BZ83" s="231" t="str">
        <f>IF(ISBLANK('U11'!N32),"",'U11'!N32)</f>
        <v/>
      </c>
      <c r="CA83" s="230" t="str">
        <f>IF(ISBLANK('U9'!L30),"",'U9'!L30)</f>
        <v/>
      </c>
      <c r="CB83" s="229" t="str">
        <f>IF(ISBLANK('U9'!M30),"",'U9'!M30)</f>
        <v/>
      </c>
      <c r="CC83" s="229" t="str">
        <f>IF(ISBLANK('U10'!N40),"",'U10'!N40)</f>
        <v/>
      </c>
      <c r="CD83" s="229" t="str">
        <f>IF(ISBLANK('U10'!O40),"",'U10'!O40)</f>
        <v/>
      </c>
      <c r="CE83" s="229" t="str">
        <f>IF(ISBLANK('U10'!P40),"",'U10'!P40)</f>
        <v/>
      </c>
      <c r="CF83" s="229" t="str">
        <f>IF(ISBLANK('U10'!Q40),"",'U10'!Q40)</f>
        <v/>
      </c>
      <c r="CG83" s="229" t="str">
        <f>IF(ISBLANK('U10'!R40),"",'U10'!R40)</f>
        <v/>
      </c>
      <c r="CH83" s="229" t="str">
        <f>IF(ISBLANK('U10'!S40),"",'U10'!S40)</f>
        <v/>
      </c>
      <c r="CI83" s="229" t="str">
        <f>IF(ISBLANK('U10'!T40),"",'U10'!T40)</f>
        <v/>
      </c>
      <c r="CJ83" s="229" t="str">
        <f>IF(ISBLANK('U10'!U40),"",'U10'!U40)</f>
        <v/>
      </c>
      <c r="CK83" s="229" t="str">
        <f>IF(ISBLANK('U10'!V40),"",'U10'!V40)</f>
        <v/>
      </c>
      <c r="CL83" s="229" t="str">
        <f>IF(ISBLANK('U10'!W40),"",'U10'!W40)</f>
        <v/>
      </c>
      <c r="CM83" s="229" t="str">
        <f>IF(ISBLANK('U10'!X40),"",'U10'!X40)</f>
        <v/>
      </c>
      <c r="CN83" s="229" t="str">
        <f>IF(ISBLANK('U12'!L31),"",'U12'!L31)</f>
        <v/>
      </c>
      <c r="CO83" s="229" t="str">
        <f>IF(ISBLANK('U12'!M31),"",'U12'!M31)</f>
        <v/>
      </c>
      <c r="CP83" s="77"/>
    </row>
    <row r="84" spans="1:94" x14ac:dyDescent="0.25">
      <c r="A84" s="23" t="str">
        <f>'Pilotage de Ma Classe'!A27&amp;" "&amp;'Pilotage de Ma Classe'!B27</f>
        <v>VVV vvv</v>
      </c>
      <c r="B84" s="5">
        <v>0</v>
      </c>
      <c r="C84" s="230" t="str">
        <f>IF(ISBLANK('U1'!L76),"",'U1'!L76)</f>
        <v/>
      </c>
      <c r="D84" s="229" t="str">
        <f>IF(ISBLANK('U1'!M76),"",'U1'!M76)</f>
        <v/>
      </c>
      <c r="E84" s="229" t="str">
        <f>IF(ISBLANK('U1'!N76),"",'U1'!N76)</f>
        <v/>
      </c>
      <c r="F84" s="229" t="str">
        <f>IF(ISBLANK('U13'!L39),"",'U13'!L39)</f>
        <v/>
      </c>
      <c r="G84" s="229" t="str">
        <f>IF(ISBLANK('U13'!M39),"",'U13'!M39)</f>
        <v/>
      </c>
      <c r="H84" s="229" t="str">
        <f>IF(ISBLANK('U13'!N39),"",'U13'!N39)</f>
        <v/>
      </c>
      <c r="I84" s="229" t="str">
        <f>IF(ISBLANK('U13'!O39),"",'U13'!O39)</f>
        <v/>
      </c>
      <c r="J84" s="229" t="str">
        <f>IF(ISBLANK('U13'!P39),"",'U13'!P39)</f>
        <v/>
      </c>
      <c r="K84" s="229" t="str">
        <f>IF(ISBLANK('U13'!Q39),"",'U13'!Q39)</f>
        <v/>
      </c>
      <c r="L84" s="229" t="str">
        <f>IF(ISBLANK('U13'!R39),"",'U13'!R39)</f>
        <v/>
      </c>
      <c r="M84" s="229" t="str">
        <f>IF(ISBLANK('U13'!S39),"",'U13'!S39)</f>
        <v/>
      </c>
      <c r="N84" s="229" t="str">
        <f>IF(ISBLANK('U13'!T39),"",'U13'!T39)</f>
        <v/>
      </c>
      <c r="O84" s="230" t="str">
        <f>IF(ISBLANK('U1'!O39),"",'U1'!O39)</f>
        <v/>
      </c>
      <c r="P84" s="229" t="str">
        <f>IF(ISBLANK('U1'!P39),"",'U1'!P39)</f>
        <v/>
      </c>
      <c r="Q84" s="229" t="str">
        <f>IF(ISBLANK('U1'!Q39),"",'U1'!Q39)</f>
        <v/>
      </c>
      <c r="R84" s="229" t="str">
        <f>IF(ISBLANK('U1'!R39),"",'U1'!R39)</f>
        <v/>
      </c>
      <c r="S84" s="229" t="str">
        <f>IF(ISBLANK('U1'!S39),"",'U1'!S39)</f>
        <v/>
      </c>
      <c r="T84" s="231" t="str">
        <f>IF(ISBLANK('U1'!T39),"",'U1'!T39)</f>
        <v/>
      </c>
      <c r="U84" s="327" t="str">
        <f>IF(ISBLANK('U4'!O41),"",'U4'!O41)</f>
        <v/>
      </c>
      <c r="V84" s="327" t="str">
        <f>IF(ISBLANK('U4'!P41),"",'U4'!P41)</f>
        <v/>
      </c>
      <c r="W84" s="327" t="str">
        <f>IF(ISBLANK('U4'!Q41),"",'U4'!Q41)</f>
        <v/>
      </c>
      <c r="X84" s="327" t="str">
        <f>IF(ISBLANK('U4'!R41),"",'U4'!R41)</f>
        <v/>
      </c>
      <c r="Y84" s="327" t="str">
        <f>IF(ISBLANK('U4'!S41),"",'U4'!S41)</f>
        <v/>
      </c>
      <c r="Z84" s="327" t="str">
        <f>IF(ISBLANK('U4'!T41),"",'U4'!T41)</f>
        <v/>
      </c>
      <c r="AA84" s="327" t="str">
        <f>IF(ISBLANK('U4'!U41),"",'U4'!U41)</f>
        <v/>
      </c>
      <c r="AB84" s="327" t="str">
        <f>IF(ISBLANK('U4'!V41),"",'U4'!V41)</f>
        <v/>
      </c>
      <c r="AC84" s="229" t="str">
        <f>IF(ISBLANK('U5'!N39),"",'U5'!N39)</f>
        <v/>
      </c>
      <c r="AD84" s="229" t="str">
        <f>IF(ISBLANK('U5'!O39),"",'U5'!O39)</f>
        <v/>
      </c>
      <c r="AE84" s="229" t="str">
        <f>IF(ISBLANK('U5'!P39),"",'U5'!P39)</f>
        <v/>
      </c>
      <c r="AF84" s="229" t="str">
        <f>IF(ISBLANK('U2'!O35),"",'U2'!O35)</f>
        <v/>
      </c>
      <c r="AG84" s="229" t="str">
        <f>IF(ISBLANK('U2'!P35),"",'U2'!P35)</f>
        <v/>
      </c>
      <c r="AH84" s="229" t="str">
        <f>IF(ISBLANK('U5'!Q39),"",'U5'!Q39)</f>
        <v/>
      </c>
      <c r="AI84" s="229" t="str">
        <f>IF(ISBLANK('U5'!R39),"",'U5'!R39)</f>
        <v/>
      </c>
      <c r="AJ84" s="229" t="str">
        <f>IF(ISBLANK('U5'!S39),"",'U5'!S39)</f>
        <v/>
      </c>
      <c r="AK84" s="230" t="str">
        <f>IF(ISBLANK('U2'!L35),"",'U2'!L35)</f>
        <v/>
      </c>
      <c r="AL84" s="229" t="str">
        <f>IF(ISBLANK('U2'!M35),"",'U2'!M35)</f>
        <v/>
      </c>
      <c r="AM84" s="229" t="str">
        <f>IF(ISBLANK('U2'!N35),"",'U2'!N35)</f>
        <v/>
      </c>
      <c r="AN84" s="229" t="str">
        <f>IF(ISBLANK('U4'!M41),"",'U4'!M41)</f>
        <v/>
      </c>
      <c r="AO84" s="229" t="str">
        <f>IF(ISBLANK('U4'!N41),"",'U4'!N41)</f>
        <v/>
      </c>
      <c r="AP84" s="229" t="str">
        <f>IF(ISBLANK('U5'!L39),"",'U5'!L39)</f>
        <v/>
      </c>
      <c r="AQ84" s="229" t="str">
        <f>IF(ISBLANK('U5'!M39),"",'U5'!M39)</f>
        <v/>
      </c>
      <c r="AR84" s="229" t="str">
        <f>IF(ISBLANK('U3'!L33),"",'U3'!L33)</f>
        <v/>
      </c>
      <c r="AS84" s="230" t="str">
        <f>IF(ISBLANK('U8'!Q44),"",'U8'!Q44)</f>
        <v/>
      </c>
      <c r="AT84" s="229" t="str">
        <f>IF(ISBLANK('U8'!R44),"",'U8'!R44)</f>
        <v/>
      </c>
      <c r="AU84" s="229" t="str">
        <f>IF(ISBLANK('U8'!S44),"",'U8'!S44)</f>
        <v/>
      </c>
      <c r="AV84" s="229" t="str">
        <f>IF(ISBLANK('U8'!T44),"",'U8'!T44)</f>
        <v/>
      </c>
      <c r="AW84" s="229" t="str">
        <f>IF(ISBLANK('U8'!U44),"",'U8'!U44)</f>
        <v/>
      </c>
      <c r="AX84" s="229" t="str">
        <f>IF(ISBLANK('U8'!V44),"",'U8'!V44)</f>
        <v/>
      </c>
      <c r="AY84" s="229" t="str">
        <f>IF(ISBLANK('U8'!W44),"",'U8'!W44)</f>
        <v/>
      </c>
      <c r="AZ84" s="229" t="str">
        <f>IF(ISBLANK('U8'!X44),"",'U8'!X44)</f>
        <v/>
      </c>
      <c r="BA84" s="229" t="str">
        <f>IF(ISBLANK('U8'!Y44),"",'U8'!Y44)</f>
        <v/>
      </c>
      <c r="BB84" s="229" t="str">
        <f>IF(ISBLANK('U8'!Z44),"",'U8'!Z44)</f>
        <v/>
      </c>
      <c r="BC84" s="229" t="str">
        <f>IF(ISBLANK('U14'!L35),"",'U14'!L35)</f>
        <v/>
      </c>
      <c r="BD84" s="229" t="str">
        <f>IF(ISBLANK('U14'!M35),"",'U14'!M35)</f>
        <v/>
      </c>
      <c r="BE84" s="229" t="str">
        <f>IF(ISBLANK('U14'!N35),"",'U14'!N35)</f>
        <v/>
      </c>
      <c r="BF84" s="229" t="str">
        <f>IF(ISBLANK('U14'!O35),"",'U14'!O35)</f>
        <v/>
      </c>
      <c r="BG84" s="229" t="str">
        <f>IF(ISBLANK('U14'!P35),"",'U14'!P35)</f>
        <v/>
      </c>
      <c r="BH84" s="229" t="str">
        <f>IF(ISBLANK('U8'!AA44),"",'U8'!AA44)</f>
        <v/>
      </c>
      <c r="BI84" s="229" t="str">
        <f>IF(ISBLANK('U8'!AB44),"",'U8'!AB44)</f>
        <v/>
      </c>
      <c r="BJ84" s="229" t="str">
        <f>IF(ISBLANK('U15'!L32),"",'U15'!L32)</f>
        <v/>
      </c>
      <c r="BK84" s="229" t="str">
        <f>IF(ISBLANK('U15'!M32),"",'U15'!M32)</f>
        <v/>
      </c>
      <c r="BL84" s="229" t="str">
        <f>IF(ISBLANK('U15'!N32),"",'U15'!N32)</f>
        <v/>
      </c>
      <c r="BM84" s="230" t="str">
        <f>IF(ISBLANK('U6'!L35),"",'U6'!L35)</f>
        <v/>
      </c>
      <c r="BN84" s="327" t="str">
        <f>IF(ISBLANK('U6'!M35),"",'U6'!M35)</f>
        <v/>
      </c>
      <c r="BO84" s="327" t="str">
        <f>IF(ISBLANK('U6'!N35),"",'U6'!N35)</f>
        <v/>
      </c>
      <c r="BP84" s="327" t="str">
        <f>IF(ISBLANK('U6'!O35),"",'U6'!O35)</f>
        <v/>
      </c>
      <c r="BQ84" s="327" t="str">
        <f>IF(ISBLANK('U6'!P35),"",'U6'!P35)</f>
        <v/>
      </c>
      <c r="BR84" s="229" t="str">
        <f>IF(ISBLANK('U6'!Q35),"",'U6'!Q35)</f>
        <v/>
      </c>
      <c r="BS84" s="229" t="str">
        <f>IF(ISBLANK('U8'!AC44),"",'U8'!AC44)</f>
        <v/>
      </c>
      <c r="BT84" s="229" t="str">
        <f>IF(ISBLANK('U8'!AD44),"",'U8'!AD44)</f>
        <v/>
      </c>
      <c r="BU84" s="231" t="str">
        <f>IF(ISBLANK('U14'!Q35),"",'U14'!Q35)</f>
        <v/>
      </c>
      <c r="BV84" s="230" t="str">
        <f>IF(ISBLANK('U7'!L32),"",'U7'!L32)</f>
        <v/>
      </c>
      <c r="BW84" s="229" t="str">
        <f>IF(ISBLANK('U7'!M32),"",'U7'!M32)</f>
        <v/>
      </c>
      <c r="BX84" s="230" t="str">
        <f>IF(ISBLANK('U11'!L33),"",'U11'!L33)</f>
        <v/>
      </c>
      <c r="BY84" s="229" t="str">
        <f>IF(ISBLANK('U11'!M33),"",'U11'!M33)</f>
        <v/>
      </c>
      <c r="BZ84" s="231" t="str">
        <f>IF(ISBLANK('U11'!N33),"",'U11'!N33)</f>
        <v/>
      </c>
      <c r="CA84" s="230" t="str">
        <f>IF(ISBLANK('U9'!L31),"",'U9'!L31)</f>
        <v/>
      </c>
      <c r="CB84" s="229" t="str">
        <f>IF(ISBLANK('U9'!M31),"",'U9'!M31)</f>
        <v/>
      </c>
      <c r="CC84" s="229" t="str">
        <f>IF(ISBLANK('U10'!N41),"",'U10'!N41)</f>
        <v/>
      </c>
      <c r="CD84" s="229" t="str">
        <f>IF(ISBLANK('U10'!O41),"",'U10'!O41)</f>
        <v/>
      </c>
      <c r="CE84" s="229" t="str">
        <f>IF(ISBLANK('U10'!P41),"",'U10'!P41)</f>
        <v/>
      </c>
      <c r="CF84" s="229" t="str">
        <f>IF(ISBLANK('U10'!Q41),"",'U10'!Q41)</f>
        <v/>
      </c>
      <c r="CG84" s="229" t="str">
        <f>IF(ISBLANK('U10'!R41),"",'U10'!R41)</f>
        <v/>
      </c>
      <c r="CH84" s="229" t="str">
        <f>IF(ISBLANK('U10'!S41),"",'U10'!S41)</f>
        <v/>
      </c>
      <c r="CI84" s="229" t="str">
        <f>IF(ISBLANK('U10'!T41),"",'U10'!T41)</f>
        <v/>
      </c>
      <c r="CJ84" s="229" t="str">
        <f>IF(ISBLANK('U10'!U41),"",'U10'!U41)</f>
        <v/>
      </c>
      <c r="CK84" s="229" t="str">
        <f>IF(ISBLANK('U10'!V41),"",'U10'!V41)</f>
        <v/>
      </c>
      <c r="CL84" s="229" t="str">
        <f>IF(ISBLANK('U10'!W41),"",'U10'!W41)</f>
        <v/>
      </c>
      <c r="CM84" s="229" t="str">
        <f>IF(ISBLANK('U10'!X41),"",'U10'!X41)</f>
        <v/>
      </c>
      <c r="CN84" s="229" t="str">
        <f>IF(ISBLANK('U12'!L32),"",'U12'!L32)</f>
        <v/>
      </c>
      <c r="CO84" s="229" t="str">
        <f>IF(ISBLANK('U12'!M32),"",'U12'!M32)</f>
        <v/>
      </c>
      <c r="CP84" s="77"/>
    </row>
    <row r="85" spans="1:94" x14ac:dyDescent="0.25">
      <c r="A85" s="23" t="str">
        <f>'Pilotage de Ma Classe'!A28&amp;" "&amp;'Pilotage de Ma Classe'!B28</f>
        <v>WWW www</v>
      </c>
      <c r="B85" s="5">
        <v>0</v>
      </c>
      <c r="C85" s="230" t="str">
        <f>IF(ISBLANK('U1'!L77),"",'U1'!L77)</f>
        <v/>
      </c>
      <c r="D85" s="229" t="str">
        <f>IF(ISBLANK('U1'!M77),"",'U1'!M77)</f>
        <v/>
      </c>
      <c r="E85" s="229" t="str">
        <f>IF(ISBLANK('U1'!N77),"",'U1'!N77)</f>
        <v/>
      </c>
      <c r="F85" s="229" t="str">
        <f>IF(ISBLANK('U13'!L40),"",'U13'!L40)</f>
        <v/>
      </c>
      <c r="G85" s="229" t="str">
        <f>IF(ISBLANK('U13'!M40),"",'U13'!M40)</f>
        <v/>
      </c>
      <c r="H85" s="229" t="str">
        <f>IF(ISBLANK('U13'!N40),"",'U13'!N40)</f>
        <v/>
      </c>
      <c r="I85" s="229" t="str">
        <f>IF(ISBLANK('U13'!O40),"",'U13'!O40)</f>
        <v/>
      </c>
      <c r="J85" s="229" t="str">
        <f>IF(ISBLANK('U13'!P40),"",'U13'!P40)</f>
        <v/>
      </c>
      <c r="K85" s="229" t="str">
        <f>IF(ISBLANK('U13'!Q40),"",'U13'!Q40)</f>
        <v/>
      </c>
      <c r="L85" s="229" t="str">
        <f>IF(ISBLANK('U13'!R40),"",'U13'!R40)</f>
        <v/>
      </c>
      <c r="M85" s="229" t="str">
        <f>IF(ISBLANK('U13'!S40),"",'U13'!S40)</f>
        <v/>
      </c>
      <c r="N85" s="229" t="str">
        <f>IF(ISBLANK('U13'!T40),"",'U13'!T40)</f>
        <v/>
      </c>
      <c r="O85" s="230" t="str">
        <f>IF(ISBLANK('U1'!O40),"",'U1'!O40)</f>
        <v/>
      </c>
      <c r="P85" s="229" t="str">
        <f>IF(ISBLANK('U1'!P40),"",'U1'!P40)</f>
        <v/>
      </c>
      <c r="Q85" s="229" t="str">
        <f>IF(ISBLANK('U1'!Q40),"",'U1'!Q40)</f>
        <v/>
      </c>
      <c r="R85" s="229" t="str">
        <f>IF(ISBLANK('U1'!R40),"",'U1'!R40)</f>
        <v/>
      </c>
      <c r="S85" s="229" t="str">
        <f>IF(ISBLANK('U1'!S40),"",'U1'!S40)</f>
        <v/>
      </c>
      <c r="T85" s="231" t="str">
        <f>IF(ISBLANK('U1'!T40),"",'U1'!T40)</f>
        <v/>
      </c>
      <c r="U85" s="327" t="str">
        <f>IF(ISBLANK('U4'!O42),"",'U4'!O42)</f>
        <v/>
      </c>
      <c r="V85" s="327" t="str">
        <f>IF(ISBLANK('U4'!P42),"",'U4'!P42)</f>
        <v/>
      </c>
      <c r="W85" s="327" t="str">
        <f>IF(ISBLANK('U4'!Q42),"",'U4'!Q42)</f>
        <v/>
      </c>
      <c r="X85" s="327" t="str">
        <f>IF(ISBLANK('U4'!R42),"",'U4'!R42)</f>
        <v/>
      </c>
      <c r="Y85" s="327" t="str">
        <f>IF(ISBLANK('U4'!S42),"",'U4'!S42)</f>
        <v/>
      </c>
      <c r="Z85" s="327" t="str">
        <f>IF(ISBLANK('U4'!T42),"",'U4'!T42)</f>
        <v/>
      </c>
      <c r="AA85" s="327" t="str">
        <f>IF(ISBLANK('U4'!U42),"",'U4'!U42)</f>
        <v/>
      </c>
      <c r="AB85" s="327" t="str">
        <f>IF(ISBLANK('U4'!V42),"",'U4'!V42)</f>
        <v/>
      </c>
      <c r="AC85" s="229" t="str">
        <f>IF(ISBLANK('U5'!N40),"",'U5'!N40)</f>
        <v/>
      </c>
      <c r="AD85" s="229" t="str">
        <f>IF(ISBLANK('U5'!O40),"",'U5'!O40)</f>
        <v/>
      </c>
      <c r="AE85" s="229" t="str">
        <f>IF(ISBLANK('U5'!P40),"",'U5'!P40)</f>
        <v/>
      </c>
      <c r="AF85" s="229" t="str">
        <f>IF(ISBLANK('U2'!O36),"",'U2'!O36)</f>
        <v/>
      </c>
      <c r="AG85" s="229" t="str">
        <f>IF(ISBLANK('U2'!P36),"",'U2'!P36)</f>
        <v/>
      </c>
      <c r="AH85" s="229" t="str">
        <f>IF(ISBLANK('U5'!Q40),"",'U5'!Q40)</f>
        <v/>
      </c>
      <c r="AI85" s="229" t="str">
        <f>IF(ISBLANK('U5'!R40),"",'U5'!R40)</f>
        <v/>
      </c>
      <c r="AJ85" s="229" t="str">
        <f>IF(ISBLANK('U5'!S40),"",'U5'!S40)</f>
        <v/>
      </c>
      <c r="AK85" s="230" t="str">
        <f>IF(ISBLANK('U2'!L36),"",'U2'!L36)</f>
        <v/>
      </c>
      <c r="AL85" s="229" t="str">
        <f>IF(ISBLANK('U2'!M36),"",'U2'!M36)</f>
        <v/>
      </c>
      <c r="AM85" s="229" t="str">
        <f>IF(ISBLANK('U2'!N36),"",'U2'!N36)</f>
        <v/>
      </c>
      <c r="AN85" s="229" t="str">
        <f>IF(ISBLANK('U4'!M42),"",'U4'!M42)</f>
        <v/>
      </c>
      <c r="AO85" s="229" t="str">
        <f>IF(ISBLANK('U4'!N42),"",'U4'!N42)</f>
        <v/>
      </c>
      <c r="AP85" s="229" t="str">
        <f>IF(ISBLANK('U5'!L40),"",'U5'!L40)</f>
        <v/>
      </c>
      <c r="AQ85" s="229" t="str">
        <f>IF(ISBLANK('U5'!M40),"",'U5'!M40)</f>
        <v/>
      </c>
      <c r="AR85" s="229" t="str">
        <f>IF(ISBLANK('U3'!L34),"",'U3'!L34)</f>
        <v/>
      </c>
      <c r="AS85" s="230" t="str">
        <f>IF(ISBLANK('U8'!Q45),"",'U8'!Q45)</f>
        <v/>
      </c>
      <c r="AT85" s="229" t="str">
        <f>IF(ISBLANK('U8'!R45),"",'U8'!R45)</f>
        <v/>
      </c>
      <c r="AU85" s="229" t="str">
        <f>IF(ISBLANK('U8'!S45),"",'U8'!S45)</f>
        <v/>
      </c>
      <c r="AV85" s="229" t="str">
        <f>IF(ISBLANK('U8'!T45),"",'U8'!T45)</f>
        <v/>
      </c>
      <c r="AW85" s="229" t="str">
        <f>IF(ISBLANK('U8'!U45),"",'U8'!U45)</f>
        <v/>
      </c>
      <c r="AX85" s="229" t="str">
        <f>IF(ISBLANK('U8'!V45),"",'U8'!V45)</f>
        <v/>
      </c>
      <c r="AY85" s="229" t="str">
        <f>IF(ISBLANK('U8'!W45),"",'U8'!W45)</f>
        <v/>
      </c>
      <c r="AZ85" s="229" t="str">
        <f>IF(ISBLANK('U8'!X45),"",'U8'!X45)</f>
        <v/>
      </c>
      <c r="BA85" s="229" t="str">
        <f>IF(ISBLANK('U8'!Y45),"",'U8'!Y45)</f>
        <v/>
      </c>
      <c r="BB85" s="229" t="str">
        <f>IF(ISBLANK('U8'!Z45),"",'U8'!Z45)</f>
        <v/>
      </c>
      <c r="BC85" s="229" t="str">
        <f>IF(ISBLANK('U14'!L36),"",'U14'!L36)</f>
        <v/>
      </c>
      <c r="BD85" s="229" t="str">
        <f>IF(ISBLANK('U14'!M36),"",'U14'!M36)</f>
        <v/>
      </c>
      <c r="BE85" s="229" t="str">
        <f>IF(ISBLANK('U14'!N36),"",'U14'!N36)</f>
        <v/>
      </c>
      <c r="BF85" s="229" t="str">
        <f>IF(ISBLANK('U14'!O36),"",'U14'!O36)</f>
        <v/>
      </c>
      <c r="BG85" s="229" t="str">
        <f>IF(ISBLANK('U14'!P36),"",'U14'!P36)</f>
        <v/>
      </c>
      <c r="BH85" s="229" t="str">
        <f>IF(ISBLANK('U8'!AA45),"",'U8'!AA45)</f>
        <v/>
      </c>
      <c r="BI85" s="229" t="str">
        <f>IF(ISBLANK('U8'!AB45),"",'U8'!AB45)</f>
        <v/>
      </c>
      <c r="BJ85" s="229" t="str">
        <f>IF(ISBLANK('U15'!L33),"",'U15'!L33)</f>
        <v/>
      </c>
      <c r="BK85" s="229" t="str">
        <f>IF(ISBLANK('U15'!M33),"",'U15'!M33)</f>
        <v/>
      </c>
      <c r="BL85" s="229" t="str">
        <f>IF(ISBLANK('U15'!N33),"",'U15'!N33)</f>
        <v/>
      </c>
      <c r="BM85" s="230" t="str">
        <f>IF(ISBLANK('U6'!L36),"",'U6'!L36)</f>
        <v/>
      </c>
      <c r="BN85" s="327" t="str">
        <f>IF(ISBLANK('U6'!M36),"",'U6'!M36)</f>
        <v/>
      </c>
      <c r="BO85" s="327" t="str">
        <f>IF(ISBLANK('U6'!N36),"",'U6'!N36)</f>
        <v/>
      </c>
      <c r="BP85" s="327" t="str">
        <f>IF(ISBLANK('U6'!O36),"",'U6'!O36)</f>
        <v/>
      </c>
      <c r="BQ85" s="327" t="str">
        <f>IF(ISBLANK('U6'!P36),"",'U6'!P36)</f>
        <v/>
      </c>
      <c r="BR85" s="229" t="str">
        <f>IF(ISBLANK('U6'!Q36),"",'U6'!Q36)</f>
        <v/>
      </c>
      <c r="BS85" s="229" t="str">
        <f>IF(ISBLANK('U8'!AC45),"",'U8'!AC45)</f>
        <v/>
      </c>
      <c r="BT85" s="229" t="str">
        <f>IF(ISBLANK('U8'!AD45),"",'U8'!AD45)</f>
        <v/>
      </c>
      <c r="BU85" s="231" t="str">
        <f>IF(ISBLANK('U14'!Q36),"",'U14'!Q36)</f>
        <v/>
      </c>
      <c r="BV85" s="230" t="str">
        <f>IF(ISBLANK('U7'!L33),"",'U7'!L33)</f>
        <v/>
      </c>
      <c r="BW85" s="229" t="str">
        <f>IF(ISBLANK('U7'!M33),"",'U7'!M33)</f>
        <v/>
      </c>
      <c r="BX85" s="230" t="str">
        <f>IF(ISBLANK('U11'!L34),"",'U11'!L34)</f>
        <v/>
      </c>
      <c r="BY85" s="229" t="str">
        <f>IF(ISBLANK('U11'!M34),"",'U11'!M34)</f>
        <v/>
      </c>
      <c r="BZ85" s="231" t="str">
        <f>IF(ISBLANK('U11'!N34),"",'U11'!N34)</f>
        <v/>
      </c>
      <c r="CA85" s="230" t="str">
        <f>IF(ISBLANK('U9'!L32),"",'U9'!L32)</f>
        <v/>
      </c>
      <c r="CB85" s="229" t="str">
        <f>IF(ISBLANK('U9'!M32),"",'U9'!M32)</f>
        <v/>
      </c>
      <c r="CC85" s="229" t="str">
        <f>IF(ISBLANK('U10'!N42),"",'U10'!N42)</f>
        <v/>
      </c>
      <c r="CD85" s="229" t="str">
        <f>IF(ISBLANK('U10'!O42),"",'U10'!O42)</f>
        <v/>
      </c>
      <c r="CE85" s="229" t="str">
        <f>IF(ISBLANK('U10'!P42),"",'U10'!P42)</f>
        <v/>
      </c>
      <c r="CF85" s="229" t="str">
        <f>IF(ISBLANK('U10'!Q42),"",'U10'!Q42)</f>
        <v/>
      </c>
      <c r="CG85" s="229" t="str">
        <f>IF(ISBLANK('U10'!R42),"",'U10'!R42)</f>
        <v/>
      </c>
      <c r="CH85" s="229" t="str">
        <f>IF(ISBLANK('U10'!S42),"",'U10'!S42)</f>
        <v/>
      </c>
      <c r="CI85" s="229" t="str">
        <f>IF(ISBLANK('U10'!T42),"",'U10'!T42)</f>
        <v/>
      </c>
      <c r="CJ85" s="229" t="str">
        <f>IF(ISBLANK('U10'!U42),"",'U10'!U42)</f>
        <v/>
      </c>
      <c r="CK85" s="229" t="str">
        <f>IF(ISBLANK('U10'!V42),"",'U10'!V42)</f>
        <v/>
      </c>
      <c r="CL85" s="229" t="str">
        <f>IF(ISBLANK('U10'!W42),"",'U10'!W42)</f>
        <v/>
      </c>
      <c r="CM85" s="229" t="str">
        <f>IF(ISBLANK('U10'!X42),"",'U10'!X42)</f>
        <v/>
      </c>
      <c r="CN85" s="229" t="str">
        <f>IF(ISBLANK('U12'!L33),"",'U12'!L33)</f>
        <v/>
      </c>
      <c r="CO85" s="229" t="str">
        <f>IF(ISBLANK('U12'!M33),"",'U12'!M33)</f>
        <v/>
      </c>
      <c r="CP85" s="77"/>
    </row>
    <row r="86" spans="1:94" x14ac:dyDescent="0.25">
      <c r="A86" s="23" t="str">
        <f>'Pilotage de Ma Classe'!A29&amp;" "&amp;'Pilotage de Ma Classe'!B29</f>
        <v>XXX xxx</v>
      </c>
      <c r="B86" s="5">
        <v>0</v>
      </c>
      <c r="C86" s="230" t="str">
        <f>IF(ISBLANK('U1'!L78),"",'U1'!L78)</f>
        <v/>
      </c>
      <c r="D86" s="229" t="str">
        <f>IF(ISBLANK('U1'!M78),"",'U1'!M78)</f>
        <v/>
      </c>
      <c r="E86" s="229" t="str">
        <f>IF(ISBLANK('U1'!N78),"",'U1'!N78)</f>
        <v/>
      </c>
      <c r="F86" s="229" t="str">
        <f>IF(ISBLANK('U13'!L41),"",'U13'!L41)</f>
        <v/>
      </c>
      <c r="G86" s="229" t="str">
        <f>IF(ISBLANK('U13'!M41),"",'U13'!M41)</f>
        <v/>
      </c>
      <c r="H86" s="229" t="str">
        <f>IF(ISBLANK('U13'!N41),"",'U13'!N41)</f>
        <v/>
      </c>
      <c r="I86" s="229" t="str">
        <f>IF(ISBLANK('U13'!O41),"",'U13'!O41)</f>
        <v/>
      </c>
      <c r="J86" s="229" t="str">
        <f>IF(ISBLANK('U13'!P41),"",'U13'!P41)</f>
        <v/>
      </c>
      <c r="K86" s="229" t="str">
        <f>IF(ISBLANK('U13'!Q41),"",'U13'!Q41)</f>
        <v/>
      </c>
      <c r="L86" s="229" t="str">
        <f>IF(ISBLANK('U13'!R41),"",'U13'!R41)</f>
        <v/>
      </c>
      <c r="M86" s="229" t="str">
        <f>IF(ISBLANK('U13'!S41),"",'U13'!S41)</f>
        <v/>
      </c>
      <c r="N86" s="229" t="str">
        <f>IF(ISBLANK('U13'!T41),"",'U13'!T41)</f>
        <v/>
      </c>
      <c r="O86" s="230" t="str">
        <f>IF(ISBLANK('U1'!O41),"",'U1'!O41)</f>
        <v/>
      </c>
      <c r="P86" s="229" t="str">
        <f>IF(ISBLANK('U1'!P41),"",'U1'!P41)</f>
        <v/>
      </c>
      <c r="Q86" s="229" t="str">
        <f>IF(ISBLANK('U1'!Q41),"",'U1'!Q41)</f>
        <v/>
      </c>
      <c r="R86" s="229" t="str">
        <f>IF(ISBLANK('U1'!R41),"",'U1'!R41)</f>
        <v/>
      </c>
      <c r="S86" s="229" t="str">
        <f>IF(ISBLANK('U1'!S41),"",'U1'!S41)</f>
        <v/>
      </c>
      <c r="T86" s="231" t="str">
        <f>IF(ISBLANK('U1'!T41),"",'U1'!T41)</f>
        <v/>
      </c>
      <c r="U86" s="327" t="str">
        <f>IF(ISBLANK('U4'!O43),"",'U4'!O43)</f>
        <v/>
      </c>
      <c r="V86" s="327" t="str">
        <f>IF(ISBLANK('U4'!P43),"",'U4'!P43)</f>
        <v/>
      </c>
      <c r="W86" s="327" t="str">
        <f>IF(ISBLANK('U4'!Q43),"",'U4'!Q43)</f>
        <v/>
      </c>
      <c r="X86" s="327" t="str">
        <f>IF(ISBLANK('U4'!R43),"",'U4'!R43)</f>
        <v/>
      </c>
      <c r="Y86" s="327" t="str">
        <f>IF(ISBLANK('U4'!S43),"",'U4'!S43)</f>
        <v/>
      </c>
      <c r="Z86" s="327" t="str">
        <f>IF(ISBLANK('U4'!T43),"",'U4'!T43)</f>
        <v/>
      </c>
      <c r="AA86" s="327" t="str">
        <f>IF(ISBLANK('U4'!U43),"",'U4'!U43)</f>
        <v/>
      </c>
      <c r="AB86" s="327" t="str">
        <f>IF(ISBLANK('U4'!V43),"",'U4'!V43)</f>
        <v/>
      </c>
      <c r="AC86" s="229" t="str">
        <f>IF(ISBLANK('U5'!N41),"",'U5'!N41)</f>
        <v/>
      </c>
      <c r="AD86" s="229" t="str">
        <f>IF(ISBLANK('U5'!O41),"",'U5'!O41)</f>
        <v/>
      </c>
      <c r="AE86" s="229" t="str">
        <f>IF(ISBLANK('U5'!P41),"",'U5'!P41)</f>
        <v/>
      </c>
      <c r="AF86" s="229" t="str">
        <f>IF(ISBLANK('U2'!O37),"",'U2'!O37)</f>
        <v/>
      </c>
      <c r="AG86" s="229" t="str">
        <f>IF(ISBLANK('U2'!P37),"",'U2'!P37)</f>
        <v/>
      </c>
      <c r="AH86" s="229" t="str">
        <f>IF(ISBLANK('U5'!Q41),"",'U5'!Q41)</f>
        <v/>
      </c>
      <c r="AI86" s="229" t="str">
        <f>IF(ISBLANK('U5'!R41),"",'U5'!R41)</f>
        <v/>
      </c>
      <c r="AJ86" s="229" t="str">
        <f>IF(ISBLANK('U5'!S41),"",'U5'!S41)</f>
        <v/>
      </c>
      <c r="AK86" s="230" t="str">
        <f>IF(ISBLANK('U2'!L37),"",'U2'!L37)</f>
        <v/>
      </c>
      <c r="AL86" s="229" t="str">
        <f>IF(ISBLANK('U2'!M37),"",'U2'!M37)</f>
        <v/>
      </c>
      <c r="AM86" s="229" t="str">
        <f>IF(ISBLANK('U2'!N37),"",'U2'!N37)</f>
        <v/>
      </c>
      <c r="AN86" s="229" t="str">
        <f>IF(ISBLANK('U4'!M43),"",'U4'!M43)</f>
        <v/>
      </c>
      <c r="AO86" s="229" t="str">
        <f>IF(ISBLANK('U4'!N43),"",'U4'!N43)</f>
        <v/>
      </c>
      <c r="AP86" s="229" t="str">
        <f>IF(ISBLANK('U5'!L41),"",'U5'!L41)</f>
        <v/>
      </c>
      <c r="AQ86" s="229" t="str">
        <f>IF(ISBLANK('U5'!M41),"",'U5'!M41)</f>
        <v/>
      </c>
      <c r="AR86" s="229" t="str">
        <f>IF(ISBLANK('U3'!L35),"",'U3'!L35)</f>
        <v/>
      </c>
      <c r="AS86" s="230" t="str">
        <f>IF(ISBLANK('U8'!Q46),"",'U8'!Q46)</f>
        <v/>
      </c>
      <c r="AT86" s="229" t="str">
        <f>IF(ISBLANK('U8'!R46),"",'U8'!R46)</f>
        <v/>
      </c>
      <c r="AU86" s="229" t="str">
        <f>IF(ISBLANK('U8'!S46),"",'U8'!S46)</f>
        <v/>
      </c>
      <c r="AV86" s="229" t="str">
        <f>IF(ISBLANK('U8'!T46),"",'U8'!T46)</f>
        <v/>
      </c>
      <c r="AW86" s="229" t="str">
        <f>IF(ISBLANK('U8'!U46),"",'U8'!U46)</f>
        <v/>
      </c>
      <c r="AX86" s="229" t="str">
        <f>IF(ISBLANK('U8'!V46),"",'U8'!V46)</f>
        <v/>
      </c>
      <c r="AY86" s="229" t="str">
        <f>IF(ISBLANK('U8'!W46),"",'U8'!W46)</f>
        <v/>
      </c>
      <c r="AZ86" s="229" t="str">
        <f>IF(ISBLANK('U8'!X46),"",'U8'!X46)</f>
        <v/>
      </c>
      <c r="BA86" s="229" t="str">
        <f>IF(ISBLANK('U8'!Y46),"",'U8'!Y46)</f>
        <v/>
      </c>
      <c r="BB86" s="229" t="str">
        <f>IF(ISBLANK('U8'!Z46),"",'U8'!Z46)</f>
        <v/>
      </c>
      <c r="BC86" s="229" t="str">
        <f>IF(ISBLANK('U14'!L37),"",'U14'!L37)</f>
        <v/>
      </c>
      <c r="BD86" s="229" t="str">
        <f>IF(ISBLANK('U14'!M37),"",'U14'!M37)</f>
        <v/>
      </c>
      <c r="BE86" s="229" t="str">
        <f>IF(ISBLANK('U14'!N37),"",'U14'!N37)</f>
        <v/>
      </c>
      <c r="BF86" s="229" t="str">
        <f>IF(ISBLANK('U14'!O37),"",'U14'!O37)</f>
        <v/>
      </c>
      <c r="BG86" s="229" t="str">
        <f>IF(ISBLANK('U14'!P37),"",'U14'!P37)</f>
        <v/>
      </c>
      <c r="BH86" s="229" t="str">
        <f>IF(ISBLANK('U8'!AA46),"",'U8'!AA46)</f>
        <v/>
      </c>
      <c r="BI86" s="229" t="str">
        <f>IF(ISBLANK('U8'!AB46),"",'U8'!AB46)</f>
        <v/>
      </c>
      <c r="BJ86" s="229" t="str">
        <f>IF(ISBLANK('U15'!L34),"",'U15'!L34)</f>
        <v/>
      </c>
      <c r="BK86" s="229" t="str">
        <f>IF(ISBLANK('U15'!M34),"",'U15'!M34)</f>
        <v/>
      </c>
      <c r="BL86" s="229" t="str">
        <f>IF(ISBLANK('U15'!N34),"",'U15'!N34)</f>
        <v/>
      </c>
      <c r="BM86" s="230" t="str">
        <f>IF(ISBLANK('U6'!L37),"",'U6'!L37)</f>
        <v/>
      </c>
      <c r="BN86" s="327" t="str">
        <f>IF(ISBLANK('U6'!M37),"",'U6'!M37)</f>
        <v/>
      </c>
      <c r="BO86" s="327" t="str">
        <f>IF(ISBLANK('U6'!N37),"",'U6'!N37)</f>
        <v/>
      </c>
      <c r="BP86" s="327" t="str">
        <f>IF(ISBLANK('U6'!O37),"",'U6'!O37)</f>
        <v/>
      </c>
      <c r="BQ86" s="327" t="str">
        <f>IF(ISBLANK('U6'!P37),"",'U6'!P37)</f>
        <v/>
      </c>
      <c r="BR86" s="229" t="str">
        <f>IF(ISBLANK('U6'!Q37),"",'U6'!Q37)</f>
        <v/>
      </c>
      <c r="BS86" s="229" t="str">
        <f>IF(ISBLANK('U8'!AC46),"",'U8'!AC46)</f>
        <v/>
      </c>
      <c r="BT86" s="229" t="str">
        <f>IF(ISBLANK('U8'!AD46),"",'U8'!AD46)</f>
        <v/>
      </c>
      <c r="BU86" s="231" t="str">
        <f>IF(ISBLANK('U14'!Q37),"",'U14'!Q37)</f>
        <v/>
      </c>
      <c r="BV86" s="230" t="str">
        <f>IF(ISBLANK('U7'!L34),"",'U7'!L34)</f>
        <v/>
      </c>
      <c r="BW86" s="229" t="str">
        <f>IF(ISBLANK('U7'!M34),"",'U7'!M34)</f>
        <v/>
      </c>
      <c r="BX86" s="230" t="str">
        <f>IF(ISBLANK('U11'!L35),"",'U11'!L35)</f>
        <v/>
      </c>
      <c r="BY86" s="229" t="str">
        <f>IF(ISBLANK('U11'!M35),"",'U11'!M35)</f>
        <v/>
      </c>
      <c r="BZ86" s="231" t="str">
        <f>IF(ISBLANK('U11'!N35),"",'U11'!N35)</f>
        <v/>
      </c>
      <c r="CA86" s="230" t="str">
        <f>IF(ISBLANK('U9'!L33),"",'U9'!L33)</f>
        <v/>
      </c>
      <c r="CB86" s="229" t="str">
        <f>IF(ISBLANK('U9'!M33),"",'U9'!M33)</f>
        <v/>
      </c>
      <c r="CC86" s="229" t="str">
        <f>IF(ISBLANK('U10'!N43),"",'U10'!N43)</f>
        <v/>
      </c>
      <c r="CD86" s="229" t="str">
        <f>IF(ISBLANK('U10'!O43),"",'U10'!O43)</f>
        <v/>
      </c>
      <c r="CE86" s="229" t="str">
        <f>IF(ISBLANK('U10'!P43),"",'U10'!P43)</f>
        <v/>
      </c>
      <c r="CF86" s="229" t="str">
        <f>IF(ISBLANK('U10'!Q43),"",'U10'!Q43)</f>
        <v/>
      </c>
      <c r="CG86" s="229" t="str">
        <f>IF(ISBLANK('U10'!R43),"",'U10'!R43)</f>
        <v/>
      </c>
      <c r="CH86" s="229" t="str">
        <f>IF(ISBLANK('U10'!S43),"",'U10'!S43)</f>
        <v/>
      </c>
      <c r="CI86" s="229" t="str">
        <f>IF(ISBLANK('U10'!T43),"",'U10'!T43)</f>
        <v/>
      </c>
      <c r="CJ86" s="229" t="str">
        <f>IF(ISBLANK('U10'!U43),"",'U10'!U43)</f>
        <v/>
      </c>
      <c r="CK86" s="229" t="str">
        <f>IF(ISBLANK('U10'!V43),"",'U10'!V43)</f>
        <v/>
      </c>
      <c r="CL86" s="229" t="str">
        <f>IF(ISBLANK('U10'!W43),"",'U10'!W43)</f>
        <v/>
      </c>
      <c r="CM86" s="229" t="str">
        <f>IF(ISBLANK('U10'!X43),"",'U10'!X43)</f>
        <v/>
      </c>
      <c r="CN86" s="229" t="str">
        <f>IF(ISBLANK('U12'!L34),"",'U12'!L34)</f>
        <v/>
      </c>
      <c r="CO86" s="229" t="str">
        <f>IF(ISBLANK('U12'!M34),"",'U12'!M34)</f>
        <v/>
      </c>
      <c r="CP86" s="77"/>
    </row>
    <row r="87" spans="1:94" x14ac:dyDescent="0.25">
      <c r="A87" s="23" t="str">
        <f>'Pilotage de Ma Classe'!A30&amp;" "&amp;'Pilotage de Ma Classe'!B30</f>
        <v>YYY yyy</v>
      </c>
      <c r="B87" s="5">
        <v>0</v>
      </c>
      <c r="C87" s="230" t="str">
        <f>IF(ISBLANK('U1'!L79),"",'U1'!L79)</f>
        <v/>
      </c>
      <c r="D87" s="229" t="str">
        <f>IF(ISBLANK('U1'!M79),"",'U1'!M79)</f>
        <v/>
      </c>
      <c r="E87" s="229" t="str">
        <f>IF(ISBLANK('U1'!N79),"",'U1'!N79)</f>
        <v/>
      </c>
      <c r="F87" s="229" t="str">
        <f>IF(ISBLANK('U13'!L42),"",'U13'!L42)</f>
        <v/>
      </c>
      <c r="G87" s="229" t="str">
        <f>IF(ISBLANK('U13'!M42),"",'U13'!M42)</f>
        <v/>
      </c>
      <c r="H87" s="229" t="str">
        <f>IF(ISBLANK('U13'!N42),"",'U13'!N42)</f>
        <v/>
      </c>
      <c r="I87" s="229" t="str">
        <f>IF(ISBLANK('U13'!O42),"",'U13'!O42)</f>
        <v/>
      </c>
      <c r="J87" s="229" t="str">
        <f>IF(ISBLANK('U13'!P42),"",'U13'!P42)</f>
        <v/>
      </c>
      <c r="K87" s="229" t="str">
        <f>IF(ISBLANK('U13'!Q42),"",'U13'!Q42)</f>
        <v/>
      </c>
      <c r="L87" s="229" t="str">
        <f>IF(ISBLANK('U13'!R42),"",'U13'!R42)</f>
        <v/>
      </c>
      <c r="M87" s="229" t="str">
        <f>IF(ISBLANK('U13'!S42),"",'U13'!S42)</f>
        <v/>
      </c>
      <c r="N87" s="229" t="str">
        <f>IF(ISBLANK('U13'!T42),"",'U13'!T42)</f>
        <v/>
      </c>
      <c r="O87" s="230" t="str">
        <f>IF(ISBLANK('U1'!O42),"",'U1'!O42)</f>
        <v/>
      </c>
      <c r="P87" s="229" t="str">
        <f>IF(ISBLANK('U1'!P42),"",'U1'!P42)</f>
        <v/>
      </c>
      <c r="Q87" s="229" t="str">
        <f>IF(ISBLANK('U1'!Q42),"",'U1'!Q42)</f>
        <v/>
      </c>
      <c r="R87" s="229" t="str">
        <f>IF(ISBLANK('U1'!R42),"",'U1'!R42)</f>
        <v/>
      </c>
      <c r="S87" s="229" t="str">
        <f>IF(ISBLANK('U1'!S42),"",'U1'!S42)</f>
        <v/>
      </c>
      <c r="T87" s="231" t="str">
        <f>IF(ISBLANK('U1'!T42),"",'U1'!T42)</f>
        <v/>
      </c>
      <c r="U87" s="327" t="str">
        <f>IF(ISBLANK('U4'!O44),"",'U4'!O44)</f>
        <v/>
      </c>
      <c r="V87" s="327" t="str">
        <f>IF(ISBLANK('U4'!P44),"",'U4'!P44)</f>
        <v/>
      </c>
      <c r="W87" s="327" t="str">
        <f>IF(ISBLANK('U4'!Q44),"",'U4'!Q44)</f>
        <v/>
      </c>
      <c r="X87" s="327" t="str">
        <f>IF(ISBLANK('U4'!R44),"",'U4'!R44)</f>
        <v/>
      </c>
      <c r="Y87" s="327" t="str">
        <f>IF(ISBLANK('U4'!S44),"",'U4'!S44)</f>
        <v/>
      </c>
      <c r="Z87" s="327" t="str">
        <f>IF(ISBLANK('U4'!T44),"",'U4'!T44)</f>
        <v/>
      </c>
      <c r="AA87" s="327" t="str">
        <f>IF(ISBLANK('U4'!U44),"",'U4'!U44)</f>
        <v/>
      </c>
      <c r="AB87" s="327" t="str">
        <f>IF(ISBLANK('U4'!V44),"",'U4'!V44)</f>
        <v/>
      </c>
      <c r="AC87" s="229" t="str">
        <f>IF(ISBLANK('U5'!N42),"",'U5'!N42)</f>
        <v/>
      </c>
      <c r="AD87" s="229" t="str">
        <f>IF(ISBLANK('U5'!O42),"",'U5'!O42)</f>
        <v/>
      </c>
      <c r="AE87" s="229" t="str">
        <f>IF(ISBLANK('U5'!P42),"",'U5'!P42)</f>
        <v/>
      </c>
      <c r="AF87" s="229" t="str">
        <f>IF(ISBLANK('U2'!O38),"",'U2'!O38)</f>
        <v/>
      </c>
      <c r="AG87" s="229" t="str">
        <f>IF(ISBLANK('U2'!P38),"",'U2'!P38)</f>
        <v/>
      </c>
      <c r="AH87" s="229" t="str">
        <f>IF(ISBLANK('U5'!Q42),"",'U5'!Q42)</f>
        <v/>
      </c>
      <c r="AI87" s="229" t="str">
        <f>IF(ISBLANK('U5'!R42),"",'U5'!R42)</f>
        <v/>
      </c>
      <c r="AJ87" s="229" t="str">
        <f>IF(ISBLANK('U5'!S42),"",'U5'!S42)</f>
        <v/>
      </c>
      <c r="AK87" s="230" t="str">
        <f>IF(ISBLANK('U2'!L38),"",'U2'!L38)</f>
        <v/>
      </c>
      <c r="AL87" s="229" t="str">
        <f>IF(ISBLANK('U2'!M38),"",'U2'!M38)</f>
        <v/>
      </c>
      <c r="AM87" s="229" t="str">
        <f>IF(ISBLANK('U2'!N38),"",'U2'!N38)</f>
        <v/>
      </c>
      <c r="AN87" s="229" t="str">
        <f>IF(ISBLANK('U4'!M44),"",'U4'!M44)</f>
        <v/>
      </c>
      <c r="AO87" s="229" t="str">
        <f>IF(ISBLANK('U4'!N44),"",'U4'!N44)</f>
        <v/>
      </c>
      <c r="AP87" s="229" t="str">
        <f>IF(ISBLANK('U5'!L42),"",'U5'!L42)</f>
        <v/>
      </c>
      <c r="AQ87" s="229" t="str">
        <f>IF(ISBLANK('U5'!M42),"",'U5'!M42)</f>
        <v/>
      </c>
      <c r="AR87" s="229" t="str">
        <f>IF(ISBLANK('U3'!L36),"",'U3'!L36)</f>
        <v/>
      </c>
      <c r="AS87" s="230" t="str">
        <f>IF(ISBLANK('U8'!Q47),"",'U8'!Q47)</f>
        <v/>
      </c>
      <c r="AT87" s="229" t="str">
        <f>IF(ISBLANK('U8'!R47),"",'U8'!R47)</f>
        <v/>
      </c>
      <c r="AU87" s="229" t="str">
        <f>IF(ISBLANK('U8'!S47),"",'U8'!S47)</f>
        <v/>
      </c>
      <c r="AV87" s="229" t="str">
        <f>IF(ISBLANK('U8'!T47),"",'U8'!T47)</f>
        <v/>
      </c>
      <c r="AW87" s="229" t="str">
        <f>IF(ISBLANK('U8'!U47),"",'U8'!U47)</f>
        <v/>
      </c>
      <c r="AX87" s="229" t="str">
        <f>IF(ISBLANK('U8'!V47),"",'U8'!V47)</f>
        <v/>
      </c>
      <c r="AY87" s="229" t="str">
        <f>IF(ISBLANK('U8'!W47),"",'U8'!W47)</f>
        <v/>
      </c>
      <c r="AZ87" s="229" t="str">
        <f>IF(ISBLANK('U8'!X47),"",'U8'!X47)</f>
        <v/>
      </c>
      <c r="BA87" s="229" t="str">
        <f>IF(ISBLANK('U8'!Y47),"",'U8'!Y47)</f>
        <v/>
      </c>
      <c r="BB87" s="229" t="str">
        <f>IF(ISBLANK('U8'!Z47),"",'U8'!Z47)</f>
        <v/>
      </c>
      <c r="BC87" s="229" t="str">
        <f>IF(ISBLANK('U14'!L38),"",'U14'!L38)</f>
        <v/>
      </c>
      <c r="BD87" s="229" t="str">
        <f>IF(ISBLANK('U14'!M38),"",'U14'!M38)</f>
        <v/>
      </c>
      <c r="BE87" s="229" t="str">
        <f>IF(ISBLANK('U14'!N38),"",'U14'!N38)</f>
        <v/>
      </c>
      <c r="BF87" s="229" t="str">
        <f>IF(ISBLANK('U14'!O38),"",'U14'!O38)</f>
        <v/>
      </c>
      <c r="BG87" s="229" t="str">
        <f>IF(ISBLANK('U14'!P38),"",'U14'!P38)</f>
        <v/>
      </c>
      <c r="BH87" s="229" t="str">
        <f>IF(ISBLANK('U8'!AA47),"",'U8'!AA47)</f>
        <v/>
      </c>
      <c r="BI87" s="229" t="str">
        <f>IF(ISBLANK('U8'!AB47),"",'U8'!AB47)</f>
        <v/>
      </c>
      <c r="BJ87" s="229" t="str">
        <f>IF(ISBLANK('U15'!L35),"",'U15'!L35)</f>
        <v/>
      </c>
      <c r="BK87" s="229" t="str">
        <f>IF(ISBLANK('U15'!M35),"",'U15'!M35)</f>
        <v/>
      </c>
      <c r="BL87" s="229" t="str">
        <f>IF(ISBLANK('U15'!N35),"",'U15'!N35)</f>
        <v/>
      </c>
      <c r="BM87" s="230" t="str">
        <f>IF(ISBLANK('U6'!L38),"",'U6'!L38)</f>
        <v/>
      </c>
      <c r="BN87" s="327" t="str">
        <f>IF(ISBLANK('U6'!M38),"",'U6'!M38)</f>
        <v/>
      </c>
      <c r="BO87" s="327" t="str">
        <f>IF(ISBLANK('U6'!N38),"",'U6'!N38)</f>
        <v/>
      </c>
      <c r="BP87" s="327" t="str">
        <f>IF(ISBLANK('U6'!O38),"",'U6'!O38)</f>
        <v/>
      </c>
      <c r="BQ87" s="327" t="str">
        <f>IF(ISBLANK('U6'!P38),"",'U6'!P38)</f>
        <v/>
      </c>
      <c r="BR87" s="229" t="str">
        <f>IF(ISBLANK('U6'!Q38),"",'U6'!Q38)</f>
        <v/>
      </c>
      <c r="BS87" s="229" t="str">
        <f>IF(ISBLANK('U8'!AC47),"",'U8'!AC47)</f>
        <v/>
      </c>
      <c r="BT87" s="229" t="str">
        <f>IF(ISBLANK('U8'!AD47),"",'U8'!AD47)</f>
        <v/>
      </c>
      <c r="BU87" s="231" t="str">
        <f>IF(ISBLANK('U14'!Q38),"",'U14'!Q38)</f>
        <v/>
      </c>
      <c r="BV87" s="230" t="str">
        <f>IF(ISBLANK('U7'!L35),"",'U7'!L35)</f>
        <v/>
      </c>
      <c r="BW87" s="229" t="str">
        <f>IF(ISBLANK('U7'!M35),"",'U7'!M35)</f>
        <v/>
      </c>
      <c r="BX87" s="230" t="str">
        <f>IF(ISBLANK('U11'!L36),"",'U11'!L36)</f>
        <v/>
      </c>
      <c r="BY87" s="229" t="str">
        <f>IF(ISBLANK('U11'!M36),"",'U11'!M36)</f>
        <v/>
      </c>
      <c r="BZ87" s="231" t="str">
        <f>IF(ISBLANK('U11'!N36),"",'U11'!N36)</f>
        <v/>
      </c>
      <c r="CA87" s="230" t="str">
        <f>IF(ISBLANK('U9'!L34),"",'U9'!L34)</f>
        <v/>
      </c>
      <c r="CB87" s="229" t="str">
        <f>IF(ISBLANK('U9'!M34),"",'U9'!M34)</f>
        <v/>
      </c>
      <c r="CC87" s="229" t="str">
        <f>IF(ISBLANK('U10'!N44),"",'U10'!N44)</f>
        <v/>
      </c>
      <c r="CD87" s="229" t="str">
        <f>IF(ISBLANK('U10'!O44),"",'U10'!O44)</f>
        <v/>
      </c>
      <c r="CE87" s="229" t="str">
        <f>IF(ISBLANK('U10'!P44),"",'U10'!P44)</f>
        <v/>
      </c>
      <c r="CF87" s="229" t="str">
        <f>IF(ISBLANK('U10'!Q44),"",'U10'!Q44)</f>
        <v/>
      </c>
      <c r="CG87" s="229" t="str">
        <f>IF(ISBLANK('U10'!R44),"",'U10'!R44)</f>
        <v/>
      </c>
      <c r="CH87" s="229" t="str">
        <f>IF(ISBLANK('U10'!S44),"",'U10'!S44)</f>
        <v/>
      </c>
      <c r="CI87" s="229" t="str">
        <f>IF(ISBLANK('U10'!T44),"",'U10'!T44)</f>
        <v/>
      </c>
      <c r="CJ87" s="229" t="str">
        <f>IF(ISBLANK('U10'!U44),"",'U10'!U44)</f>
        <v/>
      </c>
      <c r="CK87" s="229" t="str">
        <f>IF(ISBLANK('U10'!V44),"",'U10'!V44)</f>
        <v/>
      </c>
      <c r="CL87" s="229" t="str">
        <f>IF(ISBLANK('U10'!W44),"",'U10'!W44)</f>
        <v/>
      </c>
      <c r="CM87" s="229" t="str">
        <f>IF(ISBLANK('U10'!X44),"",'U10'!X44)</f>
        <v/>
      </c>
      <c r="CN87" s="229" t="str">
        <f>IF(ISBLANK('U12'!L35),"",'U12'!L35)</f>
        <v/>
      </c>
      <c r="CO87" s="229" t="str">
        <f>IF(ISBLANK('U12'!M35),"",'U12'!M35)</f>
        <v/>
      </c>
      <c r="CP87" s="77"/>
    </row>
    <row r="88" spans="1:94" x14ac:dyDescent="0.25">
      <c r="A88" s="23" t="str">
        <f>'Pilotage de Ma Classe'!A31&amp;" "&amp;'Pilotage de Ma Classe'!B31</f>
        <v>ZZZ zzz</v>
      </c>
      <c r="B88" s="5">
        <v>0</v>
      </c>
      <c r="C88" s="230" t="str">
        <f>IF(ISBLANK('U1'!L80),"",'U1'!L80)</f>
        <v/>
      </c>
      <c r="D88" s="229" t="str">
        <f>IF(ISBLANK('U1'!M80),"",'U1'!M80)</f>
        <v/>
      </c>
      <c r="E88" s="229" t="str">
        <f>IF(ISBLANK('U1'!N80),"",'U1'!N80)</f>
        <v/>
      </c>
      <c r="F88" s="229" t="str">
        <f>IF(ISBLANK('U13'!L43),"",'U13'!L43)</f>
        <v/>
      </c>
      <c r="G88" s="229" t="str">
        <f>IF(ISBLANK('U13'!M43),"",'U13'!M43)</f>
        <v/>
      </c>
      <c r="H88" s="229" t="str">
        <f>IF(ISBLANK('U13'!N43),"",'U13'!N43)</f>
        <v/>
      </c>
      <c r="I88" s="229" t="str">
        <f>IF(ISBLANK('U13'!O43),"",'U13'!O43)</f>
        <v/>
      </c>
      <c r="J88" s="229" t="str">
        <f>IF(ISBLANK('U13'!P43),"",'U13'!P43)</f>
        <v/>
      </c>
      <c r="K88" s="229" t="str">
        <f>IF(ISBLANK('U13'!Q43),"",'U13'!Q43)</f>
        <v/>
      </c>
      <c r="L88" s="229" t="str">
        <f>IF(ISBLANK('U13'!R43),"",'U13'!R43)</f>
        <v/>
      </c>
      <c r="M88" s="229" t="str">
        <f>IF(ISBLANK('U13'!S43),"",'U13'!S43)</f>
        <v/>
      </c>
      <c r="N88" s="229" t="str">
        <f>IF(ISBLANK('U13'!T43),"",'U13'!T43)</f>
        <v/>
      </c>
      <c r="O88" s="230" t="str">
        <f>IF(ISBLANK('U1'!O43),"",'U1'!O43)</f>
        <v/>
      </c>
      <c r="P88" s="229" t="str">
        <f>IF(ISBLANK('U1'!P43),"",'U1'!P43)</f>
        <v/>
      </c>
      <c r="Q88" s="229" t="str">
        <f>IF(ISBLANK('U1'!Q43),"",'U1'!Q43)</f>
        <v/>
      </c>
      <c r="R88" s="229" t="str">
        <f>IF(ISBLANK('U1'!R43),"",'U1'!R43)</f>
        <v/>
      </c>
      <c r="S88" s="229" t="str">
        <f>IF(ISBLANK('U1'!S43),"",'U1'!S43)</f>
        <v/>
      </c>
      <c r="T88" s="231" t="str">
        <f>IF(ISBLANK('U1'!T43),"",'U1'!T43)</f>
        <v/>
      </c>
      <c r="U88" s="327" t="str">
        <f>IF(ISBLANK('U4'!O45),"",'U4'!O45)</f>
        <v/>
      </c>
      <c r="V88" s="327" t="str">
        <f>IF(ISBLANK('U4'!P45),"",'U4'!P45)</f>
        <v/>
      </c>
      <c r="W88" s="327" t="str">
        <f>IF(ISBLANK('U4'!Q45),"",'U4'!Q45)</f>
        <v/>
      </c>
      <c r="X88" s="327" t="str">
        <f>IF(ISBLANK('U4'!R45),"",'U4'!R45)</f>
        <v/>
      </c>
      <c r="Y88" s="327" t="str">
        <f>IF(ISBLANK('U4'!S45),"",'U4'!S45)</f>
        <v/>
      </c>
      <c r="Z88" s="327" t="str">
        <f>IF(ISBLANK('U4'!T45),"",'U4'!T45)</f>
        <v/>
      </c>
      <c r="AA88" s="327" t="str">
        <f>IF(ISBLANK('U4'!U45),"",'U4'!U45)</f>
        <v/>
      </c>
      <c r="AB88" s="327" t="str">
        <f>IF(ISBLANK('U4'!V45),"",'U4'!V45)</f>
        <v/>
      </c>
      <c r="AC88" s="229" t="str">
        <f>IF(ISBLANK('U5'!N43),"",'U5'!N43)</f>
        <v/>
      </c>
      <c r="AD88" s="229" t="str">
        <f>IF(ISBLANK('U5'!O43),"",'U5'!O43)</f>
        <v/>
      </c>
      <c r="AE88" s="229" t="str">
        <f>IF(ISBLANK('U5'!P43),"",'U5'!P43)</f>
        <v/>
      </c>
      <c r="AF88" s="229" t="str">
        <f>IF(ISBLANK('U2'!O39),"",'U2'!O39)</f>
        <v/>
      </c>
      <c r="AG88" s="229" t="str">
        <f>IF(ISBLANK('U2'!P39),"",'U2'!P39)</f>
        <v/>
      </c>
      <c r="AH88" s="229" t="str">
        <f>IF(ISBLANK('U5'!Q43),"",'U5'!Q43)</f>
        <v/>
      </c>
      <c r="AI88" s="229" t="str">
        <f>IF(ISBLANK('U5'!R43),"",'U5'!R43)</f>
        <v/>
      </c>
      <c r="AJ88" s="229" t="str">
        <f>IF(ISBLANK('U5'!S43),"",'U5'!S43)</f>
        <v/>
      </c>
      <c r="AK88" s="230" t="str">
        <f>IF(ISBLANK('U2'!L39),"",'U2'!L39)</f>
        <v/>
      </c>
      <c r="AL88" s="229" t="str">
        <f>IF(ISBLANK('U2'!M39),"",'U2'!M39)</f>
        <v/>
      </c>
      <c r="AM88" s="229" t="str">
        <f>IF(ISBLANK('U2'!N39),"",'U2'!N39)</f>
        <v/>
      </c>
      <c r="AN88" s="229" t="str">
        <f>IF(ISBLANK('U4'!M45),"",'U4'!M45)</f>
        <v/>
      </c>
      <c r="AO88" s="229" t="str">
        <f>IF(ISBLANK('U4'!N45),"",'U4'!N45)</f>
        <v/>
      </c>
      <c r="AP88" s="229" t="str">
        <f>IF(ISBLANK('U5'!L43),"",'U5'!L43)</f>
        <v/>
      </c>
      <c r="AQ88" s="229" t="str">
        <f>IF(ISBLANK('U5'!M43),"",'U5'!M43)</f>
        <v/>
      </c>
      <c r="AR88" s="229" t="str">
        <f>IF(ISBLANK('U3'!L37),"",'U3'!L37)</f>
        <v/>
      </c>
      <c r="AS88" s="230" t="str">
        <f>IF(ISBLANK('U8'!Q48),"",'U8'!Q48)</f>
        <v/>
      </c>
      <c r="AT88" s="229" t="str">
        <f>IF(ISBLANK('U8'!R48),"",'U8'!R48)</f>
        <v/>
      </c>
      <c r="AU88" s="229" t="str">
        <f>IF(ISBLANK('U8'!S48),"",'U8'!S48)</f>
        <v/>
      </c>
      <c r="AV88" s="229" t="str">
        <f>IF(ISBLANK('U8'!T48),"",'U8'!T48)</f>
        <v/>
      </c>
      <c r="AW88" s="229" t="str">
        <f>IF(ISBLANK('U8'!U48),"",'U8'!U48)</f>
        <v/>
      </c>
      <c r="AX88" s="229" t="str">
        <f>IF(ISBLANK('U8'!V48),"",'U8'!V48)</f>
        <v/>
      </c>
      <c r="AY88" s="229" t="str">
        <f>IF(ISBLANK('U8'!W48),"",'U8'!W48)</f>
        <v/>
      </c>
      <c r="AZ88" s="229" t="str">
        <f>IF(ISBLANK('U8'!X48),"",'U8'!X48)</f>
        <v/>
      </c>
      <c r="BA88" s="229" t="str">
        <f>IF(ISBLANK('U8'!Y48),"",'U8'!Y48)</f>
        <v/>
      </c>
      <c r="BB88" s="229" t="str">
        <f>IF(ISBLANK('U8'!Z48),"",'U8'!Z48)</f>
        <v/>
      </c>
      <c r="BC88" s="229" t="str">
        <f>IF(ISBLANK('U14'!L39),"",'U14'!L39)</f>
        <v/>
      </c>
      <c r="BD88" s="229" t="str">
        <f>IF(ISBLANK('U14'!M39),"",'U14'!M39)</f>
        <v/>
      </c>
      <c r="BE88" s="229" t="str">
        <f>IF(ISBLANK('U14'!N39),"",'U14'!N39)</f>
        <v/>
      </c>
      <c r="BF88" s="229" t="str">
        <f>IF(ISBLANK('U14'!O39),"",'U14'!O39)</f>
        <v/>
      </c>
      <c r="BG88" s="229" t="str">
        <f>IF(ISBLANK('U14'!P39),"",'U14'!P39)</f>
        <v/>
      </c>
      <c r="BH88" s="229" t="str">
        <f>IF(ISBLANK('U8'!AA48),"",'U8'!AA48)</f>
        <v/>
      </c>
      <c r="BI88" s="229" t="str">
        <f>IF(ISBLANK('U8'!AB48),"",'U8'!AB48)</f>
        <v/>
      </c>
      <c r="BJ88" s="229" t="str">
        <f>IF(ISBLANK('U15'!L36),"",'U15'!L36)</f>
        <v/>
      </c>
      <c r="BK88" s="229" t="str">
        <f>IF(ISBLANK('U15'!M36),"",'U15'!M36)</f>
        <v/>
      </c>
      <c r="BL88" s="229" t="str">
        <f>IF(ISBLANK('U15'!N36),"",'U15'!N36)</f>
        <v/>
      </c>
      <c r="BM88" s="230" t="str">
        <f>IF(ISBLANK('U6'!L39),"",'U6'!L39)</f>
        <v/>
      </c>
      <c r="BN88" s="327" t="str">
        <f>IF(ISBLANK('U6'!M39),"",'U6'!M39)</f>
        <v/>
      </c>
      <c r="BO88" s="327" t="str">
        <f>IF(ISBLANK('U6'!N39),"",'U6'!N39)</f>
        <v/>
      </c>
      <c r="BP88" s="327" t="str">
        <f>IF(ISBLANK('U6'!O39),"",'U6'!O39)</f>
        <v/>
      </c>
      <c r="BQ88" s="327" t="str">
        <f>IF(ISBLANK('U6'!P39),"",'U6'!P39)</f>
        <v/>
      </c>
      <c r="BR88" s="229" t="str">
        <f>IF(ISBLANK('U6'!Q39),"",'U6'!Q39)</f>
        <v/>
      </c>
      <c r="BS88" s="229" t="str">
        <f>IF(ISBLANK('U8'!AC48),"",'U8'!AC48)</f>
        <v/>
      </c>
      <c r="BT88" s="229" t="str">
        <f>IF(ISBLANK('U8'!AD48),"",'U8'!AD48)</f>
        <v/>
      </c>
      <c r="BU88" s="231" t="str">
        <f>IF(ISBLANK('U14'!Q39),"",'U14'!Q39)</f>
        <v/>
      </c>
      <c r="BV88" s="230" t="str">
        <f>IF(ISBLANK('U7'!L36),"",'U7'!L36)</f>
        <v/>
      </c>
      <c r="BW88" s="229" t="str">
        <f>IF(ISBLANK('U7'!M36),"",'U7'!M36)</f>
        <v/>
      </c>
      <c r="BX88" s="230" t="str">
        <f>IF(ISBLANK('U11'!L37),"",'U11'!L37)</f>
        <v/>
      </c>
      <c r="BY88" s="229" t="str">
        <f>IF(ISBLANK('U11'!M37),"",'U11'!M37)</f>
        <v/>
      </c>
      <c r="BZ88" s="231" t="str">
        <f>IF(ISBLANK('U11'!N37),"",'U11'!N37)</f>
        <v/>
      </c>
      <c r="CA88" s="230" t="str">
        <f>IF(ISBLANK('U9'!L35),"",'U9'!L35)</f>
        <v/>
      </c>
      <c r="CB88" s="229" t="str">
        <f>IF(ISBLANK('U9'!M35),"",'U9'!M35)</f>
        <v/>
      </c>
      <c r="CC88" s="229" t="str">
        <f>IF(ISBLANK('U10'!N45),"",'U10'!N45)</f>
        <v/>
      </c>
      <c r="CD88" s="229" t="str">
        <f>IF(ISBLANK('U10'!O45),"",'U10'!O45)</f>
        <v/>
      </c>
      <c r="CE88" s="229" t="str">
        <f>IF(ISBLANK('U10'!P45),"",'U10'!P45)</f>
        <v/>
      </c>
      <c r="CF88" s="229" t="str">
        <f>IF(ISBLANK('U10'!Q45),"",'U10'!Q45)</f>
        <v/>
      </c>
      <c r="CG88" s="229" t="str">
        <f>IF(ISBLANK('U10'!R45),"",'U10'!R45)</f>
        <v/>
      </c>
      <c r="CH88" s="229" t="str">
        <f>IF(ISBLANK('U10'!S45),"",'U10'!S45)</f>
        <v/>
      </c>
      <c r="CI88" s="229" t="str">
        <f>IF(ISBLANK('U10'!T45),"",'U10'!T45)</f>
        <v/>
      </c>
      <c r="CJ88" s="229" t="str">
        <f>IF(ISBLANK('U10'!U45),"",'U10'!U45)</f>
        <v/>
      </c>
      <c r="CK88" s="229" t="str">
        <f>IF(ISBLANK('U10'!V45),"",'U10'!V45)</f>
        <v/>
      </c>
      <c r="CL88" s="229" t="str">
        <f>IF(ISBLANK('U10'!W45),"",'U10'!W45)</f>
        <v/>
      </c>
      <c r="CM88" s="229" t="str">
        <f>IF(ISBLANK('U10'!X45),"",'U10'!X45)</f>
        <v/>
      </c>
      <c r="CN88" s="229" t="str">
        <f>IF(ISBLANK('U12'!L36),"",'U12'!L36)</f>
        <v/>
      </c>
      <c r="CO88" s="229" t="str">
        <f>IF(ISBLANK('U12'!M36),"",'U12'!M36)</f>
        <v/>
      </c>
      <c r="CP88" s="77"/>
    </row>
    <row r="89" spans="1:94" x14ac:dyDescent="0.25">
      <c r="A89" s="23" t="str">
        <f>'Pilotage de Ma Classe'!A32&amp;" "&amp;'Pilotage de Ma Classe'!B32</f>
        <v>ABA aba</v>
      </c>
      <c r="B89" s="5">
        <v>0</v>
      </c>
      <c r="C89" s="230" t="str">
        <f>IF(ISBLANK('U1'!L81),"",'U1'!L81)</f>
        <v/>
      </c>
      <c r="D89" s="229" t="str">
        <f>IF(ISBLANK('U1'!M81),"",'U1'!M81)</f>
        <v/>
      </c>
      <c r="E89" s="229" t="str">
        <f>IF(ISBLANK('U1'!N81),"",'U1'!N81)</f>
        <v/>
      </c>
      <c r="F89" s="229" t="str">
        <f>IF(ISBLANK('U13'!L44),"",'U13'!L44)</f>
        <v/>
      </c>
      <c r="G89" s="229" t="str">
        <f>IF(ISBLANK('U13'!M44),"",'U13'!M44)</f>
        <v/>
      </c>
      <c r="H89" s="229" t="str">
        <f>IF(ISBLANK('U13'!N44),"",'U13'!N44)</f>
        <v/>
      </c>
      <c r="I89" s="229" t="str">
        <f>IF(ISBLANK('U13'!O44),"",'U13'!O44)</f>
        <v/>
      </c>
      <c r="J89" s="229" t="str">
        <f>IF(ISBLANK('U13'!P44),"",'U13'!P44)</f>
        <v/>
      </c>
      <c r="K89" s="229" t="str">
        <f>IF(ISBLANK('U13'!Q44),"",'U13'!Q44)</f>
        <v/>
      </c>
      <c r="L89" s="229" t="str">
        <f>IF(ISBLANK('U13'!R44),"",'U13'!R44)</f>
        <v/>
      </c>
      <c r="M89" s="229" t="str">
        <f>IF(ISBLANK('U13'!S44),"",'U13'!S44)</f>
        <v/>
      </c>
      <c r="N89" s="229" t="str">
        <f>IF(ISBLANK('U13'!T44),"",'U13'!T44)</f>
        <v/>
      </c>
      <c r="O89" s="230" t="str">
        <f>IF(ISBLANK('U1'!O44),"",'U1'!O44)</f>
        <v/>
      </c>
      <c r="P89" s="229" t="str">
        <f>IF(ISBLANK('U1'!P44),"",'U1'!P44)</f>
        <v/>
      </c>
      <c r="Q89" s="229" t="str">
        <f>IF(ISBLANK('U1'!Q44),"",'U1'!Q44)</f>
        <v/>
      </c>
      <c r="R89" s="229" t="str">
        <f>IF(ISBLANK('U1'!R44),"",'U1'!R44)</f>
        <v/>
      </c>
      <c r="S89" s="229" t="str">
        <f>IF(ISBLANK('U1'!S44),"",'U1'!S44)</f>
        <v/>
      </c>
      <c r="T89" s="231" t="str">
        <f>IF(ISBLANK('U1'!T44),"",'U1'!T44)</f>
        <v/>
      </c>
      <c r="U89" s="327" t="str">
        <f>IF(ISBLANK('U4'!O46),"",'U4'!O46)</f>
        <v/>
      </c>
      <c r="V89" s="327" t="str">
        <f>IF(ISBLANK('U4'!P46),"",'U4'!P46)</f>
        <v/>
      </c>
      <c r="W89" s="327" t="str">
        <f>IF(ISBLANK('U4'!Q46),"",'U4'!Q46)</f>
        <v/>
      </c>
      <c r="X89" s="327" t="str">
        <f>IF(ISBLANK('U4'!R46),"",'U4'!R46)</f>
        <v/>
      </c>
      <c r="Y89" s="327" t="str">
        <f>IF(ISBLANK('U4'!S46),"",'U4'!S46)</f>
        <v/>
      </c>
      <c r="Z89" s="327" t="str">
        <f>IF(ISBLANK('U4'!T46),"",'U4'!T46)</f>
        <v/>
      </c>
      <c r="AA89" s="327" t="str">
        <f>IF(ISBLANK('U4'!U46),"",'U4'!U46)</f>
        <v/>
      </c>
      <c r="AB89" s="327" t="str">
        <f>IF(ISBLANK('U4'!V46),"",'U4'!V46)</f>
        <v/>
      </c>
      <c r="AC89" s="229" t="str">
        <f>IF(ISBLANK('U5'!N44),"",'U5'!N44)</f>
        <v/>
      </c>
      <c r="AD89" s="229" t="str">
        <f>IF(ISBLANK('U5'!O44),"",'U5'!O44)</f>
        <v/>
      </c>
      <c r="AE89" s="229" t="str">
        <f>IF(ISBLANK('U5'!P44),"",'U5'!P44)</f>
        <v/>
      </c>
      <c r="AF89" s="229" t="str">
        <f>IF(ISBLANK('U2'!O40),"",'U2'!O40)</f>
        <v/>
      </c>
      <c r="AG89" s="229" t="str">
        <f>IF(ISBLANK('U2'!P40),"",'U2'!P40)</f>
        <v/>
      </c>
      <c r="AH89" s="229" t="str">
        <f>IF(ISBLANK('U5'!Q44),"",'U5'!Q44)</f>
        <v/>
      </c>
      <c r="AI89" s="229" t="str">
        <f>IF(ISBLANK('U5'!R44),"",'U5'!R44)</f>
        <v/>
      </c>
      <c r="AJ89" s="229" t="str">
        <f>IF(ISBLANK('U5'!S44),"",'U5'!S44)</f>
        <v/>
      </c>
      <c r="AK89" s="230" t="str">
        <f>IF(ISBLANK('U2'!L40),"",'U2'!L40)</f>
        <v/>
      </c>
      <c r="AL89" s="229" t="str">
        <f>IF(ISBLANK('U2'!M40),"",'U2'!M40)</f>
        <v/>
      </c>
      <c r="AM89" s="229" t="str">
        <f>IF(ISBLANK('U2'!N40),"",'U2'!N40)</f>
        <v/>
      </c>
      <c r="AN89" s="229" t="str">
        <f>IF(ISBLANK('U4'!M46),"",'U4'!M46)</f>
        <v/>
      </c>
      <c r="AO89" s="229" t="str">
        <f>IF(ISBLANK('U4'!N46),"",'U4'!N46)</f>
        <v/>
      </c>
      <c r="AP89" s="229" t="str">
        <f>IF(ISBLANK('U5'!L44),"",'U5'!L44)</f>
        <v/>
      </c>
      <c r="AQ89" s="229" t="str">
        <f>IF(ISBLANK('U5'!M44),"",'U5'!M44)</f>
        <v/>
      </c>
      <c r="AR89" s="229" t="str">
        <f>IF(ISBLANK('U3'!L38),"",'U3'!L38)</f>
        <v/>
      </c>
      <c r="AS89" s="230" t="str">
        <f>IF(ISBLANK('U8'!Q49),"",'U8'!Q49)</f>
        <v/>
      </c>
      <c r="AT89" s="229" t="str">
        <f>IF(ISBLANK('U8'!R49),"",'U8'!R49)</f>
        <v/>
      </c>
      <c r="AU89" s="229" t="str">
        <f>IF(ISBLANK('U8'!S49),"",'U8'!S49)</f>
        <v/>
      </c>
      <c r="AV89" s="229" t="str">
        <f>IF(ISBLANK('U8'!T49),"",'U8'!T49)</f>
        <v/>
      </c>
      <c r="AW89" s="229" t="str">
        <f>IF(ISBLANK('U8'!U49),"",'U8'!U49)</f>
        <v/>
      </c>
      <c r="AX89" s="229" t="str">
        <f>IF(ISBLANK('U8'!V49),"",'U8'!V49)</f>
        <v/>
      </c>
      <c r="AY89" s="229" t="str">
        <f>IF(ISBLANK('U8'!W49),"",'U8'!W49)</f>
        <v/>
      </c>
      <c r="AZ89" s="229" t="str">
        <f>IF(ISBLANK('U8'!X49),"",'U8'!X49)</f>
        <v/>
      </c>
      <c r="BA89" s="229" t="str">
        <f>IF(ISBLANK('U8'!Y49),"",'U8'!Y49)</f>
        <v/>
      </c>
      <c r="BB89" s="229" t="str">
        <f>IF(ISBLANK('U8'!Z49),"",'U8'!Z49)</f>
        <v/>
      </c>
      <c r="BC89" s="229" t="str">
        <f>IF(ISBLANK('U14'!L40),"",'U14'!L40)</f>
        <v/>
      </c>
      <c r="BD89" s="229" t="str">
        <f>IF(ISBLANK('U14'!M40),"",'U14'!M40)</f>
        <v/>
      </c>
      <c r="BE89" s="229" t="str">
        <f>IF(ISBLANK('U14'!N40),"",'U14'!N40)</f>
        <v/>
      </c>
      <c r="BF89" s="229" t="str">
        <f>IF(ISBLANK('U14'!O40),"",'U14'!O40)</f>
        <v/>
      </c>
      <c r="BG89" s="229" t="str">
        <f>IF(ISBLANK('U14'!P40),"",'U14'!P40)</f>
        <v/>
      </c>
      <c r="BH89" s="229" t="str">
        <f>IF(ISBLANK('U8'!AA49),"",'U8'!AA49)</f>
        <v/>
      </c>
      <c r="BI89" s="229" t="str">
        <f>IF(ISBLANK('U8'!AB49),"",'U8'!AB49)</f>
        <v/>
      </c>
      <c r="BJ89" s="229" t="str">
        <f>IF(ISBLANK('U15'!L37),"",'U15'!L37)</f>
        <v/>
      </c>
      <c r="BK89" s="229" t="str">
        <f>IF(ISBLANK('U15'!M37),"",'U15'!M37)</f>
        <v/>
      </c>
      <c r="BL89" s="229" t="str">
        <f>IF(ISBLANK('U15'!N37),"",'U15'!N37)</f>
        <v/>
      </c>
      <c r="BM89" s="230" t="str">
        <f>IF(ISBLANK('U6'!L40),"",'U6'!L40)</f>
        <v/>
      </c>
      <c r="BN89" s="327" t="str">
        <f>IF(ISBLANK('U6'!M40),"",'U6'!M40)</f>
        <v/>
      </c>
      <c r="BO89" s="327" t="str">
        <f>IF(ISBLANK('U6'!N40),"",'U6'!N40)</f>
        <v/>
      </c>
      <c r="BP89" s="327" t="str">
        <f>IF(ISBLANK('U6'!O40),"",'U6'!O40)</f>
        <v/>
      </c>
      <c r="BQ89" s="327" t="str">
        <f>IF(ISBLANK('U6'!P40),"",'U6'!P40)</f>
        <v/>
      </c>
      <c r="BR89" s="229" t="str">
        <f>IF(ISBLANK('U6'!Q40),"",'U6'!Q40)</f>
        <v/>
      </c>
      <c r="BS89" s="229" t="str">
        <f>IF(ISBLANK('U8'!AC49),"",'U8'!AC49)</f>
        <v/>
      </c>
      <c r="BT89" s="229" t="str">
        <f>IF(ISBLANK('U8'!AD49),"",'U8'!AD49)</f>
        <v/>
      </c>
      <c r="BU89" s="231" t="str">
        <f>IF(ISBLANK('U14'!Q40),"",'U14'!Q40)</f>
        <v/>
      </c>
      <c r="BV89" s="230" t="str">
        <f>IF(ISBLANK('U7'!L37),"",'U7'!L37)</f>
        <v/>
      </c>
      <c r="BW89" s="229" t="str">
        <f>IF(ISBLANK('U7'!M37),"",'U7'!M37)</f>
        <v/>
      </c>
      <c r="BX89" s="230" t="str">
        <f>IF(ISBLANK('U11'!L38),"",'U11'!L38)</f>
        <v/>
      </c>
      <c r="BY89" s="229" t="str">
        <f>IF(ISBLANK('U11'!M38),"",'U11'!M38)</f>
        <v/>
      </c>
      <c r="BZ89" s="231" t="str">
        <f>IF(ISBLANK('U11'!N38),"",'U11'!N38)</f>
        <v/>
      </c>
      <c r="CA89" s="230" t="str">
        <f>IF(ISBLANK('U9'!L36),"",'U9'!L36)</f>
        <v/>
      </c>
      <c r="CB89" s="229" t="str">
        <f>IF(ISBLANK('U9'!M36),"",'U9'!M36)</f>
        <v/>
      </c>
      <c r="CC89" s="229" t="str">
        <f>IF(ISBLANK('U10'!N46),"",'U10'!N46)</f>
        <v/>
      </c>
      <c r="CD89" s="229" t="str">
        <f>IF(ISBLANK('U10'!O46),"",'U10'!O46)</f>
        <v/>
      </c>
      <c r="CE89" s="229" t="str">
        <f>IF(ISBLANK('U10'!P46),"",'U10'!P46)</f>
        <v/>
      </c>
      <c r="CF89" s="229" t="str">
        <f>IF(ISBLANK('U10'!Q46),"",'U10'!Q46)</f>
        <v/>
      </c>
      <c r="CG89" s="229" t="str">
        <f>IF(ISBLANK('U10'!R46),"",'U10'!R46)</f>
        <v/>
      </c>
      <c r="CH89" s="229" t="str">
        <f>IF(ISBLANK('U10'!S46),"",'U10'!S46)</f>
        <v/>
      </c>
      <c r="CI89" s="229" t="str">
        <f>IF(ISBLANK('U10'!T46),"",'U10'!T46)</f>
        <v/>
      </c>
      <c r="CJ89" s="229" t="str">
        <f>IF(ISBLANK('U10'!U46),"",'U10'!U46)</f>
        <v/>
      </c>
      <c r="CK89" s="229" t="str">
        <f>IF(ISBLANK('U10'!V46),"",'U10'!V46)</f>
        <v/>
      </c>
      <c r="CL89" s="229" t="str">
        <f>IF(ISBLANK('U10'!W46),"",'U10'!W46)</f>
        <v/>
      </c>
      <c r="CM89" s="229" t="str">
        <f>IF(ISBLANK('U10'!X46),"",'U10'!X46)</f>
        <v/>
      </c>
      <c r="CN89" s="229" t="str">
        <f>IF(ISBLANK('U12'!L37),"",'U12'!L37)</f>
        <v/>
      </c>
      <c r="CO89" s="229" t="str">
        <f>IF(ISBLANK('U12'!M37),"",'U12'!M37)</f>
        <v/>
      </c>
      <c r="CP89" s="77"/>
    </row>
    <row r="90" spans="1:94" x14ac:dyDescent="0.25">
      <c r="A90" s="23" t="str">
        <f>'Pilotage de Ma Classe'!A33&amp;" "&amp;'Pilotage de Ma Classe'!B33</f>
        <v>ACA aca</v>
      </c>
      <c r="B90" s="5">
        <v>0</v>
      </c>
      <c r="C90" s="230" t="str">
        <f>IF(ISBLANK('U1'!L82),"",'U1'!L82)</f>
        <v/>
      </c>
      <c r="D90" s="229" t="str">
        <f>IF(ISBLANK('U1'!M82),"",'U1'!M82)</f>
        <v/>
      </c>
      <c r="E90" s="229" t="str">
        <f>IF(ISBLANK('U1'!N82),"",'U1'!N82)</f>
        <v/>
      </c>
      <c r="F90" s="229" t="str">
        <f>IF(ISBLANK('U13'!L45),"",'U13'!L45)</f>
        <v/>
      </c>
      <c r="G90" s="229" t="str">
        <f>IF(ISBLANK('U13'!M45),"",'U13'!M45)</f>
        <v/>
      </c>
      <c r="H90" s="229" t="str">
        <f>IF(ISBLANK('U13'!N45),"",'U13'!N45)</f>
        <v/>
      </c>
      <c r="I90" s="229" t="str">
        <f>IF(ISBLANK('U13'!O45),"",'U13'!O45)</f>
        <v/>
      </c>
      <c r="J90" s="229" t="str">
        <f>IF(ISBLANK('U13'!P45),"",'U13'!P45)</f>
        <v/>
      </c>
      <c r="K90" s="229" t="str">
        <f>IF(ISBLANK('U13'!Q45),"",'U13'!Q45)</f>
        <v/>
      </c>
      <c r="L90" s="229" t="str">
        <f>IF(ISBLANK('U13'!R45),"",'U13'!R45)</f>
        <v/>
      </c>
      <c r="M90" s="229" t="str">
        <f>IF(ISBLANK('U13'!S45),"",'U13'!S45)</f>
        <v/>
      </c>
      <c r="N90" s="229" t="str">
        <f>IF(ISBLANK('U13'!T45),"",'U13'!T45)</f>
        <v/>
      </c>
      <c r="O90" s="230" t="str">
        <f>IF(ISBLANK('U1'!O45),"",'U1'!O45)</f>
        <v/>
      </c>
      <c r="P90" s="229" t="str">
        <f>IF(ISBLANK('U1'!P45),"",'U1'!P45)</f>
        <v/>
      </c>
      <c r="Q90" s="229" t="str">
        <f>IF(ISBLANK('U1'!Q45),"",'U1'!Q45)</f>
        <v/>
      </c>
      <c r="R90" s="229" t="str">
        <f>IF(ISBLANK('U1'!R45),"",'U1'!R45)</f>
        <v/>
      </c>
      <c r="S90" s="229" t="str">
        <f>IF(ISBLANK('U1'!S45),"",'U1'!S45)</f>
        <v/>
      </c>
      <c r="T90" s="231" t="str">
        <f>IF(ISBLANK('U1'!T45),"",'U1'!T45)</f>
        <v/>
      </c>
      <c r="U90" s="327" t="str">
        <f>IF(ISBLANK('U4'!O47),"",'U4'!O47)</f>
        <v/>
      </c>
      <c r="V90" s="327" t="str">
        <f>IF(ISBLANK('U4'!P47),"",'U4'!P47)</f>
        <v/>
      </c>
      <c r="W90" s="327" t="str">
        <f>IF(ISBLANK('U4'!Q47),"",'U4'!Q47)</f>
        <v/>
      </c>
      <c r="X90" s="327" t="str">
        <f>IF(ISBLANK('U4'!R47),"",'U4'!R47)</f>
        <v/>
      </c>
      <c r="Y90" s="327" t="str">
        <f>IF(ISBLANK('U4'!S47),"",'U4'!S47)</f>
        <v/>
      </c>
      <c r="Z90" s="327" t="str">
        <f>IF(ISBLANK('U4'!T47),"",'U4'!T47)</f>
        <v/>
      </c>
      <c r="AA90" s="327" t="str">
        <f>IF(ISBLANK('U4'!U47),"",'U4'!U47)</f>
        <v/>
      </c>
      <c r="AB90" s="327" t="str">
        <f>IF(ISBLANK('U4'!V47),"",'U4'!V47)</f>
        <v/>
      </c>
      <c r="AC90" s="229" t="str">
        <f>IF(ISBLANK('U5'!N45),"",'U5'!N45)</f>
        <v/>
      </c>
      <c r="AD90" s="229" t="str">
        <f>IF(ISBLANK('U5'!O45),"",'U5'!O45)</f>
        <v/>
      </c>
      <c r="AE90" s="229" t="str">
        <f>IF(ISBLANK('U5'!P45),"",'U5'!P45)</f>
        <v/>
      </c>
      <c r="AF90" s="229" t="str">
        <f>IF(ISBLANK('U2'!O41),"",'U2'!O41)</f>
        <v/>
      </c>
      <c r="AG90" s="229" t="str">
        <f>IF(ISBLANK('U2'!P41),"",'U2'!P41)</f>
        <v/>
      </c>
      <c r="AH90" s="229" t="str">
        <f>IF(ISBLANK('U5'!Q45),"",'U5'!Q45)</f>
        <v/>
      </c>
      <c r="AI90" s="229" t="str">
        <f>IF(ISBLANK('U5'!R45),"",'U5'!R45)</f>
        <v/>
      </c>
      <c r="AJ90" s="229" t="str">
        <f>IF(ISBLANK('U5'!S45),"",'U5'!S45)</f>
        <v/>
      </c>
      <c r="AK90" s="230" t="str">
        <f>IF(ISBLANK('U2'!L41),"",'U2'!L41)</f>
        <v/>
      </c>
      <c r="AL90" s="229" t="str">
        <f>IF(ISBLANK('U2'!M41),"",'U2'!M41)</f>
        <v/>
      </c>
      <c r="AM90" s="229" t="str">
        <f>IF(ISBLANK('U2'!N41),"",'U2'!N41)</f>
        <v/>
      </c>
      <c r="AN90" s="229" t="str">
        <f>IF(ISBLANK('U4'!M47),"",'U4'!M47)</f>
        <v/>
      </c>
      <c r="AO90" s="229" t="str">
        <f>IF(ISBLANK('U4'!N47),"",'U4'!N47)</f>
        <v/>
      </c>
      <c r="AP90" s="229" t="str">
        <f>IF(ISBLANK('U5'!L45),"",'U5'!L45)</f>
        <v/>
      </c>
      <c r="AQ90" s="229" t="str">
        <f>IF(ISBLANK('U5'!M45),"",'U5'!M45)</f>
        <v/>
      </c>
      <c r="AR90" s="229" t="str">
        <f>IF(ISBLANK('U3'!L39),"",'U3'!L39)</f>
        <v/>
      </c>
      <c r="AS90" s="230" t="str">
        <f>IF(ISBLANK('U8'!Q50),"",'U8'!Q50)</f>
        <v/>
      </c>
      <c r="AT90" s="229" t="str">
        <f>IF(ISBLANK('U8'!R50),"",'U8'!R50)</f>
        <v/>
      </c>
      <c r="AU90" s="229" t="str">
        <f>IF(ISBLANK('U8'!S50),"",'U8'!S50)</f>
        <v/>
      </c>
      <c r="AV90" s="229" t="str">
        <f>IF(ISBLANK('U8'!T50),"",'U8'!T50)</f>
        <v/>
      </c>
      <c r="AW90" s="229" t="str">
        <f>IF(ISBLANK('U8'!U50),"",'U8'!U50)</f>
        <v/>
      </c>
      <c r="AX90" s="229" t="str">
        <f>IF(ISBLANK('U8'!V50),"",'U8'!V50)</f>
        <v/>
      </c>
      <c r="AY90" s="229" t="str">
        <f>IF(ISBLANK('U8'!W50),"",'U8'!W50)</f>
        <v/>
      </c>
      <c r="AZ90" s="229" t="str">
        <f>IF(ISBLANK('U8'!X50),"",'U8'!X50)</f>
        <v/>
      </c>
      <c r="BA90" s="229" t="str">
        <f>IF(ISBLANK('U8'!Y50),"",'U8'!Y50)</f>
        <v/>
      </c>
      <c r="BB90" s="229" t="str">
        <f>IF(ISBLANK('U8'!Z50),"",'U8'!Z50)</f>
        <v/>
      </c>
      <c r="BC90" s="229" t="str">
        <f>IF(ISBLANK('U14'!L41),"",'U14'!L41)</f>
        <v/>
      </c>
      <c r="BD90" s="229" t="str">
        <f>IF(ISBLANK('U14'!M41),"",'U14'!M41)</f>
        <v/>
      </c>
      <c r="BE90" s="229" t="str">
        <f>IF(ISBLANK('U14'!N41),"",'U14'!N41)</f>
        <v/>
      </c>
      <c r="BF90" s="229" t="str">
        <f>IF(ISBLANK('U14'!O41),"",'U14'!O41)</f>
        <v/>
      </c>
      <c r="BG90" s="229" t="str">
        <f>IF(ISBLANK('U14'!P41),"",'U14'!P41)</f>
        <v/>
      </c>
      <c r="BH90" s="229" t="str">
        <f>IF(ISBLANK('U8'!AA50),"",'U8'!AA50)</f>
        <v/>
      </c>
      <c r="BI90" s="229" t="str">
        <f>IF(ISBLANK('U8'!AB50),"",'U8'!AB50)</f>
        <v/>
      </c>
      <c r="BJ90" s="229" t="str">
        <f>IF(ISBLANK('U15'!L38),"",'U15'!L38)</f>
        <v/>
      </c>
      <c r="BK90" s="229" t="str">
        <f>IF(ISBLANK('U15'!M38),"",'U15'!M38)</f>
        <v/>
      </c>
      <c r="BL90" s="229" t="str">
        <f>IF(ISBLANK('U15'!N38),"",'U15'!N38)</f>
        <v/>
      </c>
      <c r="BM90" s="230" t="str">
        <f>IF(ISBLANK('U6'!L41),"",'U6'!L41)</f>
        <v/>
      </c>
      <c r="BN90" s="327" t="str">
        <f>IF(ISBLANK('U6'!M41),"",'U6'!M41)</f>
        <v/>
      </c>
      <c r="BO90" s="327" t="str">
        <f>IF(ISBLANK('U6'!N41),"",'U6'!N41)</f>
        <v/>
      </c>
      <c r="BP90" s="327" t="str">
        <f>IF(ISBLANK('U6'!O41),"",'U6'!O41)</f>
        <v/>
      </c>
      <c r="BQ90" s="327" t="str">
        <f>IF(ISBLANK('U6'!P41),"",'U6'!P41)</f>
        <v/>
      </c>
      <c r="BR90" s="229" t="str">
        <f>IF(ISBLANK('U6'!Q41),"",'U6'!Q41)</f>
        <v/>
      </c>
      <c r="BS90" s="229" t="str">
        <f>IF(ISBLANK('U8'!AC50),"",'U8'!AC50)</f>
        <v/>
      </c>
      <c r="BT90" s="229" t="str">
        <f>IF(ISBLANK('U8'!AD50),"",'U8'!AD50)</f>
        <v/>
      </c>
      <c r="BU90" s="231" t="str">
        <f>IF(ISBLANK('U14'!Q41),"",'U14'!Q41)</f>
        <v/>
      </c>
      <c r="BV90" s="230" t="str">
        <f>IF(ISBLANK('U7'!L38),"",'U7'!L38)</f>
        <v/>
      </c>
      <c r="BW90" s="229" t="str">
        <f>IF(ISBLANK('U7'!M38),"",'U7'!M38)</f>
        <v/>
      </c>
      <c r="BX90" s="230" t="str">
        <f>IF(ISBLANK('U11'!L39),"",'U11'!L39)</f>
        <v/>
      </c>
      <c r="BY90" s="229" t="str">
        <f>IF(ISBLANK('U11'!M39),"",'U11'!M39)</f>
        <v/>
      </c>
      <c r="BZ90" s="231" t="str">
        <f>IF(ISBLANK('U11'!N39),"",'U11'!N39)</f>
        <v/>
      </c>
      <c r="CA90" s="230" t="str">
        <f>IF(ISBLANK('U9'!L37),"",'U9'!L37)</f>
        <v/>
      </c>
      <c r="CB90" s="229" t="str">
        <f>IF(ISBLANK('U9'!M37),"",'U9'!M37)</f>
        <v/>
      </c>
      <c r="CC90" s="229" t="str">
        <f>IF(ISBLANK('U10'!N47),"",'U10'!N47)</f>
        <v/>
      </c>
      <c r="CD90" s="229" t="str">
        <f>IF(ISBLANK('U10'!O47),"",'U10'!O47)</f>
        <v/>
      </c>
      <c r="CE90" s="229" t="str">
        <f>IF(ISBLANK('U10'!P47),"",'U10'!P47)</f>
        <v/>
      </c>
      <c r="CF90" s="229" t="str">
        <f>IF(ISBLANK('U10'!Q47),"",'U10'!Q47)</f>
        <v/>
      </c>
      <c r="CG90" s="229" t="str">
        <f>IF(ISBLANK('U10'!R47),"",'U10'!R47)</f>
        <v/>
      </c>
      <c r="CH90" s="229" t="str">
        <f>IF(ISBLANK('U10'!S47),"",'U10'!S47)</f>
        <v/>
      </c>
      <c r="CI90" s="229" t="str">
        <f>IF(ISBLANK('U10'!T47),"",'U10'!T47)</f>
        <v/>
      </c>
      <c r="CJ90" s="229" t="str">
        <f>IF(ISBLANK('U10'!U47),"",'U10'!U47)</f>
        <v/>
      </c>
      <c r="CK90" s="229" t="str">
        <f>IF(ISBLANK('U10'!V47),"",'U10'!V47)</f>
        <v/>
      </c>
      <c r="CL90" s="229" t="str">
        <f>IF(ISBLANK('U10'!W47),"",'U10'!W47)</f>
        <v/>
      </c>
      <c r="CM90" s="229" t="str">
        <f>IF(ISBLANK('U10'!X47),"",'U10'!X47)</f>
        <v/>
      </c>
      <c r="CN90" s="229" t="str">
        <f>IF(ISBLANK('U12'!L38),"",'U12'!L38)</f>
        <v/>
      </c>
      <c r="CO90" s="229" t="str">
        <f>IF(ISBLANK('U12'!M38),"",'U12'!M38)</f>
        <v/>
      </c>
      <c r="CP90" s="77"/>
    </row>
    <row r="91" spans="1:94" x14ac:dyDescent="0.25">
      <c r="A91" s="23" t="str">
        <f>'Pilotage de Ma Classe'!A34&amp;" "&amp;'Pilotage de Ma Classe'!B34</f>
        <v>ADA ada</v>
      </c>
      <c r="B91" s="5">
        <v>0</v>
      </c>
      <c r="C91" s="230" t="str">
        <f>IF(ISBLANK('U1'!L83),"",'U1'!L83)</f>
        <v/>
      </c>
      <c r="D91" s="229" t="str">
        <f>IF(ISBLANK('U1'!M83),"",'U1'!M83)</f>
        <v/>
      </c>
      <c r="E91" s="229" t="str">
        <f>IF(ISBLANK('U1'!N83),"",'U1'!N83)</f>
        <v/>
      </c>
      <c r="F91" s="229" t="str">
        <f>IF(ISBLANK('U13'!L46),"",'U13'!L46)</f>
        <v/>
      </c>
      <c r="G91" s="229" t="str">
        <f>IF(ISBLANK('U13'!M46),"",'U13'!M46)</f>
        <v/>
      </c>
      <c r="H91" s="229" t="str">
        <f>IF(ISBLANK('U13'!N46),"",'U13'!N46)</f>
        <v/>
      </c>
      <c r="I91" s="229" t="str">
        <f>IF(ISBLANK('U13'!O46),"",'U13'!O46)</f>
        <v/>
      </c>
      <c r="J91" s="229" t="str">
        <f>IF(ISBLANK('U13'!P46),"",'U13'!P46)</f>
        <v/>
      </c>
      <c r="K91" s="229" t="str">
        <f>IF(ISBLANK('U13'!Q46),"",'U13'!Q46)</f>
        <v/>
      </c>
      <c r="L91" s="229" t="str">
        <f>IF(ISBLANK('U13'!R46),"",'U13'!R46)</f>
        <v/>
      </c>
      <c r="M91" s="229" t="str">
        <f>IF(ISBLANK('U13'!S46),"",'U13'!S46)</f>
        <v/>
      </c>
      <c r="N91" s="229" t="str">
        <f>IF(ISBLANK('U13'!T46),"",'U13'!T46)</f>
        <v/>
      </c>
      <c r="O91" s="230" t="str">
        <f>IF(ISBLANK('U1'!O46),"",'U1'!O46)</f>
        <v/>
      </c>
      <c r="P91" s="229" t="str">
        <f>IF(ISBLANK('U1'!P46),"",'U1'!P46)</f>
        <v/>
      </c>
      <c r="Q91" s="229" t="str">
        <f>IF(ISBLANK('U1'!Q46),"",'U1'!Q46)</f>
        <v/>
      </c>
      <c r="R91" s="229" t="str">
        <f>IF(ISBLANK('U1'!R46),"",'U1'!R46)</f>
        <v/>
      </c>
      <c r="S91" s="229" t="str">
        <f>IF(ISBLANK('U1'!S46),"",'U1'!S46)</f>
        <v/>
      </c>
      <c r="T91" s="231" t="str">
        <f>IF(ISBLANK('U1'!T46),"",'U1'!T46)</f>
        <v/>
      </c>
      <c r="U91" s="327" t="str">
        <f>IF(ISBLANK('U4'!O48),"",'U4'!O48)</f>
        <v/>
      </c>
      <c r="V91" s="327" t="str">
        <f>IF(ISBLANK('U4'!P48),"",'U4'!P48)</f>
        <v/>
      </c>
      <c r="W91" s="327" t="str">
        <f>IF(ISBLANK('U4'!Q48),"",'U4'!Q48)</f>
        <v/>
      </c>
      <c r="X91" s="327" t="str">
        <f>IF(ISBLANK('U4'!R48),"",'U4'!R48)</f>
        <v/>
      </c>
      <c r="Y91" s="327" t="str">
        <f>IF(ISBLANK('U4'!S48),"",'U4'!S48)</f>
        <v/>
      </c>
      <c r="Z91" s="327" t="str">
        <f>IF(ISBLANK('U4'!T48),"",'U4'!T48)</f>
        <v/>
      </c>
      <c r="AA91" s="327" t="str">
        <f>IF(ISBLANK('U4'!U48),"",'U4'!U48)</f>
        <v/>
      </c>
      <c r="AB91" s="327" t="str">
        <f>IF(ISBLANK('U4'!V48),"",'U4'!V48)</f>
        <v/>
      </c>
      <c r="AC91" s="229" t="str">
        <f>IF(ISBLANK('U5'!N46),"",'U5'!N46)</f>
        <v/>
      </c>
      <c r="AD91" s="229" t="str">
        <f>IF(ISBLANK('U5'!O46),"",'U5'!O46)</f>
        <v/>
      </c>
      <c r="AE91" s="229" t="str">
        <f>IF(ISBLANK('U5'!P46),"",'U5'!P46)</f>
        <v/>
      </c>
      <c r="AF91" s="229" t="str">
        <f>IF(ISBLANK('U2'!O42),"",'U2'!O42)</f>
        <v/>
      </c>
      <c r="AG91" s="229" t="str">
        <f>IF(ISBLANK('U2'!P42),"",'U2'!P42)</f>
        <v/>
      </c>
      <c r="AH91" s="229" t="str">
        <f>IF(ISBLANK('U5'!Q46),"",'U5'!Q46)</f>
        <v/>
      </c>
      <c r="AI91" s="229" t="str">
        <f>IF(ISBLANK('U5'!R46),"",'U5'!R46)</f>
        <v/>
      </c>
      <c r="AJ91" s="229" t="str">
        <f>IF(ISBLANK('U5'!S46),"",'U5'!S46)</f>
        <v/>
      </c>
      <c r="AK91" s="230" t="str">
        <f>IF(ISBLANK('U2'!L42),"",'U2'!L42)</f>
        <v/>
      </c>
      <c r="AL91" s="229" t="str">
        <f>IF(ISBLANK('U2'!M42),"",'U2'!M42)</f>
        <v/>
      </c>
      <c r="AM91" s="229" t="str">
        <f>IF(ISBLANK('U2'!N42),"",'U2'!N42)</f>
        <v/>
      </c>
      <c r="AN91" s="229" t="str">
        <f>IF(ISBLANK('U4'!M48),"",'U4'!M48)</f>
        <v/>
      </c>
      <c r="AO91" s="229" t="str">
        <f>IF(ISBLANK('U4'!N48),"",'U4'!N48)</f>
        <v/>
      </c>
      <c r="AP91" s="229" t="str">
        <f>IF(ISBLANK('U5'!L46),"",'U5'!L46)</f>
        <v/>
      </c>
      <c r="AQ91" s="229" t="str">
        <f>IF(ISBLANK('U5'!M46),"",'U5'!M46)</f>
        <v/>
      </c>
      <c r="AR91" s="229" t="str">
        <f>IF(ISBLANK('U3'!L40),"",'U3'!L40)</f>
        <v/>
      </c>
      <c r="AS91" s="230" t="str">
        <f>IF(ISBLANK('U8'!Q51),"",'U8'!Q51)</f>
        <v/>
      </c>
      <c r="AT91" s="229" t="str">
        <f>IF(ISBLANK('U8'!R51),"",'U8'!R51)</f>
        <v/>
      </c>
      <c r="AU91" s="229" t="str">
        <f>IF(ISBLANK('U8'!S51),"",'U8'!S51)</f>
        <v/>
      </c>
      <c r="AV91" s="229" t="str">
        <f>IF(ISBLANK('U8'!T51),"",'U8'!T51)</f>
        <v/>
      </c>
      <c r="AW91" s="229" t="str">
        <f>IF(ISBLANK('U8'!U51),"",'U8'!U51)</f>
        <v/>
      </c>
      <c r="AX91" s="229" t="str">
        <f>IF(ISBLANK('U8'!V51),"",'U8'!V51)</f>
        <v/>
      </c>
      <c r="AY91" s="229" t="str">
        <f>IF(ISBLANK('U8'!W51),"",'U8'!W51)</f>
        <v/>
      </c>
      <c r="AZ91" s="229" t="str">
        <f>IF(ISBLANK('U8'!X51),"",'U8'!X51)</f>
        <v/>
      </c>
      <c r="BA91" s="229" t="str">
        <f>IF(ISBLANK('U8'!Y51),"",'U8'!Y51)</f>
        <v/>
      </c>
      <c r="BB91" s="229" t="str">
        <f>IF(ISBLANK('U8'!Z51),"",'U8'!Z51)</f>
        <v/>
      </c>
      <c r="BC91" s="229" t="str">
        <f>IF(ISBLANK('U14'!L42),"",'U14'!L42)</f>
        <v/>
      </c>
      <c r="BD91" s="229" t="str">
        <f>IF(ISBLANK('U14'!M42),"",'U14'!M42)</f>
        <v/>
      </c>
      <c r="BE91" s="229" t="str">
        <f>IF(ISBLANK('U14'!N42),"",'U14'!N42)</f>
        <v/>
      </c>
      <c r="BF91" s="229" t="str">
        <f>IF(ISBLANK('U14'!O42),"",'U14'!O42)</f>
        <v/>
      </c>
      <c r="BG91" s="229" t="str">
        <f>IF(ISBLANK('U14'!P42),"",'U14'!P42)</f>
        <v/>
      </c>
      <c r="BH91" s="229" t="str">
        <f>IF(ISBLANK('U8'!AA51),"",'U8'!AA51)</f>
        <v/>
      </c>
      <c r="BI91" s="229" t="str">
        <f>IF(ISBLANK('U8'!AB51),"",'U8'!AB51)</f>
        <v/>
      </c>
      <c r="BJ91" s="229" t="str">
        <f>IF(ISBLANK('U15'!L39),"",'U15'!L39)</f>
        <v/>
      </c>
      <c r="BK91" s="229" t="str">
        <f>IF(ISBLANK('U15'!M39),"",'U15'!M39)</f>
        <v/>
      </c>
      <c r="BL91" s="229" t="str">
        <f>IF(ISBLANK('U15'!N39),"",'U15'!N39)</f>
        <v/>
      </c>
      <c r="BM91" s="230" t="str">
        <f>IF(ISBLANK('U6'!L42),"",'U6'!L42)</f>
        <v/>
      </c>
      <c r="BN91" s="327" t="str">
        <f>IF(ISBLANK('U6'!M42),"",'U6'!M42)</f>
        <v/>
      </c>
      <c r="BO91" s="327" t="str">
        <f>IF(ISBLANK('U6'!N42),"",'U6'!N42)</f>
        <v/>
      </c>
      <c r="BP91" s="327" t="str">
        <f>IF(ISBLANK('U6'!O42),"",'U6'!O42)</f>
        <v/>
      </c>
      <c r="BQ91" s="327" t="str">
        <f>IF(ISBLANK('U6'!P42),"",'U6'!P42)</f>
        <v/>
      </c>
      <c r="BR91" s="229" t="str">
        <f>IF(ISBLANK('U6'!Q42),"",'U6'!Q42)</f>
        <v/>
      </c>
      <c r="BS91" s="229" t="str">
        <f>IF(ISBLANK('U8'!AC51),"",'U8'!AC51)</f>
        <v/>
      </c>
      <c r="BT91" s="229" t="str">
        <f>IF(ISBLANK('U8'!AD51),"",'U8'!AD51)</f>
        <v/>
      </c>
      <c r="BU91" s="231" t="str">
        <f>IF(ISBLANK('U14'!Q42),"",'U14'!Q42)</f>
        <v/>
      </c>
      <c r="BV91" s="230" t="str">
        <f>IF(ISBLANK('U7'!L39),"",'U7'!L39)</f>
        <v/>
      </c>
      <c r="BW91" s="229" t="str">
        <f>IF(ISBLANK('U7'!M39),"",'U7'!M39)</f>
        <v/>
      </c>
      <c r="BX91" s="230" t="str">
        <f>IF(ISBLANK('U11'!L40),"",'U11'!L40)</f>
        <v/>
      </c>
      <c r="BY91" s="229" t="str">
        <f>IF(ISBLANK('U11'!M40),"",'U11'!M40)</f>
        <v/>
      </c>
      <c r="BZ91" s="231" t="str">
        <f>IF(ISBLANK('U11'!N40),"",'U11'!N40)</f>
        <v/>
      </c>
      <c r="CA91" s="230" t="str">
        <f>IF(ISBLANK('U9'!L38),"",'U9'!L38)</f>
        <v/>
      </c>
      <c r="CB91" s="229" t="str">
        <f>IF(ISBLANK('U9'!M38),"",'U9'!M38)</f>
        <v/>
      </c>
      <c r="CC91" s="229" t="str">
        <f>IF(ISBLANK('U10'!N48),"",'U10'!N48)</f>
        <v/>
      </c>
      <c r="CD91" s="229" t="str">
        <f>IF(ISBLANK('U10'!O48),"",'U10'!O48)</f>
        <v/>
      </c>
      <c r="CE91" s="229" t="str">
        <f>IF(ISBLANK('U10'!P48),"",'U10'!P48)</f>
        <v/>
      </c>
      <c r="CF91" s="229" t="str">
        <f>IF(ISBLANK('U10'!Q48),"",'U10'!Q48)</f>
        <v/>
      </c>
      <c r="CG91" s="229" t="str">
        <f>IF(ISBLANK('U10'!R48),"",'U10'!R48)</f>
        <v/>
      </c>
      <c r="CH91" s="229" t="str">
        <f>IF(ISBLANK('U10'!S48),"",'U10'!S48)</f>
        <v/>
      </c>
      <c r="CI91" s="229" t="str">
        <f>IF(ISBLANK('U10'!T48),"",'U10'!T48)</f>
        <v/>
      </c>
      <c r="CJ91" s="229" t="str">
        <f>IF(ISBLANK('U10'!U48),"",'U10'!U48)</f>
        <v/>
      </c>
      <c r="CK91" s="229" t="str">
        <f>IF(ISBLANK('U10'!V48),"",'U10'!V48)</f>
        <v/>
      </c>
      <c r="CL91" s="229" t="str">
        <f>IF(ISBLANK('U10'!W48),"",'U10'!W48)</f>
        <v/>
      </c>
      <c r="CM91" s="229" t="str">
        <f>IF(ISBLANK('U10'!X48),"",'U10'!X48)</f>
        <v/>
      </c>
      <c r="CN91" s="229" t="str">
        <f>IF(ISBLANK('U12'!L39),"",'U12'!L39)</f>
        <v/>
      </c>
      <c r="CO91" s="229" t="str">
        <f>IF(ISBLANK('U12'!M39),"",'U12'!M39)</f>
        <v/>
      </c>
      <c r="CP91" s="77"/>
    </row>
    <row r="92" spans="1:94" s="104" customFormat="1" x14ac:dyDescent="0.25">
      <c r="A92" s="104" t="str">
        <f>'Pilotage de Ma Classe'!A35&amp;" "&amp;'Pilotage de Ma Classe'!B35</f>
        <v>AEA aea</v>
      </c>
      <c r="B92" s="105">
        <v>0</v>
      </c>
      <c r="C92" s="230" t="str">
        <f>IF(ISBLANK('U1'!L84),"",'U1'!L84)</f>
        <v/>
      </c>
      <c r="D92" s="229" t="str">
        <f>IF(ISBLANK('U1'!M84),"",'U1'!M84)</f>
        <v/>
      </c>
      <c r="E92" s="229" t="str">
        <f>IF(ISBLANK('U1'!N84),"",'U1'!N84)</f>
        <v/>
      </c>
      <c r="F92" s="229" t="str">
        <f>IF(ISBLANK('U13'!L47),"",'U13'!L47)</f>
        <v/>
      </c>
      <c r="G92" s="229" t="str">
        <f>IF(ISBLANK('U13'!M47),"",'U13'!M47)</f>
        <v/>
      </c>
      <c r="H92" s="229" t="str">
        <f>IF(ISBLANK('U13'!N47),"",'U13'!N47)</f>
        <v/>
      </c>
      <c r="I92" s="229" t="str">
        <f>IF(ISBLANK('U13'!O47),"",'U13'!O47)</f>
        <v/>
      </c>
      <c r="J92" s="229" t="str">
        <f>IF(ISBLANK('U13'!P47),"",'U13'!P47)</f>
        <v/>
      </c>
      <c r="K92" s="229" t="str">
        <f>IF(ISBLANK('U13'!Q47),"",'U13'!Q47)</f>
        <v/>
      </c>
      <c r="L92" s="229" t="str">
        <f>IF(ISBLANK('U13'!R47),"",'U13'!R47)</f>
        <v/>
      </c>
      <c r="M92" s="229" t="str">
        <f>IF(ISBLANK('U13'!S47),"",'U13'!S47)</f>
        <v/>
      </c>
      <c r="N92" s="229" t="str">
        <f>IF(ISBLANK('U13'!T47),"",'U13'!T47)</f>
        <v/>
      </c>
      <c r="O92" s="230" t="str">
        <f>IF(ISBLANK('U1'!O47),"",'U1'!O47)</f>
        <v/>
      </c>
      <c r="P92" s="229" t="str">
        <f>IF(ISBLANK('U1'!P47),"",'U1'!P47)</f>
        <v/>
      </c>
      <c r="Q92" s="229" t="str">
        <f>IF(ISBLANK('U1'!Q47),"",'U1'!Q47)</f>
        <v/>
      </c>
      <c r="R92" s="229" t="str">
        <f>IF(ISBLANK('U1'!R47),"",'U1'!R47)</f>
        <v/>
      </c>
      <c r="S92" s="229" t="str">
        <f>IF(ISBLANK('U1'!S47),"",'U1'!S47)</f>
        <v/>
      </c>
      <c r="T92" s="231" t="str">
        <f>IF(ISBLANK('U1'!T47),"",'U1'!T47)</f>
        <v/>
      </c>
      <c r="U92" s="327" t="str">
        <f>IF(ISBLANK('U4'!O49),"",'U4'!O49)</f>
        <v/>
      </c>
      <c r="V92" s="327" t="str">
        <f>IF(ISBLANK('U4'!P49),"",'U4'!P49)</f>
        <v/>
      </c>
      <c r="W92" s="327" t="str">
        <f>IF(ISBLANK('U4'!Q49),"",'U4'!Q49)</f>
        <v/>
      </c>
      <c r="X92" s="327" t="str">
        <f>IF(ISBLANK('U4'!R49),"",'U4'!R49)</f>
        <v/>
      </c>
      <c r="Y92" s="327" t="str">
        <f>IF(ISBLANK('U4'!S49),"",'U4'!S49)</f>
        <v/>
      </c>
      <c r="Z92" s="327" t="str">
        <f>IF(ISBLANK('U4'!T49),"",'U4'!T49)</f>
        <v/>
      </c>
      <c r="AA92" s="327" t="str">
        <f>IF(ISBLANK('U4'!U49),"",'U4'!U49)</f>
        <v/>
      </c>
      <c r="AB92" s="327" t="str">
        <f>IF(ISBLANK('U4'!V49),"",'U4'!V49)</f>
        <v/>
      </c>
      <c r="AC92" s="229" t="str">
        <f>IF(ISBLANK('U5'!N47),"",'U5'!N47)</f>
        <v/>
      </c>
      <c r="AD92" s="229" t="str">
        <f>IF(ISBLANK('U5'!O47),"",'U5'!O47)</f>
        <v/>
      </c>
      <c r="AE92" s="229" t="str">
        <f>IF(ISBLANK('U5'!P47),"",'U5'!P47)</f>
        <v/>
      </c>
      <c r="AF92" s="229" t="str">
        <f>IF(ISBLANK('U2'!O43),"",'U2'!O43)</f>
        <v/>
      </c>
      <c r="AG92" s="229" t="str">
        <f>IF(ISBLANK('U2'!P43),"",'U2'!P43)</f>
        <v/>
      </c>
      <c r="AH92" s="229" t="str">
        <f>IF(ISBLANK('U5'!Q47),"",'U5'!Q47)</f>
        <v/>
      </c>
      <c r="AI92" s="229" t="str">
        <f>IF(ISBLANK('U5'!R47),"",'U5'!R47)</f>
        <v/>
      </c>
      <c r="AJ92" s="229" t="str">
        <f>IF(ISBLANK('U5'!S47),"",'U5'!S47)</f>
        <v/>
      </c>
      <c r="AK92" s="230" t="str">
        <f>IF(ISBLANK('U2'!L43),"",'U2'!L43)</f>
        <v/>
      </c>
      <c r="AL92" s="229" t="str">
        <f>IF(ISBLANK('U2'!M43),"",'U2'!M43)</f>
        <v/>
      </c>
      <c r="AM92" s="229" t="str">
        <f>IF(ISBLANK('U2'!N43),"",'U2'!N43)</f>
        <v/>
      </c>
      <c r="AN92" s="229" t="str">
        <f>IF(ISBLANK('U4'!M49),"",'U4'!M49)</f>
        <v/>
      </c>
      <c r="AO92" s="229" t="str">
        <f>IF(ISBLANK('U4'!N49),"",'U4'!N49)</f>
        <v/>
      </c>
      <c r="AP92" s="229" t="str">
        <f>IF(ISBLANK('U5'!L47),"",'U5'!L47)</f>
        <v/>
      </c>
      <c r="AQ92" s="229" t="str">
        <f>IF(ISBLANK('U5'!M47),"",'U5'!M47)</f>
        <v/>
      </c>
      <c r="AR92" s="229" t="str">
        <f>IF(ISBLANK('U3'!L41),"",'U3'!L41)</f>
        <v/>
      </c>
      <c r="AS92" s="230" t="str">
        <f>IF(ISBLANK('U8'!Q52),"",'U8'!Q52)</f>
        <v/>
      </c>
      <c r="AT92" s="229" t="str">
        <f>IF(ISBLANK('U8'!R52),"",'U8'!R52)</f>
        <v/>
      </c>
      <c r="AU92" s="229" t="str">
        <f>IF(ISBLANK('U8'!S52),"",'U8'!S52)</f>
        <v/>
      </c>
      <c r="AV92" s="229" t="str">
        <f>IF(ISBLANK('U8'!T52),"",'U8'!T52)</f>
        <v/>
      </c>
      <c r="AW92" s="229" t="str">
        <f>IF(ISBLANK('U8'!U52),"",'U8'!U52)</f>
        <v/>
      </c>
      <c r="AX92" s="229" t="str">
        <f>IF(ISBLANK('U8'!V52),"",'U8'!V52)</f>
        <v/>
      </c>
      <c r="AY92" s="229" t="str">
        <f>IF(ISBLANK('U8'!W52),"",'U8'!W52)</f>
        <v/>
      </c>
      <c r="AZ92" s="229" t="str">
        <f>IF(ISBLANK('U8'!X52),"",'U8'!X52)</f>
        <v/>
      </c>
      <c r="BA92" s="229" t="str">
        <f>IF(ISBLANK('U8'!Y52),"",'U8'!Y52)</f>
        <v/>
      </c>
      <c r="BB92" s="229" t="str">
        <f>IF(ISBLANK('U8'!Z52),"",'U8'!Z52)</f>
        <v/>
      </c>
      <c r="BC92" s="229" t="str">
        <f>IF(ISBLANK('U14'!L43),"",'U14'!L43)</f>
        <v/>
      </c>
      <c r="BD92" s="229" t="str">
        <f>IF(ISBLANK('U14'!M43),"",'U14'!M43)</f>
        <v/>
      </c>
      <c r="BE92" s="229" t="str">
        <f>IF(ISBLANK('U14'!N43),"",'U14'!N43)</f>
        <v/>
      </c>
      <c r="BF92" s="229" t="str">
        <f>IF(ISBLANK('U14'!O43),"",'U14'!O43)</f>
        <v/>
      </c>
      <c r="BG92" s="229" t="str">
        <f>IF(ISBLANK('U14'!P43),"",'U14'!P43)</f>
        <v/>
      </c>
      <c r="BH92" s="229" t="str">
        <f>IF(ISBLANK('U8'!AA52),"",'U8'!AA52)</f>
        <v/>
      </c>
      <c r="BI92" s="229" t="str">
        <f>IF(ISBLANK('U8'!AB52),"",'U8'!AB52)</f>
        <v/>
      </c>
      <c r="BJ92" s="229" t="str">
        <f>IF(ISBLANK('U15'!L40),"",'U15'!L40)</f>
        <v/>
      </c>
      <c r="BK92" s="229" t="str">
        <f>IF(ISBLANK('U15'!M40),"",'U15'!M40)</f>
        <v/>
      </c>
      <c r="BL92" s="229" t="str">
        <f>IF(ISBLANK('U15'!N40),"",'U15'!N40)</f>
        <v/>
      </c>
      <c r="BM92" s="230" t="str">
        <f>IF(ISBLANK('U6'!L43),"",'U6'!L43)</f>
        <v/>
      </c>
      <c r="BN92" s="327" t="str">
        <f>IF(ISBLANK('U6'!M43),"",'U6'!M43)</f>
        <v/>
      </c>
      <c r="BO92" s="327" t="str">
        <f>IF(ISBLANK('U6'!N43),"",'U6'!N43)</f>
        <v/>
      </c>
      <c r="BP92" s="327" t="str">
        <f>IF(ISBLANK('U6'!O43),"",'U6'!O43)</f>
        <v/>
      </c>
      <c r="BQ92" s="327" t="str">
        <f>IF(ISBLANK('U6'!P43),"",'U6'!P43)</f>
        <v/>
      </c>
      <c r="BR92" s="229" t="str">
        <f>IF(ISBLANK('U6'!Q43),"",'U6'!Q43)</f>
        <v/>
      </c>
      <c r="BS92" s="229" t="str">
        <f>IF(ISBLANK('U8'!AC52),"",'U8'!AC52)</f>
        <v/>
      </c>
      <c r="BT92" s="229" t="str">
        <f>IF(ISBLANK('U8'!AD52),"",'U8'!AD52)</f>
        <v/>
      </c>
      <c r="BU92" s="231" t="str">
        <f>IF(ISBLANK('U14'!Q43),"",'U14'!Q43)</f>
        <v/>
      </c>
      <c r="BV92" s="230" t="str">
        <f>IF(ISBLANK('U7'!L40),"",'U7'!L40)</f>
        <v/>
      </c>
      <c r="BW92" s="229" t="str">
        <f>IF(ISBLANK('U7'!M40),"",'U7'!M40)</f>
        <v/>
      </c>
      <c r="BX92" s="230" t="str">
        <f>IF(ISBLANK('U11'!L41),"",'U11'!L41)</f>
        <v/>
      </c>
      <c r="BY92" s="229" t="str">
        <f>IF(ISBLANK('U11'!M41),"",'U11'!M41)</f>
        <v/>
      </c>
      <c r="BZ92" s="231" t="str">
        <f>IF(ISBLANK('U11'!N41),"",'U11'!N41)</f>
        <v/>
      </c>
      <c r="CA92" s="230" t="str">
        <f>IF(ISBLANK('U9'!L39),"",'U9'!L39)</f>
        <v/>
      </c>
      <c r="CB92" s="229" t="str">
        <f>IF(ISBLANK('U9'!M39),"",'U9'!M39)</f>
        <v/>
      </c>
      <c r="CC92" s="229" t="str">
        <f>IF(ISBLANK('U10'!N49),"",'U10'!N49)</f>
        <v/>
      </c>
      <c r="CD92" s="229" t="str">
        <f>IF(ISBLANK('U10'!O49),"",'U10'!O49)</f>
        <v/>
      </c>
      <c r="CE92" s="229" t="str">
        <f>IF(ISBLANK('U10'!P49),"",'U10'!P49)</f>
        <v/>
      </c>
      <c r="CF92" s="229" t="str">
        <f>IF(ISBLANK('U10'!Q49),"",'U10'!Q49)</f>
        <v/>
      </c>
      <c r="CG92" s="229" t="str">
        <f>IF(ISBLANK('U10'!R49),"",'U10'!R49)</f>
        <v/>
      </c>
      <c r="CH92" s="229" t="str">
        <f>IF(ISBLANK('U10'!S49),"",'U10'!S49)</f>
        <v/>
      </c>
      <c r="CI92" s="229" t="str">
        <f>IF(ISBLANK('U10'!T49),"",'U10'!T49)</f>
        <v/>
      </c>
      <c r="CJ92" s="229" t="str">
        <f>IF(ISBLANK('U10'!U49),"",'U10'!U49)</f>
        <v/>
      </c>
      <c r="CK92" s="229" t="str">
        <f>IF(ISBLANK('U10'!V49),"",'U10'!V49)</f>
        <v/>
      </c>
      <c r="CL92" s="229" t="str">
        <f>IF(ISBLANK('U10'!W49),"",'U10'!W49)</f>
        <v/>
      </c>
      <c r="CM92" s="229" t="str">
        <f>IF(ISBLANK('U10'!X49),"",'U10'!X49)</f>
        <v/>
      </c>
      <c r="CN92" s="229" t="str">
        <f>IF(ISBLANK('U12'!L40),"",'U12'!L40)</f>
        <v/>
      </c>
      <c r="CO92" s="229" t="str">
        <f>IF(ISBLANK('U12'!M40),"",'U12'!M40)</f>
        <v/>
      </c>
      <c r="CP92" s="77"/>
    </row>
    <row r="94" spans="1:94" x14ac:dyDescent="0.25">
      <c r="B94" s="659" t="s">
        <v>208</v>
      </c>
      <c r="C94" s="659"/>
    </row>
    <row r="95" spans="1:94" x14ac:dyDescent="0.25">
      <c r="B95" s="659"/>
      <c r="C95" s="659"/>
    </row>
    <row r="97" spans="1:95" ht="15.75" thickBot="1" x14ac:dyDescent="0.3">
      <c r="B97" s="23"/>
      <c r="C97" s="651" t="s">
        <v>5</v>
      </c>
      <c r="D97" s="651"/>
      <c r="E97" s="651"/>
      <c r="F97" s="651"/>
      <c r="G97" s="651"/>
      <c r="H97" s="651"/>
      <c r="I97" s="651"/>
      <c r="J97" s="651"/>
      <c r="K97" s="651"/>
      <c r="L97" s="651"/>
      <c r="M97" s="651"/>
      <c r="N97" s="651"/>
      <c r="O97" s="651"/>
      <c r="P97" s="651"/>
      <c r="Q97" s="651"/>
      <c r="R97" s="651"/>
      <c r="S97" s="248"/>
      <c r="T97" s="248"/>
      <c r="U97" s="652" t="s">
        <v>198</v>
      </c>
      <c r="V97" s="652"/>
      <c r="W97" s="652"/>
      <c r="X97" s="652"/>
      <c r="Y97" s="652"/>
      <c r="Z97" s="652"/>
      <c r="AA97" s="652"/>
      <c r="AB97" s="652"/>
      <c r="AC97" s="652"/>
      <c r="AD97" s="652"/>
      <c r="AE97" s="652"/>
      <c r="AF97" s="652"/>
      <c r="AG97" s="652"/>
      <c r="AH97" s="652"/>
      <c r="AI97" s="652"/>
      <c r="AJ97" s="652"/>
      <c r="AK97" s="660" t="s">
        <v>268</v>
      </c>
      <c r="AL97" s="660"/>
      <c r="AM97" s="660"/>
      <c r="AN97" s="660"/>
      <c r="AO97" s="660"/>
      <c r="AP97" s="660"/>
      <c r="AQ97" s="660"/>
      <c r="AR97" s="660"/>
      <c r="AS97" s="634" t="s">
        <v>93</v>
      </c>
      <c r="AT97" s="634"/>
      <c r="AU97" s="634"/>
      <c r="AV97" s="634"/>
      <c r="AW97" s="634"/>
      <c r="AX97" s="634"/>
      <c r="AY97" s="634"/>
      <c r="AZ97" s="634"/>
      <c r="BA97" s="634"/>
      <c r="BB97" s="634"/>
      <c r="BC97" s="634"/>
      <c r="BD97" s="634"/>
      <c r="BE97" s="634"/>
      <c r="BF97" s="634"/>
      <c r="BG97" s="634"/>
      <c r="BH97" s="634"/>
      <c r="BI97" s="634"/>
      <c r="BJ97" s="634"/>
      <c r="BK97" s="634"/>
      <c r="BL97" s="634"/>
      <c r="BM97" s="634"/>
      <c r="BN97" s="634"/>
      <c r="BO97" s="634"/>
      <c r="BP97" s="634"/>
      <c r="BQ97" s="634"/>
      <c r="BR97" s="634"/>
      <c r="BS97" s="634"/>
      <c r="BT97" s="634"/>
      <c r="BU97" s="634"/>
      <c r="BV97" s="626" t="s">
        <v>166</v>
      </c>
      <c r="BW97" s="626"/>
      <c r="BX97" s="626"/>
      <c r="BY97" s="626"/>
      <c r="BZ97" s="626"/>
      <c r="CA97" s="626"/>
      <c r="CB97" s="626"/>
      <c r="CC97" s="626"/>
      <c r="CD97" s="626"/>
      <c r="CE97" s="626"/>
      <c r="CF97" s="626"/>
      <c r="CG97" s="626"/>
      <c r="CH97" s="626"/>
      <c r="CI97" s="626"/>
      <c r="CJ97" s="626"/>
      <c r="CK97" s="626"/>
      <c r="CL97" s="626"/>
      <c r="CM97" s="626"/>
      <c r="CN97" s="626"/>
      <c r="CO97" s="626"/>
      <c r="CP97" s="228"/>
      <c r="CQ97" s="42"/>
    </row>
    <row r="98" spans="1:95" x14ac:dyDescent="0.25">
      <c r="A98" s="64"/>
      <c r="B98" s="64" t="s">
        <v>184</v>
      </c>
      <c r="C98" s="653" t="s">
        <v>160</v>
      </c>
      <c r="D98" s="654"/>
      <c r="E98" s="654"/>
      <c r="F98" s="654"/>
      <c r="G98" s="654"/>
      <c r="H98" s="654"/>
      <c r="I98" s="654"/>
      <c r="J98" s="654"/>
      <c r="K98" s="654"/>
      <c r="L98" s="654"/>
      <c r="M98" s="654"/>
      <c r="N98" s="655"/>
      <c r="O98" s="653" t="s">
        <v>162</v>
      </c>
      <c r="P98" s="654"/>
      <c r="Q98" s="654"/>
      <c r="R98" s="654"/>
      <c r="S98" s="654"/>
      <c r="T98" s="656"/>
      <c r="U98" s="649" t="s">
        <v>163</v>
      </c>
      <c r="V98" s="650"/>
      <c r="W98" s="650"/>
      <c r="X98" s="650"/>
      <c r="Y98" s="650"/>
      <c r="Z98" s="650"/>
      <c r="AA98" s="650"/>
      <c r="AB98" s="650"/>
      <c r="AC98" s="650"/>
      <c r="AD98" s="650"/>
      <c r="AE98" s="650"/>
      <c r="AF98" s="650"/>
      <c r="AG98" s="650"/>
      <c r="AH98" s="650"/>
      <c r="AI98" s="650"/>
      <c r="AJ98" s="650"/>
      <c r="AK98" s="638" t="s">
        <v>164</v>
      </c>
      <c r="AL98" s="639"/>
      <c r="AM98" s="639"/>
      <c r="AN98" s="639"/>
      <c r="AO98" s="639"/>
      <c r="AP98" s="639"/>
      <c r="AQ98" s="639"/>
      <c r="AR98" s="639"/>
      <c r="AS98" s="640" t="s">
        <v>269</v>
      </c>
      <c r="AT98" s="641"/>
      <c r="AU98" s="641"/>
      <c r="AV98" s="641"/>
      <c r="AW98" s="641"/>
      <c r="AX98" s="641"/>
      <c r="AY98" s="641"/>
      <c r="AZ98" s="641"/>
      <c r="BA98" s="641"/>
      <c r="BB98" s="641"/>
      <c r="BC98" s="641"/>
      <c r="BD98" s="641"/>
      <c r="BE98" s="641"/>
      <c r="BF98" s="641"/>
      <c r="BG98" s="642"/>
      <c r="BH98" s="642"/>
      <c r="BI98" s="642"/>
      <c r="BJ98" s="642"/>
      <c r="BK98" s="642"/>
      <c r="BL98" s="643"/>
      <c r="BM98" s="627" t="s">
        <v>165</v>
      </c>
      <c r="BN98" s="628"/>
      <c r="BO98" s="628"/>
      <c r="BP98" s="628"/>
      <c r="BQ98" s="628"/>
      <c r="BR98" s="629"/>
      <c r="BS98" s="629"/>
      <c r="BT98" s="629"/>
      <c r="BU98" s="630"/>
      <c r="BV98" s="627" t="s">
        <v>167</v>
      </c>
      <c r="BW98" s="629"/>
      <c r="BX98" s="627" t="s">
        <v>169</v>
      </c>
      <c r="BY98" s="629"/>
      <c r="BZ98" s="630"/>
      <c r="CA98" s="631" t="s">
        <v>270</v>
      </c>
      <c r="CB98" s="632"/>
      <c r="CC98" s="632"/>
      <c r="CD98" s="632"/>
      <c r="CE98" s="632"/>
      <c r="CF98" s="632"/>
      <c r="CG98" s="632"/>
      <c r="CH98" s="632"/>
      <c r="CI98" s="632"/>
      <c r="CJ98" s="632"/>
      <c r="CK98" s="632"/>
      <c r="CL98" s="632"/>
      <c r="CM98" s="632"/>
      <c r="CN98" s="632"/>
      <c r="CO98" s="633"/>
      <c r="CP98" s="226"/>
      <c r="CQ98" s="42"/>
    </row>
    <row r="99" spans="1:95" x14ac:dyDescent="0.25">
      <c r="A99" s="18"/>
      <c r="B99" s="18" t="s">
        <v>183</v>
      </c>
      <c r="C99" s="84" t="s">
        <v>6</v>
      </c>
      <c r="D99" s="85" t="s">
        <v>8</v>
      </c>
      <c r="E99" s="85" t="s">
        <v>9</v>
      </c>
      <c r="F99" s="85" t="s">
        <v>19</v>
      </c>
      <c r="G99" s="85" t="s">
        <v>20</v>
      </c>
      <c r="H99" s="85" t="s">
        <v>21</v>
      </c>
      <c r="I99" s="85" t="s">
        <v>22</v>
      </c>
      <c r="J99" s="85" t="s">
        <v>24</v>
      </c>
      <c r="K99" s="85" t="s">
        <v>25</v>
      </c>
      <c r="L99" s="85" t="s">
        <v>26</v>
      </c>
      <c r="M99" s="85" t="s">
        <v>289</v>
      </c>
      <c r="N99" s="334" t="s">
        <v>291</v>
      </c>
      <c r="O99" s="84" t="s">
        <v>10</v>
      </c>
      <c r="P99" s="85" t="s">
        <v>12</v>
      </c>
      <c r="Q99" s="85" t="s">
        <v>13</v>
      </c>
      <c r="R99" s="85" t="s">
        <v>14</v>
      </c>
      <c r="S99" s="85" t="s">
        <v>16</v>
      </c>
      <c r="T99" s="90" t="s">
        <v>17</v>
      </c>
      <c r="U99" s="338" t="s">
        <v>45</v>
      </c>
      <c r="V99" s="87" t="s">
        <v>46</v>
      </c>
      <c r="W99" s="87" t="s">
        <v>47</v>
      </c>
      <c r="X99" s="87" t="s">
        <v>48</v>
      </c>
      <c r="Y99" s="87" t="s">
        <v>50</v>
      </c>
      <c r="Z99" s="87" t="s">
        <v>51</v>
      </c>
      <c r="AA99" s="87" t="s">
        <v>53</v>
      </c>
      <c r="AB99" s="87" t="s">
        <v>54</v>
      </c>
      <c r="AC99" s="87" t="s">
        <v>56</v>
      </c>
      <c r="AD99" s="87" t="s">
        <v>57</v>
      </c>
      <c r="AE99" s="87" t="s">
        <v>58</v>
      </c>
      <c r="AF99" s="87" t="s">
        <v>60</v>
      </c>
      <c r="AG99" s="87" t="s">
        <v>61</v>
      </c>
      <c r="AH99" s="87" t="s">
        <v>62</v>
      </c>
      <c r="AI99" s="87" t="s">
        <v>253</v>
      </c>
      <c r="AJ99" s="87" t="s">
        <v>308</v>
      </c>
      <c r="AK99" s="234" t="s">
        <v>30</v>
      </c>
      <c r="AL99" s="86" t="s">
        <v>32</v>
      </c>
      <c r="AM99" s="86" t="s">
        <v>33</v>
      </c>
      <c r="AN99" s="86" t="s">
        <v>35</v>
      </c>
      <c r="AO99" s="86" t="s">
        <v>36</v>
      </c>
      <c r="AP99" s="86" t="s">
        <v>38</v>
      </c>
      <c r="AQ99" s="86" t="s">
        <v>39</v>
      </c>
      <c r="AR99" s="86" t="s">
        <v>40</v>
      </c>
      <c r="AS99" s="341" t="s">
        <v>64</v>
      </c>
      <c r="AT99" s="343" t="s">
        <v>66</v>
      </c>
      <c r="AU99" s="343" t="s">
        <v>67</v>
      </c>
      <c r="AV99" s="343" t="s">
        <v>68</v>
      </c>
      <c r="AW99" s="343" t="s">
        <v>70</v>
      </c>
      <c r="AX99" s="343" t="s">
        <v>72</v>
      </c>
      <c r="AY99" s="343" t="s">
        <v>74</v>
      </c>
      <c r="AZ99" s="343" t="s">
        <v>76</v>
      </c>
      <c r="BA99" s="343" t="s">
        <v>78</v>
      </c>
      <c r="BB99" s="343" t="s">
        <v>79</v>
      </c>
      <c r="BC99" s="343" t="s">
        <v>248</v>
      </c>
      <c r="BD99" s="343" t="s">
        <v>247</v>
      </c>
      <c r="BE99" s="343" t="s">
        <v>246</v>
      </c>
      <c r="BF99" s="343" t="s">
        <v>245</v>
      </c>
      <c r="BG99" s="349" t="s">
        <v>244</v>
      </c>
      <c r="BH99" s="349" t="s">
        <v>243</v>
      </c>
      <c r="BI99" s="349" t="s">
        <v>242</v>
      </c>
      <c r="BJ99" s="349" t="s">
        <v>241</v>
      </c>
      <c r="BK99" s="349" t="s">
        <v>239</v>
      </c>
      <c r="BL99" s="350" t="s">
        <v>237</v>
      </c>
      <c r="BM99" s="341" t="s">
        <v>343</v>
      </c>
      <c r="BN99" s="342" t="s">
        <v>345</v>
      </c>
      <c r="BO99" s="342" t="s">
        <v>347</v>
      </c>
      <c r="BP99" s="342" t="s">
        <v>349</v>
      </c>
      <c r="BQ99" s="342" t="s">
        <v>351</v>
      </c>
      <c r="BR99" s="343" t="s">
        <v>353</v>
      </c>
      <c r="BS99" s="343" t="s">
        <v>355</v>
      </c>
      <c r="BT99" s="343" t="s">
        <v>357</v>
      </c>
      <c r="BU99" s="350" t="s">
        <v>359</v>
      </c>
      <c r="BV99" s="345" t="s">
        <v>80</v>
      </c>
      <c r="BW99" s="346" t="s">
        <v>82</v>
      </c>
      <c r="BX99" s="345" t="s">
        <v>83</v>
      </c>
      <c r="BY99" s="346" t="s">
        <v>85</v>
      </c>
      <c r="BZ99" s="348" t="s">
        <v>87</v>
      </c>
      <c r="CA99" s="345" t="s">
        <v>88</v>
      </c>
      <c r="CB99" s="346" t="s">
        <v>89</v>
      </c>
      <c r="CC99" s="346" t="s">
        <v>90</v>
      </c>
      <c r="CD99" s="346" t="s">
        <v>91</v>
      </c>
      <c r="CE99" s="346" t="s">
        <v>235</v>
      </c>
      <c r="CF99" s="346" t="s">
        <v>234</v>
      </c>
      <c r="CG99" s="346" t="s">
        <v>233</v>
      </c>
      <c r="CH99" s="346" t="s">
        <v>232</v>
      </c>
      <c r="CI99" s="346" t="s">
        <v>231</v>
      </c>
      <c r="CJ99" s="346" t="s">
        <v>230</v>
      </c>
      <c r="CK99" s="346" t="s">
        <v>229</v>
      </c>
      <c r="CL99" s="346" t="s">
        <v>228</v>
      </c>
      <c r="CM99" s="346" t="s">
        <v>227</v>
      </c>
      <c r="CN99" s="346" t="s">
        <v>378</v>
      </c>
      <c r="CO99" s="348" t="s">
        <v>380</v>
      </c>
      <c r="CP99" s="227"/>
      <c r="CQ99" s="42"/>
    </row>
    <row r="100" spans="1:95" x14ac:dyDescent="0.25">
      <c r="A100" s="23" t="str">
        <f>'Pilotage de Ma Classe'!A6&amp;" "&amp;'Pilotage de Ma Classe'!B6</f>
        <v>AAAAA aaaa</v>
      </c>
      <c r="B100" s="5">
        <v>42484</v>
      </c>
      <c r="C100" s="230" t="str">
        <f>IF(ISBLANK('U1'!V18),"",'U1'!V18)</f>
        <v/>
      </c>
      <c r="D100" s="229" t="str">
        <f>IF(ISBLANK('U1'!W18),"",'U1'!W18)</f>
        <v/>
      </c>
      <c r="E100" s="229" t="str">
        <f>IF(ISBLANK('U1'!X18),"",'U1'!X18)</f>
        <v/>
      </c>
      <c r="F100" s="229" t="str">
        <f>IF(ISBLANK('U13'!V18),"",'U13'!V18)</f>
        <v/>
      </c>
      <c r="G100" s="229" t="str">
        <f>IF(ISBLANK('U13'!W18),"",'U13'!W18)</f>
        <v/>
      </c>
      <c r="H100" s="229" t="str">
        <f>IF(ISBLANK('U13'!X18),"",'U13'!X18)</f>
        <v/>
      </c>
      <c r="I100" s="229" t="str">
        <f>IF(ISBLANK('U13'!Y18),"",'U13'!Y18)</f>
        <v/>
      </c>
      <c r="J100" s="229" t="str">
        <f>IF(ISBLANK('U13'!Z18),"",'U13'!Z18)</f>
        <v/>
      </c>
      <c r="K100" s="229" t="str">
        <f>IF(ISBLANK('U13'!AA18),"",'U13'!AA18)</f>
        <v/>
      </c>
      <c r="L100" s="229" t="str">
        <f>IF(ISBLANK('U13'!AB18),"",'U13'!AB18)</f>
        <v/>
      </c>
      <c r="M100" s="229" t="str">
        <f>IF(ISBLANK('U13'!AC18),"",'U13'!AC18)</f>
        <v/>
      </c>
      <c r="N100" s="229" t="str">
        <f>IF(ISBLANK('U13'!AD18),"",'U13'!AD18)</f>
        <v/>
      </c>
      <c r="O100" s="230" t="str">
        <f>IF(ISBLANK('U1'!Y18),"",'U1'!Y18)</f>
        <v/>
      </c>
      <c r="P100" s="229" t="str">
        <f>IF(ISBLANK('U1'!Z18),"",'U1'!Z18)</f>
        <v/>
      </c>
      <c r="Q100" s="229" t="str">
        <f>IF(ISBLANK('U1'!AA18),"",'U1'!AA18)</f>
        <v/>
      </c>
      <c r="R100" s="229" t="str">
        <f>IF(ISBLANK('U1'!AB18),"",'U1'!AB18)</f>
        <v/>
      </c>
      <c r="S100" s="229" t="str">
        <f>IF(ISBLANK('U1'!AC18),"",'U1'!AC18)</f>
        <v/>
      </c>
      <c r="T100" s="231" t="str">
        <f>IF(ISBLANK('U1'!AD18),"",'U1'!AD18)</f>
        <v/>
      </c>
      <c r="U100" s="327" t="str">
        <f>IF(ISBLANK('U4'!Z20),"",'U4'!Z20)</f>
        <v/>
      </c>
      <c r="V100" s="327" t="str">
        <f>IF(ISBLANK('U4'!AA20),"",'U4'!AA20)</f>
        <v/>
      </c>
      <c r="W100" s="327" t="str">
        <f>IF(ISBLANK('U4'!AB20),"",'U4'!AB20)</f>
        <v/>
      </c>
      <c r="X100" s="327" t="str">
        <f>IF(ISBLANK('U4'!AC20),"",'U4'!AC20)</f>
        <v/>
      </c>
      <c r="Y100" s="327" t="str">
        <f>IF(ISBLANK('U4'!AD20),"",'U4'!AD20)</f>
        <v/>
      </c>
      <c r="Z100" s="327" t="str">
        <f>IF(ISBLANK('U4'!AE20),"",'U4'!AE20)</f>
        <v/>
      </c>
      <c r="AA100" s="327" t="str">
        <f>IF(ISBLANK('U4'!AF20),"",'U4'!AF20)</f>
        <v/>
      </c>
      <c r="AB100" s="327" t="str">
        <f>IF(ISBLANK('U4'!AG20),"",'U4'!AG20)</f>
        <v/>
      </c>
      <c r="AC100" s="229" t="str">
        <f>IF(ISBLANK('U5'!X18),"",'U5'!X18)</f>
        <v/>
      </c>
      <c r="AD100" s="229" t="str">
        <f>IF(ISBLANK('U5'!Y18),"",'U5'!Y18)</f>
        <v/>
      </c>
      <c r="AE100" s="229" t="str">
        <f>IF(ISBLANK('U5'!Z18),"",'U5'!Z18)</f>
        <v/>
      </c>
      <c r="AF100" s="229" t="str">
        <f>IF(ISBLANK('U2'!Y14),"",'U2'!Y14)</f>
        <v/>
      </c>
      <c r="AG100" s="229" t="str">
        <f>IF(ISBLANK('U2'!Z14),"",'U2'!Z14)</f>
        <v/>
      </c>
      <c r="AH100" s="229" t="str">
        <f>IF(ISBLANK('U5'!AA18),"",'U5'!AA18)</f>
        <v/>
      </c>
      <c r="AI100" s="229" t="str">
        <f>IF(ISBLANK('U5'!H92),"",'U5'!H92)</f>
        <v/>
      </c>
      <c r="AJ100" s="229" t="str">
        <f>IF(ISBLANK('U5'!I92),"",'U5'!I92)</f>
        <v/>
      </c>
      <c r="AK100" s="230" t="str">
        <f>IF(ISBLANK('U2'!V14),"",'U2'!V14)</f>
        <v/>
      </c>
      <c r="AL100" s="229" t="str">
        <f>IF(ISBLANK('U2'!W14),"",'U2'!W14)</f>
        <v/>
      </c>
      <c r="AM100" s="229" t="str">
        <f>IF(ISBLANK('U2'!X14),"",'U2'!X14)</f>
        <v/>
      </c>
      <c r="AN100" s="229" t="str">
        <f>IF(ISBLANK('U4'!X20),"",'U4'!X20)</f>
        <v/>
      </c>
      <c r="AO100" s="229" t="str">
        <f>IF(ISBLANK('U4'!Y20),"",'U4'!Y20)</f>
        <v/>
      </c>
      <c r="AP100" s="229" t="str">
        <f>IF(ISBLANK('U5'!V18),"",'U5'!V18)</f>
        <v/>
      </c>
      <c r="AQ100" s="229" t="str">
        <f>IF(ISBLANK('U5'!W18),"",'U5'!W18)</f>
        <v/>
      </c>
      <c r="AR100" s="229" t="str">
        <f>IF(ISBLANK('U3'!V12),"",'U3'!V12)</f>
        <v/>
      </c>
      <c r="AS100" s="230" t="str">
        <f>IF(ISBLANK('U8'!AF23),"",'U8'!AF23)</f>
        <v/>
      </c>
      <c r="AT100" s="229" t="str">
        <f>IF(ISBLANK('U8'!AG23),"",'U8'!AG23)</f>
        <v/>
      </c>
      <c r="AU100" s="229" t="str">
        <f>IF(ISBLANK('U8'!AH23),"",'U8'!AH23)</f>
        <v/>
      </c>
      <c r="AV100" s="229" t="str">
        <f>IF(ISBLANK('U8'!AI23),"",'U8'!AI23)</f>
        <v/>
      </c>
      <c r="AW100" s="229" t="str">
        <f>IF(ISBLANK('U8'!AJ23),"",'U8'!AJ23)</f>
        <v/>
      </c>
      <c r="AX100" s="229" t="str">
        <f>IF(ISBLANK('U8'!AK23),"",'U8'!AK23)</f>
        <v/>
      </c>
      <c r="AY100" s="229" t="str">
        <f>IF(ISBLANK('U8'!AL23),"",'U8'!AL23)</f>
        <v/>
      </c>
      <c r="AZ100" s="229" t="str">
        <f>IF(ISBLANK('U8'!AM23),"",'U8'!AM23)</f>
        <v/>
      </c>
      <c r="BA100" s="229" t="str">
        <f>IF(ISBLANK('U8'!AN23),"",'U8'!AN23)</f>
        <v/>
      </c>
      <c r="BB100" s="229" t="str">
        <f>IF(ISBLANK('U8'!AO23),"",'U8'!AO23)</f>
        <v/>
      </c>
      <c r="BC100" s="229" t="str">
        <f>IF(ISBLANK('U14'!V14),"",'U14'!V14)</f>
        <v/>
      </c>
      <c r="BD100" s="229" t="str">
        <f>IF(ISBLANK('U14'!W14),"",'U14'!W14)</f>
        <v/>
      </c>
      <c r="BE100" s="229" t="str">
        <f>IF(ISBLANK('U14'!X14),"",'U14'!X14)</f>
        <v/>
      </c>
      <c r="BF100" s="229" t="str">
        <f>IF(ISBLANK('U14'!Y14),"",'U14'!Y14)</f>
        <v/>
      </c>
      <c r="BG100" s="229" t="str">
        <f>IF(ISBLANK('U14'!Z14),"",'U14'!Z14)</f>
        <v/>
      </c>
      <c r="BH100" s="229" t="str">
        <f>IF(ISBLANK('U8'!AP23),"",'U8'!AP23)</f>
        <v/>
      </c>
      <c r="BI100" s="229" t="str">
        <f>IF(ISBLANK('U8'!AQ23),"",'U8'!AQ23)</f>
        <v/>
      </c>
      <c r="BJ100" s="229" t="str">
        <f>IF(ISBLANK('U15'!V11),"",'U15'!V11)</f>
        <v/>
      </c>
      <c r="BK100" s="229" t="str">
        <f>IF(ISBLANK('U15'!W11),"",'U15'!W11)</f>
        <v/>
      </c>
      <c r="BL100" s="229" t="str">
        <f>IF(ISBLANK('U15'!X11),"",'U15'!X11)</f>
        <v/>
      </c>
      <c r="BM100" s="230" t="str">
        <f>IF(ISBLANK('U6'!V14),"",'U6'!V14)</f>
        <v/>
      </c>
      <c r="BN100" s="327" t="str">
        <f>IF(ISBLANK('U6'!W14),"",'U6'!W14)</f>
        <v/>
      </c>
      <c r="BO100" s="327" t="str">
        <f>IF(ISBLANK('U6'!X14),"",'U6'!X14)</f>
        <v/>
      </c>
      <c r="BP100" s="327" t="str">
        <f>IF(ISBLANK('U6'!Y14),"",'U6'!Y14)</f>
        <v/>
      </c>
      <c r="BQ100" s="327" t="str">
        <f>IF(ISBLANK('U6'!Z14),"",'U6'!Z14)</f>
        <v/>
      </c>
      <c r="BR100" s="229" t="str">
        <f>IF(ISBLANK('U6'!AA14),"",'U6'!AA14)</f>
        <v/>
      </c>
      <c r="BS100" s="229" t="str">
        <f>IF(ISBLANK('U8'!AR23),"",'U8'!AR23)</f>
        <v/>
      </c>
      <c r="BT100" s="229" t="str">
        <f>IF(ISBLANK('U8'!AS23),"",'U8'!AS23)</f>
        <v/>
      </c>
      <c r="BU100" s="231" t="str">
        <f>IF(ISBLANK('U14'!AA14),"",'U14'!AA14)</f>
        <v/>
      </c>
      <c r="BV100" s="230" t="str">
        <f>IF(ISBLANK('U7'!V11),"",'U7'!V11)</f>
        <v/>
      </c>
      <c r="BW100" s="229" t="str">
        <f>IF(ISBLANK('U7'!W11),"",'U7'!W11)</f>
        <v/>
      </c>
      <c r="BX100" s="230" t="str">
        <f>IF(ISBLANK('U11'!V12),"",'U11'!V12)</f>
        <v/>
      </c>
      <c r="BY100" s="229" t="str">
        <f>IF(ISBLANK('U11'!W12),"",'U11'!W12)</f>
        <v/>
      </c>
      <c r="BZ100" s="231" t="str">
        <f>IF(ISBLANK('U11'!X12),"",'U11'!X12)</f>
        <v/>
      </c>
      <c r="CA100" s="230" t="str">
        <f>IF(ISBLANK('U9'!V10),"",'U9'!V10)</f>
        <v/>
      </c>
      <c r="CB100" s="229" t="str">
        <f>IF(ISBLANK('U9'!W10),"",'U9'!W10)</f>
        <v/>
      </c>
      <c r="CC100" s="229" t="str">
        <f>IF(ISBLANK('U10'!Z20),"",'U10'!Z20)</f>
        <v/>
      </c>
      <c r="CD100" s="229" t="str">
        <f>IF(ISBLANK('U10'!AA20),"",'U10'!AA20)</f>
        <v/>
      </c>
      <c r="CE100" s="229" t="str">
        <f>IF(ISBLANK('U10'!AB20),"",'U10'!AB20)</f>
        <v/>
      </c>
      <c r="CF100" s="229" t="str">
        <f>IF(ISBLANK('U10'!AC20),"",'U10'!AC20)</f>
        <v/>
      </c>
      <c r="CG100" s="229" t="str">
        <f>IF(ISBLANK('U10'!AD20),"",'U10'!AD20)</f>
        <v/>
      </c>
      <c r="CH100" s="229" t="str">
        <f>IF(ISBLANK('U10'!AE20),"",'U10'!AE20)</f>
        <v/>
      </c>
      <c r="CI100" s="229" t="str">
        <f>IF(ISBLANK('U10'!AF20),"",'U10'!AF20)</f>
        <v/>
      </c>
      <c r="CJ100" s="229" t="str">
        <f>IF(ISBLANK('U10'!AG20),"",'U10'!AG20)</f>
        <v/>
      </c>
      <c r="CK100" s="229" t="str">
        <f>IF(ISBLANK('U10'!AH20),"",'U10'!AH20)</f>
        <v/>
      </c>
      <c r="CL100" s="229" t="str">
        <f>IF(ISBLANK('U10'!AI20),"",'U10'!AI20)</f>
        <v/>
      </c>
      <c r="CM100" s="229" t="str">
        <f>IF(ISBLANK('U10'!AJ20),"",'U10'!AJ20)</f>
        <v/>
      </c>
      <c r="CN100" s="229" t="str">
        <f>IF(ISBLANK('U12'!V11),"",'U12'!V11)</f>
        <v/>
      </c>
      <c r="CO100" s="229" t="str">
        <f>IF(ISBLANK('U12'!W11),"",'U12'!W11)</f>
        <v/>
      </c>
      <c r="CP100" s="77"/>
      <c r="CQ100" s="42"/>
    </row>
    <row r="101" spans="1:95" x14ac:dyDescent="0.25">
      <c r="A101" s="23" t="str">
        <f>'Pilotage de Ma Classe'!A7&amp;" "&amp;'Pilotage de Ma Classe'!B7</f>
        <v>BBBB bbbb</v>
      </c>
      <c r="B101" s="5">
        <v>42410</v>
      </c>
      <c r="C101" s="230" t="str">
        <f>IF(ISBLANK('U1'!V19),"",'U1'!V19)</f>
        <v/>
      </c>
      <c r="D101" s="229" t="str">
        <f>IF(ISBLANK('U1'!W19),"",'U1'!W19)</f>
        <v/>
      </c>
      <c r="E101" s="229" t="str">
        <f>IF(ISBLANK('U1'!X19),"",'U1'!X19)</f>
        <v/>
      </c>
      <c r="F101" s="229" t="str">
        <f>IF(ISBLANK('U13'!V19),"",'U13'!V19)</f>
        <v/>
      </c>
      <c r="G101" s="229" t="str">
        <f>IF(ISBLANK('U13'!W19),"",'U13'!W19)</f>
        <v/>
      </c>
      <c r="H101" s="229" t="str">
        <f>IF(ISBLANK('U13'!X19),"",'U13'!X19)</f>
        <v/>
      </c>
      <c r="I101" s="229" t="str">
        <f>IF(ISBLANK('U13'!Y19),"",'U13'!Y19)</f>
        <v/>
      </c>
      <c r="J101" s="229" t="str">
        <f>IF(ISBLANK('U13'!Z19),"",'U13'!Z19)</f>
        <v/>
      </c>
      <c r="K101" s="229" t="str">
        <f>IF(ISBLANK('U13'!AA19),"",'U13'!AA19)</f>
        <v/>
      </c>
      <c r="L101" s="229" t="str">
        <f>IF(ISBLANK('U13'!AB19),"",'U13'!AB19)</f>
        <v/>
      </c>
      <c r="M101" s="229" t="str">
        <f>IF(ISBLANK('U13'!AC19),"",'U13'!AC19)</f>
        <v/>
      </c>
      <c r="N101" s="229" t="str">
        <f>IF(ISBLANK('U13'!AD19),"",'U13'!AD19)</f>
        <v/>
      </c>
      <c r="O101" s="230" t="str">
        <f>IF(ISBLANK('U1'!Y19),"",'U1'!Y19)</f>
        <v/>
      </c>
      <c r="P101" s="229" t="str">
        <f>IF(ISBLANK('U1'!Z19),"",'U1'!Z19)</f>
        <v/>
      </c>
      <c r="Q101" s="229" t="str">
        <f>IF(ISBLANK('U1'!AA19),"",'U1'!AA19)</f>
        <v/>
      </c>
      <c r="R101" s="229" t="str">
        <f>IF(ISBLANK('U1'!AB19),"",'U1'!AB19)</f>
        <v/>
      </c>
      <c r="S101" s="229" t="str">
        <f>IF(ISBLANK('U1'!AC19),"",'U1'!AC19)</f>
        <v/>
      </c>
      <c r="T101" s="231" t="str">
        <f>IF(ISBLANK('U1'!AD19),"",'U1'!AD19)</f>
        <v/>
      </c>
      <c r="U101" s="327" t="str">
        <f>IF(ISBLANK('U4'!Z21),"",'U4'!Z21)</f>
        <v/>
      </c>
      <c r="V101" s="327" t="str">
        <f>IF(ISBLANK('U4'!AA21),"",'U4'!AA21)</f>
        <v/>
      </c>
      <c r="W101" s="327" t="str">
        <f>IF(ISBLANK('U4'!AB21),"",'U4'!AB21)</f>
        <v/>
      </c>
      <c r="X101" s="327" t="str">
        <f>IF(ISBLANK('U4'!AC21),"",'U4'!AC21)</f>
        <v/>
      </c>
      <c r="Y101" s="327" t="str">
        <f>IF(ISBLANK('U4'!AD21),"",'U4'!AD21)</f>
        <v/>
      </c>
      <c r="Z101" s="327" t="str">
        <f>IF(ISBLANK('U4'!AE21),"",'U4'!AE21)</f>
        <v/>
      </c>
      <c r="AA101" s="327" t="str">
        <f>IF(ISBLANK('U4'!AF21),"",'U4'!AF21)</f>
        <v/>
      </c>
      <c r="AB101" s="327" t="str">
        <f>IF(ISBLANK('U4'!AG21),"",'U4'!AG21)</f>
        <v/>
      </c>
      <c r="AC101" s="229" t="str">
        <f>IF(ISBLANK('U5'!X19),"",'U5'!X19)</f>
        <v/>
      </c>
      <c r="AD101" s="229" t="str">
        <f>IF(ISBLANK('U5'!Y19),"",'U5'!Y19)</f>
        <v/>
      </c>
      <c r="AE101" s="229" t="str">
        <f>IF(ISBLANK('U5'!Z19),"",'U5'!Z19)</f>
        <v/>
      </c>
      <c r="AF101" s="229" t="str">
        <f>IF(ISBLANK('U2'!Y15),"",'U2'!Y15)</f>
        <v/>
      </c>
      <c r="AG101" s="229" t="str">
        <f>IF(ISBLANK('U2'!Z15),"",'U2'!Z15)</f>
        <v/>
      </c>
      <c r="AH101" s="229" t="str">
        <f>IF(ISBLANK('U5'!AA19),"",'U5'!AA19)</f>
        <v/>
      </c>
      <c r="AI101" s="229" t="str">
        <f>IF(ISBLANK('U5'!H93),"",'U5'!H93)</f>
        <v/>
      </c>
      <c r="AJ101" s="229" t="str">
        <f>IF(ISBLANK('U5'!I93),"",'U5'!I93)</f>
        <v/>
      </c>
      <c r="AK101" s="230" t="str">
        <f>IF(ISBLANK('U2'!V15),"",'U2'!V15)</f>
        <v/>
      </c>
      <c r="AL101" s="229" t="str">
        <f>IF(ISBLANK('U2'!W15),"",'U2'!W15)</f>
        <v/>
      </c>
      <c r="AM101" s="229" t="str">
        <f>IF(ISBLANK('U2'!X15),"",'U2'!X15)</f>
        <v/>
      </c>
      <c r="AN101" s="229" t="str">
        <f>IF(ISBLANK('U4'!X21),"",'U4'!X21)</f>
        <v/>
      </c>
      <c r="AO101" s="229" t="str">
        <f>IF(ISBLANK('U4'!Y21),"",'U4'!Y21)</f>
        <v/>
      </c>
      <c r="AP101" s="229" t="str">
        <f>IF(ISBLANK('U5'!V19),"",'U5'!V19)</f>
        <v/>
      </c>
      <c r="AQ101" s="229" t="str">
        <f>IF(ISBLANK('U5'!W19),"",'U5'!W19)</f>
        <v/>
      </c>
      <c r="AR101" s="229" t="str">
        <f>IF(ISBLANK('U3'!V13),"",'U3'!V13)</f>
        <v/>
      </c>
      <c r="AS101" s="230" t="str">
        <f>IF(ISBLANK('U8'!AF24),"",'U8'!AF24)</f>
        <v/>
      </c>
      <c r="AT101" s="229" t="str">
        <f>IF(ISBLANK('U8'!AG24),"",'U8'!AG24)</f>
        <v/>
      </c>
      <c r="AU101" s="229" t="str">
        <f>IF(ISBLANK('U8'!AH24),"",'U8'!AH24)</f>
        <v/>
      </c>
      <c r="AV101" s="229" t="str">
        <f>IF(ISBLANK('U8'!AI24),"",'U8'!AI24)</f>
        <v/>
      </c>
      <c r="AW101" s="229" t="str">
        <f>IF(ISBLANK('U8'!AJ24),"",'U8'!AJ24)</f>
        <v/>
      </c>
      <c r="AX101" s="229" t="str">
        <f>IF(ISBLANK('U8'!AK24),"",'U8'!AK24)</f>
        <v/>
      </c>
      <c r="AY101" s="229" t="str">
        <f>IF(ISBLANK('U8'!AL24),"",'U8'!AL24)</f>
        <v/>
      </c>
      <c r="AZ101" s="229" t="str">
        <f>IF(ISBLANK('U8'!AM24),"",'U8'!AM24)</f>
        <v/>
      </c>
      <c r="BA101" s="229" t="str">
        <f>IF(ISBLANK('U8'!AN24),"",'U8'!AN24)</f>
        <v/>
      </c>
      <c r="BB101" s="229" t="str">
        <f>IF(ISBLANK('U8'!AO24),"",'U8'!AO24)</f>
        <v/>
      </c>
      <c r="BC101" s="229" t="str">
        <f>IF(ISBLANK('U14'!V15),"",'U14'!V15)</f>
        <v/>
      </c>
      <c r="BD101" s="229" t="str">
        <f>IF(ISBLANK('U14'!W15),"",'U14'!W15)</f>
        <v/>
      </c>
      <c r="BE101" s="229" t="str">
        <f>IF(ISBLANK('U14'!X15),"",'U14'!X15)</f>
        <v/>
      </c>
      <c r="BF101" s="229" t="str">
        <f>IF(ISBLANK('U14'!Y15),"",'U14'!Y15)</f>
        <v/>
      </c>
      <c r="BG101" s="229" t="str">
        <f>IF(ISBLANK('U14'!Z15),"",'U14'!Z15)</f>
        <v/>
      </c>
      <c r="BH101" s="229" t="str">
        <f>IF(ISBLANK('U8'!AP24),"",'U8'!AP24)</f>
        <v/>
      </c>
      <c r="BI101" s="229" t="str">
        <f>IF(ISBLANK('U8'!AQ24),"",'U8'!AQ24)</f>
        <v/>
      </c>
      <c r="BJ101" s="229" t="str">
        <f>IF(ISBLANK('U15'!V12),"",'U15'!V12)</f>
        <v/>
      </c>
      <c r="BK101" s="229" t="str">
        <f>IF(ISBLANK('U15'!W12),"",'U15'!W12)</f>
        <v/>
      </c>
      <c r="BL101" s="229" t="str">
        <f>IF(ISBLANK('U15'!X12),"",'U15'!X12)</f>
        <v/>
      </c>
      <c r="BM101" s="230" t="str">
        <f>IF(ISBLANK('U6'!V15),"",'U6'!V15)</f>
        <v/>
      </c>
      <c r="BN101" s="327" t="str">
        <f>IF(ISBLANK('U6'!W15),"",'U6'!W15)</f>
        <v/>
      </c>
      <c r="BO101" s="327" t="str">
        <f>IF(ISBLANK('U6'!X15),"",'U6'!X15)</f>
        <v/>
      </c>
      <c r="BP101" s="327" t="str">
        <f>IF(ISBLANK('U6'!Y15),"",'U6'!Y15)</f>
        <v/>
      </c>
      <c r="BQ101" s="327" t="str">
        <f>IF(ISBLANK('U6'!Z15),"",'U6'!Z15)</f>
        <v/>
      </c>
      <c r="BR101" s="229" t="str">
        <f>IF(ISBLANK('U6'!AA15),"",'U6'!AA15)</f>
        <v/>
      </c>
      <c r="BS101" s="229" t="str">
        <f>IF(ISBLANK('U8'!AR24),"",'U8'!AR24)</f>
        <v/>
      </c>
      <c r="BT101" s="229" t="str">
        <f>IF(ISBLANK('U8'!AS24),"",'U8'!AS24)</f>
        <v/>
      </c>
      <c r="BU101" s="231" t="str">
        <f>IF(ISBLANK('U14'!AA15),"",'U14'!AA15)</f>
        <v/>
      </c>
      <c r="BV101" s="230" t="str">
        <f>IF(ISBLANK('U7'!V12),"",'U7'!V12)</f>
        <v/>
      </c>
      <c r="BW101" s="229" t="str">
        <f>IF(ISBLANK('U7'!W12),"",'U7'!W12)</f>
        <v/>
      </c>
      <c r="BX101" s="230" t="str">
        <f>IF(ISBLANK('U11'!V13),"",'U11'!V13)</f>
        <v/>
      </c>
      <c r="BY101" s="229" t="str">
        <f>IF(ISBLANK('U11'!W13),"",'U11'!W13)</f>
        <v/>
      </c>
      <c r="BZ101" s="231" t="str">
        <f>IF(ISBLANK('U11'!X13),"",'U11'!X13)</f>
        <v/>
      </c>
      <c r="CA101" s="230" t="str">
        <f>IF(ISBLANK('U9'!V11),"",'U9'!V11)</f>
        <v/>
      </c>
      <c r="CB101" s="229" t="str">
        <f>IF(ISBLANK('U9'!W11),"",'U9'!W11)</f>
        <v/>
      </c>
      <c r="CC101" s="229" t="str">
        <f>IF(ISBLANK('U10'!Z21),"",'U10'!Z21)</f>
        <v/>
      </c>
      <c r="CD101" s="229" t="str">
        <f>IF(ISBLANK('U10'!AA21),"",'U10'!AA21)</f>
        <v/>
      </c>
      <c r="CE101" s="229" t="str">
        <f>IF(ISBLANK('U10'!AB21),"",'U10'!AB21)</f>
        <v/>
      </c>
      <c r="CF101" s="229" t="str">
        <f>IF(ISBLANK('U10'!AC21),"",'U10'!AC21)</f>
        <v/>
      </c>
      <c r="CG101" s="229" t="str">
        <f>IF(ISBLANK('U10'!AD21),"",'U10'!AD21)</f>
        <v/>
      </c>
      <c r="CH101" s="229" t="str">
        <f>IF(ISBLANK('U10'!AE21),"",'U10'!AE21)</f>
        <v/>
      </c>
      <c r="CI101" s="229" t="str">
        <f>IF(ISBLANK('U10'!AF21),"",'U10'!AF21)</f>
        <v/>
      </c>
      <c r="CJ101" s="229" t="str">
        <f>IF(ISBLANK('U10'!AG21),"",'U10'!AG21)</f>
        <v/>
      </c>
      <c r="CK101" s="229" t="str">
        <f>IF(ISBLANK('U10'!AH21),"",'U10'!AH21)</f>
        <v/>
      </c>
      <c r="CL101" s="229" t="str">
        <f>IF(ISBLANK('U10'!AI21),"",'U10'!AI21)</f>
        <v/>
      </c>
      <c r="CM101" s="229" t="str">
        <f>IF(ISBLANK('U10'!AJ21),"",'U10'!AJ21)</f>
        <v/>
      </c>
      <c r="CN101" s="229" t="str">
        <f>IF(ISBLANK('U12'!V12),"",'U12'!V12)</f>
        <v/>
      </c>
      <c r="CO101" s="229" t="str">
        <f>IF(ISBLANK('U12'!W12),"",'U12'!W12)</f>
        <v/>
      </c>
      <c r="CP101" s="77"/>
      <c r="CQ101" s="42"/>
    </row>
    <row r="102" spans="1:95" x14ac:dyDescent="0.25">
      <c r="A102" s="23" t="str">
        <f>'Pilotage de Ma Classe'!A8&amp;" "&amp;'Pilotage de Ma Classe'!B8</f>
        <v>CCCC cccc</v>
      </c>
      <c r="B102" s="5">
        <v>42540</v>
      </c>
      <c r="C102" s="230" t="str">
        <f>IF(ISBLANK('U1'!V20),"",'U1'!V20)</f>
        <v/>
      </c>
      <c r="D102" s="229" t="str">
        <f>IF(ISBLANK('U1'!W20),"",'U1'!W20)</f>
        <v/>
      </c>
      <c r="E102" s="229" t="str">
        <f>IF(ISBLANK('U1'!X20),"",'U1'!X20)</f>
        <v/>
      </c>
      <c r="F102" s="229" t="str">
        <f>IF(ISBLANK('U13'!V20),"",'U13'!V20)</f>
        <v/>
      </c>
      <c r="G102" s="229" t="str">
        <f>IF(ISBLANK('U13'!W20),"",'U13'!W20)</f>
        <v/>
      </c>
      <c r="H102" s="229" t="str">
        <f>IF(ISBLANK('U13'!X20),"",'U13'!X20)</f>
        <v/>
      </c>
      <c r="I102" s="229" t="str">
        <f>IF(ISBLANK('U13'!Y20),"",'U13'!Y20)</f>
        <v/>
      </c>
      <c r="J102" s="229" t="str">
        <f>IF(ISBLANK('U13'!Z20),"",'U13'!Z20)</f>
        <v/>
      </c>
      <c r="K102" s="229" t="str">
        <f>IF(ISBLANK('U13'!AA20),"",'U13'!AA20)</f>
        <v/>
      </c>
      <c r="L102" s="229" t="str">
        <f>IF(ISBLANK('U13'!AB20),"",'U13'!AB20)</f>
        <v/>
      </c>
      <c r="M102" s="229" t="str">
        <f>IF(ISBLANK('U13'!AC20),"",'U13'!AC20)</f>
        <v/>
      </c>
      <c r="N102" s="229" t="str">
        <f>IF(ISBLANK('U13'!AD20),"",'U13'!AD20)</f>
        <v/>
      </c>
      <c r="O102" s="230" t="str">
        <f>IF(ISBLANK('U1'!Y20),"",'U1'!Y20)</f>
        <v/>
      </c>
      <c r="P102" s="229" t="str">
        <f>IF(ISBLANK('U1'!Z20),"",'U1'!Z20)</f>
        <v/>
      </c>
      <c r="Q102" s="229" t="str">
        <f>IF(ISBLANK('U1'!AA20),"",'U1'!AA20)</f>
        <v/>
      </c>
      <c r="R102" s="229" t="str">
        <f>IF(ISBLANK('U1'!AB20),"",'U1'!AB20)</f>
        <v/>
      </c>
      <c r="S102" s="229" t="str">
        <f>IF(ISBLANK('U1'!AC20),"",'U1'!AC20)</f>
        <v/>
      </c>
      <c r="T102" s="231" t="str">
        <f>IF(ISBLANK('U1'!AD20),"",'U1'!AD20)</f>
        <v/>
      </c>
      <c r="U102" s="327" t="str">
        <f>IF(ISBLANK('U4'!Z22),"",'U4'!Z22)</f>
        <v/>
      </c>
      <c r="V102" s="327" t="str">
        <f>IF(ISBLANK('U4'!AA22),"",'U4'!AA22)</f>
        <v/>
      </c>
      <c r="W102" s="327" t="str">
        <f>IF(ISBLANK('U4'!AB22),"",'U4'!AB22)</f>
        <v/>
      </c>
      <c r="X102" s="327" t="str">
        <f>IF(ISBLANK('U4'!AC22),"",'U4'!AC22)</f>
        <v/>
      </c>
      <c r="Y102" s="327" t="str">
        <f>IF(ISBLANK('U4'!AD22),"",'U4'!AD22)</f>
        <v/>
      </c>
      <c r="Z102" s="327" t="str">
        <f>IF(ISBLANK('U4'!AE22),"",'U4'!AE22)</f>
        <v/>
      </c>
      <c r="AA102" s="327" t="str">
        <f>IF(ISBLANK('U4'!AF22),"",'U4'!AF22)</f>
        <v/>
      </c>
      <c r="AB102" s="327" t="str">
        <f>IF(ISBLANK('U4'!AG22),"",'U4'!AG22)</f>
        <v/>
      </c>
      <c r="AC102" s="229" t="str">
        <f>IF(ISBLANK('U5'!X20),"",'U5'!X20)</f>
        <v/>
      </c>
      <c r="AD102" s="229" t="str">
        <f>IF(ISBLANK('U5'!Y20),"",'U5'!Y20)</f>
        <v/>
      </c>
      <c r="AE102" s="229" t="str">
        <f>IF(ISBLANK('U5'!Z20),"",'U5'!Z20)</f>
        <v/>
      </c>
      <c r="AF102" s="229" t="str">
        <f>IF(ISBLANK('U2'!Y16),"",'U2'!Y16)</f>
        <v/>
      </c>
      <c r="AG102" s="229" t="str">
        <f>IF(ISBLANK('U2'!Z16),"",'U2'!Z16)</f>
        <v/>
      </c>
      <c r="AH102" s="229" t="str">
        <f>IF(ISBLANK('U5'!AA20),"",'U5'!AA20)</f>
        <v/>
      </c>
      <c r="AI102" s="229" t="str">
        <f>IF(ISBLANK('U5'!H94),"",'U5'!H94)</f>
        <v/>
      </c>
      <c r="AJ102" s="229" t="str">
        <f>IF(ISBLANK('U5'!I94),"",'U5'!I94)</f>
        <v/>
      </c>
      <c r="AK102" s="230" t="str">
        <f>IF(ISBLANK('U2'!V16),"",'U2'!V16)</f>
        <v/>
      </c>
      <c r="AL102" s="229" t="str">
        <f>IF(ISBLANK('U2'!W16),"",'U2'!W16)</f>
        <v/>
      </c>
      <c r="AM102" s="229" t="str">
        <f>IF(ISBLANK('U2'!X16),"",'U2'!X16)</f>
        <v/>
      </c>
      <c r="AN102" s="229" t="str">
        <f>IF(ISBLANK('U4'!X22),"",'U4'!X22)</f>
        <v/>
      </c>
      <c r="AO102" s="229" t="str">
        <f>IF(ISBLANK('U4'!Y22),"",'U4'!Y22)</f>
        <v/>
      </c>
      <c r="AP102" s="229" t="str">
        <f>IF(ISBLANK('U5'!V20),"",'U5'!V20)</f>
        <v/>
      </c>
      <c r="AQ102" s="229" t="str">
        <f>IF(ISBLANK('U5'!W20),"",'U5'!W20)</f>
        <v/>
      </c>
      <c r="AR102" s="229" t="str">
        <f>IF(ISBLANK('U3'!V14),"",'U3'!V14)</f>
        <v/>
      </c>
      <c r="AS102" s="230" t="str">
        <f>IF(ISBLANK('U8'!AF25),"",'U8'!AF25)</f>
        <v/>
      </c>
      <c r="AT102" s="229" t="str">
        <f>IF(ISBLANK('U8'!AG25),"",'U8'!AG25)</f>
        <v/>
      </c>
      <c r="AU102" s="229" t="str">
        <f>IF(ISBLANK('U8'!AH25),"",'U8'!AH25)</f>
        <v/>
      </c>
      <c r="AV102" s="229" t="str">
        <f>IF(ISBLANK('U8'!AI25),"",'U8'!AI25)</f>
        <v/>
      </c>
      <c r="AW102" s="229" t="str">
        <f>IF(ISBLANK('U8'!AJ25),"",'U8'!AJ25)</f>
        <v/>
      </c>
      <c r="AX102" s="229" t="str">
        <f>IF(ISBLANK('U8'!AK25),"",'U8'!AK25)</f>
        <v/>
      </c>
      <c r="AY102" s="229" t="str">
        <f>IF(ISBLANK('U8'!AL25),"",'U8'!AL25)</f>
        <v/>
      </c>
      <c r="AZ102" s="229" t="str">
        <f>IF(ISBLANK('U8'!AM25),"",'U8'!AM25)</f>
        <v/>
      </c>
      <c r="BA102" s="229" t="str">
        <f>IF(ISBLANK('U8'!AN25),"",'U8'!AN25)</f>
        <v/>
      </c>
      <c r="BB102" s="229" t="str">
        <f>IF(ISBLANK('U8'!AO25),"",'U8'!AO25)</f>
        <v/>
      </c>
      <c r="BC102" s="229" t="str">
        <f>IF(ISBLANK('U14'!V16),"",'U14'!V16)</f>
        <v/>
      </c>
      <c r="BD102" s="229" t="str">
        <f>IF(ISBLANK('U14'!W16),"",'U14'!W16)</f>
        <v/>
      </c>
      <c r="BE102" s="229" t="str">
        <f>IF(ISBLANK('U14'!X16),"",'U14'!X16)</f>
        <v/>
      </c>
      <c r="BF102" s="229" t="str">
        <f>IF(ISBLANK('U14'!Y16),"",'U14'!Y16)</f>
        <v/>
      </c>
      <c r="BG102" s="229" t="str">
        <f>IF(ISBLANK('U14'!Z16),"",'U14'!Z16)</f>
        <v/>
      </c>
      <c r="BH102" s="229" t="str">
        <f>IF(ISBLANK('U8'!AP25),"",'U8'!AP25)</f>
        <v/>
      </c>
      <c r="BI102" s="229" t="str">
        <f>IF(ISBLANK('U8'!AQ25),"",'U8'!AQ25)</f>
        <v/>
      </c>
      <c r="BJ102" s="229" t="str">
        <f>IF(ISBLANK('U15'!V13),"",'U15'!V13)</f>
        <v/>
      </c>
      <c r="BK102" s="229" t="str">
        <f>IF(ISBLANK('U15'!W13),"",'U15'!W13)</f>
        <v/>
      </c>
      <c r="BL102" s="229" t="str">
        <f>IF(ISBLANK('U15'!X13),"",'U15'!X13)</f>
        <v/>
      </c>
      <c r="BM102" s="230" t="str">
        <f>IF(ISBLANK('U6'!V16),"",'U6'!V16)</f>
        <v/>
      </c>
      <c r="BN102" s="327" t="str">
        <f>IF(ISBLANK('U6'!W16),"",'U6'!W16)</f>
        <v/>
      </c>
      <c r="BO102" s="327" t="str">
        <f>IF(ISBLANK('U6'!X16),"",'U6'!X16)</f>
        <v/>
      </c>
      <c r="BP102" s="327" t="str">
        <f>IF(ISBLANK('U6'!Y16),"",'U6'!Y16)</f>
        <v/>
      </c>
      <c r="BQ102" s="327" t="str">
        <f>IF(ISBLANK('U6'!Z16),"",'U6'!Z16)</f>
        <v/>
      </c>
      <c r="BR102" s="229" t="str">
        <f>IF(ISBLANK('U6'!AA16),"",'U6'!AA16)</f>
        <v/>
      </c>
      <c r="BS102" s="229" t="str">
        <f>IF(ISBLANK('U8'!AR25),"",'U8'!AR25)</f>
        <v/>
      </c>
      <c r="BT102" s="229" t="str">
        <f>IF(ISBLANK('U8'!AS25),"",'U8'!AS25)</f>
        <v/>
      </c>
      <c r="BU102" s="231" t="str">
        <f>IF(ISBLANK('U14'!AA16),"",'U14'!AA16)</f>
        <v/>
      </c>
      <c r="BV102" s="230" t="str">
        <f>IF(ISBLANK('U7'!V13),"",'U7'!V13)</f>
        <v/>
      </c>
      <c r="BW102" s="229" t="str">
        <f>IF(ISBLANK('U7'!W13),"",'U7'!W13)</f>
        <v/>
      </c>
      <c r="BX102" s="230" t="str">
        <f>IF(ISBLANK('U11'!V14),"",'U11'!V14)</f>
        <v/>
      </c>
      <c r="BY102" s="229" t="str">
        <f>IF(ISBLANK('U11'!W14),"",'U11'!W14)</f>
        <v/>
      </c>
      <c r="BZ102" s="231" t="str">
        <f>IF(ISBLANK('U11'!X14),"",'U11'!X14)</f>
        <v/>
      </c>
      <c r="CA102" s="230" t="str">
        <f>IF(ISBLANK('U9'!V12),"",'U9'!V12)</f>
        <v/>
      </c>
      <c r="CB102" s="229" t="str">
        <f>IF(ISBLANK('U9'!W12),"",'U9'!W12)</f>
        <v/>
      </c>
      <c r="CC102" s="229" t="str">
        <f>IF(ISBLANK('U10'!Z22),"",'U10'!Z22)</f>
        <v/>
      </c>
      <c r="CD102" s="229" t="str">
        <f>IF(ISBLANK('U10'!AA22),"",'U10'!AA22)</f>
        <v/>
      </c>
      <c r="CE102" s="229" t="str">
        <f>IF(ISBLANK('U10'!AB22),"",'U10'!AB22)</f>
        <v/>
      </c>
      <c r="CF102" s="229" t="str">
        <f>IF(ISBLANK('U10'!AC22),"",'U10'!AC22)</f>
        <v/>
      </c>
      <c r="CG102" s="229" t="str">
        <f>IF(ISBLANK('U10'!AD22),"",'U10'!AD22)</f>
        <v/>
      </c>
      <c r="CH102" s="229" t="str">
        <f>IF(ISBLANK('U10'!AE22),"",'U10'!AE22)</f>
        <v/>
      </c>
      <c r="CI102" s="229" t="str">
        <f>IF(ISBLANK('U10'!AF22),"",'U10'!AF22)</f>
        <v/>
      </c>
      <c r="CJ102" s="229" t="str">
        <f>IF(ISBLANK('U10'!AG22),"",'U10'!AG22)</f>
        <v/>
      </c>
      <c r="CK102" s="229" t="str">
        <f>IF(ISBLANK('U10'!AH22),"",'U10'!AH22)</f>
        <v/>
      </c>
      <c r="CL102" s="229" t="str">
        <f>IF(ISBLANK('U10'!AI22),"",'U10'!AI22)</f>
        <v/>
      </c>
      <c r="CM102" s="229" t="str">
        <f>IF(ISBLANK('U10'!AJ22),"",'U10'!AJ22)</f>
        <v/>
      </c>
      <c r="CN102" s="229" t="str">
        <f>IF(ISBLANK('U12'!V13),"",'U12'!V13)</f>
        <v/>
      </c>
      <c r="CO102" s="229" t="str">
        <f>IF(ISBLANK('U12'!W13),"",'U12'!W13)</f>
        <v/>
      </c>
      <c r="CP102" s="77"/>
      <c r="CQ102" s="42"/>
    </row>
    <row r="103" spans="1:95" x14ac:dyDescent="0.25">
      <c r="A103" s="23" t="str">
        <f>'Pilotage de Ma Classe'!A9&amp;" "&amp;'Pilotage de Ma Classe'!B9</f>
        <v>DDD ddd</v>
      </c>
      <c r="B103" s="5">
        <v>0</v>
      </c>
      <c r="C103" s="230" t="str">
        <f>IF(ISBLANK('U1'!V21),"",'U1'!V21)</f>
        <v/>
      </c>
      <c r="D103" s="229" t="str">
        <f>IF(ISBLANK('U1'!W21),"",'U1'!W21)</f>
        <v/>
      </c>
      <c r="E103" s="229" t="str">
        <f>IF(ISBLANK('U1'!X21),"",'U1'!X21)</f>
        <v/>
      </c>
      <c r="F103" s="229" t="str">
        <f>IF(ISBLANK('U13'!V21),"",'U13'!V21)</f>
        <v/>
      </c>
      <c r="G103" s="229" t="str">
        <f>IF(ISBLANK('U13'!W21),"",'U13'!W21)</f>
        <v/>
      </c>
      <c r="H103" s="229" t="str">
        <f>IF(ISBLANK('U13'!X21),"",'U13'!X21)</f>
        <v/>
      </c>
      <c r="I103" s="229" t="str">
        <f>IF(ISBLANK('U13'!Y21),"",'U13'!Y21)</f>
        <v/>
      </c>
      <c r="J103" s="229" t="str">
        <f>IF(ISBLANK('U13'!Z21),"",'U13'!Z21)</f>
        <v/>
      </c>
      <c r="K103" s="229" t="str">
        <f>IF(ISBLANK('U13'!AA21),"",'U13'!AA21)</f>
        <v/>
      </c>
      <c r="L103" s="229" t="str">
        <f>IF(ISBLANK('U13'!AB21),"",'U13'!AB21)</f>
        <v/>
      </c>
      <c r="M103" s="229" t="str">
        <f>IF(ISBLANK('U13'!AC21),"",'U13'!AC21)</f>
        <v/>
      </c>
      <c r="N103" s="229" t="str">
        <f>IF(ISBLANK('U13'!AD21),"",'U13'!AD21)</f>
        <v/>
      </c>
      <c r="O103" s="230" t="str">
        <f>IF(ISBLANK('U1'!Y21),"",'U1'!Y21)</f>
        <v/>
      </c>
      <c r="P103" s="229" t="str">
        <f>IF(ISBLANK('U1'!Z21),"",'U1'!Z21)</f>
        <v/>
      </c>
      <c r="Q103" s="229" t="str">
        <f>IF(ISBLANK('U1'!AA21),"",'U1'!AA21)</f>
        <v/>
      </c>
      <c r="R103" s="229" t="str">
        <f>IF(ISBLANK('U1'!AB21),"",'U1'!AB21)</f>
        <v/>
      </c>
      <c r="S103" s="229" t="str">
        <f>IF(ISBLANK('U1'!AC21),"",'U1'!AC21)</f>
        <v/>
      </c>
      <c r="T103" s="231" t="str">
        <f>IF(ISBLANK('U1'!AD21),"",'U1'!AD21)</f>
        <v/>
      </c>
      <c r="U103" s="327" t="str">
        <f>IF(ISBLANK('U4'!Z23),"",'U4'!Z23)</f>
        <v/>
      </c>
      <c r="V103" s="327" t="str">
        <f>IF(ISBLANK('U4'!AA23),"",'U4'!AA23)</f>
        <v/>
      </c>
      <c r="W103" s="327" t="str">
        <f>IF(ISBLANK('U4'!AB23),"",'U4'!AB23)</f>
        <v/>
      </c>
      <c r="X103" s="327" t="str">
        <f>IF(ISBLANK('U4'!AC23),"",'U4'!AC23)</f>
        <v/>
      </c>
      <c r="Y103" s="327" t="str">
        <f>IF(ISBLANK('U4'!AD23),"",'U4'!AD23)</f>
        <v/>
      </c>
      <c r="Z103" s="327" t="str">
        <f>IF(ISBLANK('U4'!AE23),"",'U4'!AE23)</f>
        <v/>
      </c>
      <c r="AA103" s="327" t="str">
        <f>IF(ISBLANK('U4'!AF23),"",'U4'!AF23)</f>
        <v/>
      </c>
      <c r="AB103" s="327" t="str">
        <f>IF(ISBLANK('U4'!AG23),"",'U4'!AG23)</f>
        <v/>
      </c>
      <c r="AC103" s="229" t="str">
        <f>IF(ISBLANK('U5'!X21),"",'U5'!X21)</f>
        <v/>
      </c>
      <c r="AD103" s="229" t="str">
        <f>IF(ISBLANK('U5'!Y21),"",'U5'!Y21)</f>
        <v/>
      </c>
      <c r="AE103" s="229" t="str">
        <f>IF(ISBLANK('U5'!Z21),"",'U5'!Z21)</f>
        <v/>
      </c>
      <c r="AF103" s="229" t="str">
        <f>IF(ISBLANK('U2'!Y17),"",'U2'!Y17)</f>
        <v/>
      </c>
      <c r="AG103" s="229" t="str">
        <f>IF(ISBLANK('U2'!Z17),"",'U2'!Z17)</f>
        <v/>
      </c>
      <c r="AH103" s="229" t="str">
        <f>IF(ISBLANK('U5'!AA21),"",'U5'!AA21)</f>
        <v/>
      </c>
      <c r="AI103" s="229" t="str">
        <f>IF(ISBLANK('U5'!H95),"",'U5'!H95)</f>
        <v/>
      </c>
      <c r="AJ103" s="229" t="str">
        <f>IF(ISBLANK('U5'!I95),"",'U5'!I95)</f>
        <v/>
      </c>
      <c r="AK103" s="230" t="str">
        <f>IF(ISBLANK('U2'!V17),"",'U2'!V17)</f>
        <v/>
      </c>
      <c r="AL103" s="229" t="str">
        <f>IF(ISBLANK('U2'!W17),"",'U2'!W17)</f>
        <v/>
      </c>
      <c r="AM103" s="229" t="str">
        <f>IF(ISBLANK('U2'!X17),"",'U2'!X17)</f>
        <v/>
      </c>
      <c r="AN103" s="229" t="str">
        <f>IF(ISBLANK('U4'!X23),"",'U4'!X23)</f>
        <v/>
      </c>
      <c r="AO103" s="229" t="str">
        <f>IF(ISBLANK('U4'!Y23),"",'U4'!Y23)</f>
        <v/>
      </c>
      <c r="AP103" s="229" t="str">
        <f>IF(ISBLANK('U5'!V21),"",'U5'!V21)</f>
        <v/>
      </c>
      <c r="AQ103" s="229" t="str">
        <f>IF(ISBLANK('U5'!W21),"",'U5'!W21)</f>
        <v/>
      </c>
      <c r="AR103" s="229" t="str">
        <f>IF(ISBLANK('U3'!V15),"",'U3'!V15)</f>
        <v/>
      </c>
      <c r="AS103" s="230" t="str">
        <f>IF(ISBLANK('U8'!AF26),"",'U8'!AF26)</f>
        <v/>
      </c>
      <c r="AT103" s="229" t="str">
        <f>IF(ISBLANK('U8'!AG26),"",'U8'!AG26)</f>
        <v/>
      </c>
      <c r="AU103" s="229" t="str">
        <f>IF(ISBLANK('U8'!AH26),"",'U8'!AH26)</f>
        <v/>
      </c>
      <c r="AV103" s="229" t="str">
        <f>IF(ISBLANK('U8'!AI26),"",'U8'!AI26)</f>
        <v/>
      </c>
      <c r="AW103" s="229" t="str">
        <f>IF(ISBLANK('U8'!AJ26),"",'U8'!AJ26)</f>
        <v/>
      </c>
      <c r="AX103" s="229" t="str">
        <f>IF(ISBLANK('U8'!AK26),"",'U8'!AK26)</f>
        <v/>
      </c>
      <c r="AY103" s="229" t="str">
        <f>IF(ISBLANK('U8'!AL26),"",'U8'!AL26)</f>
        <v/>
      </c>
      <c r="AZ103" s="229" t="str">
        <f>IF(ISBLANK('U8'!AM26),"",'U8'!AM26)</f>
        <v/>
      </c>
      <c r="BA103" s="229" t="str">
        <f>IF(ISBLANK('U8'!AN26),"",'U8'!AN26)</f>
        <v/>
      </c>
      <c r="BB103" s="229" t="str">
        <f>IF(ISBLANK('U8'!AO26),"",'U8'!AO26)</f>
        <v/>
      </c>
      <c r="BC103" s="229" t="str">
        <f>IF(ISBLANK('U14'!V17),"",'U14'!V17)</f>
        <v/>
      </c>
      <c r="BD103" s="229" t="str">
        <f>IF(ISBLANK('U14'!W17),"",'U14'!W17)</f>
        <v/>
      </c>
      <c r="BE103" s="229" t="str">
        <f>IF(ISBLANK('U14'!X17),"",'U14'!X17)</f>
        <v/>
      </c>
      <c r="BF103" s="229" t="str">
        <f>IF(ISBLANK('U14'!Y17),"",'U14'!Y17)</f>
        <v/>
      </c>
      <c r="BG103" s="229" t="str">
        <f>IF(ISBLANK('U14'!Z17),"",'U14'!Z17)</f>
        <v/>
      </c>
      <c r="BH103" s="229" t="str">
        <f>IF(ISBLANK('U8'!AP26),"",'U8'!AP26)</f>
        <v/>
      </c>
      <c r="BI103" s="229" t="str">
        <f>IF(ISBLANK('U8'!AQ26),"",'U8'!AQ26)</f>
        <v/>
      </c>
      <c r="BJ103" s="229" t="str">
        <f>IF(ISBLANK('U15'!V14),"",'U15'!V14)</f>
        <v/>
      </c>
      <c r="BK103" s="229" t="str">
        <f>IF(ISBLANK('U15'!W14),"",'U15'!W14)</f>
        <v/>
      </c>
      <c r="BL103" s="229" t="str">
        <f>IF(ISBLANK('U15'!X14),"",'U15'!X14)</f>
        <v/>
      </c>
      <c r="BM103" s="230" t="str">
        <f>IF(ISBLANK('U6'!V17),"",'U6'!V17)</f>
        <v/>
      </c>
      <c r="BN103" s="327" t="str">
        <f>IF(ISBLANK('U6'!W17),"",'U6'!W17)</f>
        <v/>
      </c>
      <c r="BO103" s="327" t="str">
        <f>IF(ISBLANK('U6'!X17),"",'U6'!X17)</f>
        <v/>
      </c>
      <c r="BP103" s="327" t="str">
        <f>IF(ISBLANK('U6'!Y17),"",'U6'!Y17)</f>
        <v/>
      </c>
      <c r="BQ103" s="327" t="str">
        <f>IF(ISBLANK('U6'!Z17),"",'U6'!Z17)</f>
        <v/>
      </c>
      <c r="BR103" s="229" t="str">
        <f>IF(ISBLANK('U6'!AA17),"",'U6'!AA17)</f>
        <v/>
      </c>
      <c r="BS103" s="229" t="str">
        <f>IF(ISBLANK('U8'!AR26),"",'U8'!AR26)</f>
        <v/>
      </c>
      <c r="BT103" s="229" t="str">
        <f>IF(ISBLANK('U8'!AS26),"",'U8'!AS26)</f>
        <v/>
      </c>
      <c r="BU103" s="231" t="str">
        <f>IF(ISBLANK('U14'!AA17),"",'U14'!AA17)</f>
        <v/>
      </c>
      <c r="BV103" s="230" t="str">
        <f>IF(ISBLANK('U7'!V14),"",'U7'!V14)</f>
        <v/>
      </c>
      <c r="BW103" s="229" t="str">
        <f>IF(ISBLANK('U7'!W14),"",'U7'!W14)</f>
        <v/>
      </c>
      <c r="BX103" s="230" t="str">
        <f>IF(ISBLANK('U11'!V15),"",'U11'!V15)</f>
        <v/>
      </c>
      <c r="BY103" s="229" t="str">
        <f>IF(ISBLANK('U11'!W15),"",'U11'!W15)</f>
        <v/>
      </c>
      <c r="BZ103" s="231" t="str">
        <f>IF(ISBLANK('U11'!X15),"",'U11'!X15)</f>
        <v/>
      </c>
      <c r="CA103" s="230" t="str">
        <f>IF(ISBLANK('U9'!V13),"",'U9'!V13)</f>
        <v/>
      </c>
      <c r="CB103" s="229" t="str">
        <f>IF(ISBLANK('U9'!W13),"",'U9'!W13)</f>
        <v/>
      </c>
      <c r="CC103" s="229" t="str">
        <f>IF(ISBLANK('U10'!Z23),"",'U10'!Z23)</f>
        <v/>
      </c>
      <c r="CD103" s="229" t="str">
        <f>IF(ISBLANK('U10'!AA23),"",'U10'!AA23)</f>
        <v/>
      </c>
      <c r="CE103" s="229" t="str">
        <f>IF(ISBLANK('U10'!AB23),"",'U10'!AB23)</f>
        <v/>
      </c>
      <c r="CF103" s="229" t="str">
        <f>IF(ISBLANK('U10'!AC23),"",'U10'!AC23)</f>
        <v/>
      </c>
      <c r="CG103" s="229" t="str">
        <f>IF(ISBLANK('U10'!AD23),"",'U10'!AD23)</f>
        <v/>
      </c>
      <c r="CH103" s="229" t="str">
        <f>IF(ISBLANK('U10'!AE23),"",'U10'!AE23)</f>
        <v/>
      </c>
      <c r="CI103" s="229" t="str">
        <f>IF(ISBLANK('U10'!AF23),"",'U10'!AF23)</f>
        <v/>
      </c>
      <c r="CJ103" s="229" t="str">
        <f>IF(ISBLANK('U10'!AG23),"",'U10'!AG23)</f>
        <v/>
      </c>
      <c r="CK103" s="229" t="str">
        <f>IF(ISBLANK('U10'!AH23),"",'U10'!AH23)</f>
        <v/>
      </c>
      <c r="CL103" s="229" t="str">
        <f>IF(ISBLANK('U10'!AI23),"",'U10'!AI23)</f>
        <v/>
      </c>
      <c r="CM103" s="229" t="str">
        <f>IF(ISBLANK('U10'!AJ23),"",'U10'!AJ23)</f>
        <v/>
      </c>
      <c r="CN103" s="229" t="str">
        <f>IF(ISBLANK('U12'!V14),"",'U12'!V14)</f>
        <v/>
      </c>
      <c r="CO103" s="229" t="str">
        <f>IF(ISBLANK('U12'!W14),"",'U12'!W14)</f>
        <v/>
      </c>
      <c r="CP103" s="77"/>
      <c r="CQ103" s="42"/>
    </row>
    <row r="104" spans="1:95" x14ac:dyDescent="0.25">
      <c r="A104" s="23" t="str">
        <f>'Pilotage de Ma Classe'!A10&amp;" "&amp;'Pilotage de Ma Classe'!B10</f>
        <v>EEE eee</v>
      </c>
      <c r="B104" s="5">
        <v>0</v>
      </c>
      <c r="C104" s="230" t="str">
        <f>IF(ISBLANK('U1'!V22),"",'U1'!V22)</f>
        <v/>
      </c>
      <c r="D104" s="229" t="str">
        <f>IF(ISBLANK('U1'!W22),"",'U1'!W22)</f>
        <v/>
      </c>
      <c r="E104" s="229" t="str">
        <f>IF(ISBLANK('U1'!X22),"",'U1'!X22)</f>
        <v/>
      </c>
      <c r="F104" s="229" t="str">
        <f>IF(ISBLANK('U13'!V22),"",'U13'!V22)</f>
        <v/>
      </c>
      <c r="G104" s="229" t="str">
        <f>IF(ISBLANK('U13'!W22),"",'U13'!W22)</f>
        <v/>
      </c>
      <c r="H104" s="229" t="str">
        <f>IF(ISBLANK('U13'!X22),"",'U13'!X22)</f>
        <v/>
      </c>
      <c r="I104" s="229" t="str">
        <f>IF(ISBLANK('U13'!Y22),"",'U13'!Y22)</f>
        <v/>
      </c>
      <c r="J104" s="229" t="str">
        <f>IF(ISBLANK('U13'!Z22),"",'U13'!Z22)</f>
        <v/>
      </c>
      <c r="K104" s="229" t="str">
        <f>IF(ISBLANK('U13'!AA22),"",'U13'!AA22)</f>
        <v/>
      </c>
      <c r="L104" s="229" t="str">
        <f>IF(ISBLANK('U13'!AB22),"",'U13'!AB22)</f>
        <v/>
      </c>
      <c r="M104" s="229" t="str">
        <f>IF(ISBLANK('U13'!AC22),"",'U13'!AC22)</f>
        <v/>
      </c>
      <c r="N104" s="229" t="str">
        <f>IF(ISBLANK('U13'!AD22),"",'U13'!AD22)</f>
        <v/>
      </c>
      <c r="O104" s="230" t="str">
        <f>IF(ISBLANK('U1'!Y22),"",'U1'!Y22)</f>
        <v/>
      </c>
      <c r="P104" s="229" t="str">
        <f>IF(ISBLANK('U1'!Z22),"",'U1'!Z22)</f>
        <v/>
      </c>
      <c r="Q104" s="229" t="str">
        <f>IF(ISBLANK('U1'!AA22),"",'U1'!AA22)</f>
        <v/>
      </c>
      <c r="R104" s="229" t="str">
        <f>IF(ISBLANK('U1'!AB22),"",'U1'!AB22)</f>
        <v/>
      </c>
      <c r="S104" s="229" t="str">
        <f>IF(ISBLANK('U1'!AC22),"",'U1'!AC22)</f>
        <v/>
      </c>
      <c r="T104" s="231" t="str">
        <f>IF(ISBLANK('U1'!AD22),"",'U1'!AD22)</f>
        <v/>
      </c>
      <c r="U104" s="327" t="str">
        <f>IF(ISBLANK('U4'!Z24),"",'U4'!Z24)</f>
        <v/>
      </c>
      <c r="V104" s="327" t="str">
        <f>IF(ISBLANK('U4'!AA24),"",'U4'!AA24)</f>
        <v/>
      </c>
      <c r="W104" s="327" t="str">
        <f>IF(ISBLANK('U4'!AB24),"",'U4'!AB24)</f>
        <v/>
      </c>
      <c r="X104" s="327" t="str">
        <f>IF(ISBLANK('U4'!AC24),"",'U4'!AC24)</f>
        <v/>
      </c>
      <c r="Y104" s="327" t="str">
        <f>IF(ISBLANK('U4'!AD24),"",'U4'!AD24)</f>
        <v/>
      </c>
      <c r="Z104" s="327" t="str">
        <f>IF(ISBLANK('U4'!AE24),"",'U4'!AE24)</f>
        <v/>
      </c>
      <c r="AA104" s="327" t="str">
        <f>IF(ISBLANK('U4'!AF24),"",'U4'!AF24)</f>
        <v/>
      </c>
      <c r="AB104" s="327" t="str">
        <f>IF(ISBLANK('U4'!AG24),"",'U4'!AG24)</f>
        <v/>
      </c>
      <c r="AC104" s="229" t="str">
        <f>IF(ISBLANK('U5'!X22),"",'U5'!X22)</f>
        <v/>
      </c>
      <c r="AD104" s="229" t="str">
        <f>IF(ISBLANK('U5'!Y22),"",'U5'!Y22)</f>
        <v/>
      </c>
      <c r="AE104" s="229" t="str">
        <f>IF(ISBLANK('U5'!Z22),"",'U5'!Z22)</f>
        <v/>
      </c>
      <c r="AF104" s="229" t="str">
        <f>IF(ISBLANK('U2'!Y18),"",'U2'!Y18)</f>
        <v/>
      </c>
      <c r="AG104" s="229" t="str">
        <f>IF(ISBLANK('U2'!Z18),"",'U2'!Z18)</f>
        <v/>
      </c>
      <c r="AH104" s="229" t="str">
        <f>IF(ISBLANK('U5'!AA22),"",'U5'!AA22)</f>
        <v/>
      </c>
      <c r="AI104" s="229" t="str">
        <f>IF(ISBLANK('U5'!H96),"",'U5'!H96)</f>
        <v/>
      </c>
      <c r="AJ104" s="229" t="str">
        <f>IF(ISBLANK('U5'!I96),"",'U5'!I96)</f>
        <v/>
      </c>
      <c r="AK104" s="230" t="str">
        <f>IF(ISBLANK('U2'!V18),"",'U2'!V18)</f>
        <v/>
      </c>
      <c r="AL104" s="229" t="str">
        <f>IF(ISBLANK('U2'!W18),"",'U2'!W18)</f>
        <v/>
      </c>
      <c r="AM104" s="229" t="str">
        <f>IF(ISBLANK('U2'!X18),"",'U2'!X18)</f>
        <v/>
      </c>
      <c r="AN104" s="229" t="str">
        <f>IF(ISBLANK('U4'!X24),"",'U4'!X24)</f>
        <v/>
      </c>
      <c r="AO104" s="229" t="str">
        <f>IF(ISBLANK('U4'!Y24),"",'U4'!Y24)</f>
        <v/>
      </c>
      <c r="AP104" s="229" t="str">
        <f>IF(ISBLANK('U5'!V22),"",'U5'!V22)</f>
        <v/>
      </c>
      <c r="AQ104" s="229" t="str">
        <f>IF(ISBLANK('U5'!W22),"",'U5'!W22)</f>
        <v/>
      </c>
      <c r="AR104" s="229" t="str">
        <f>IF(ISBLANK('U3'!V16),"",'U3'!V16)</f>
        <v/>
      </c>
      <c r="AS104" s="230" t="str">
        <f>IF(ISBLANK('U8'!AF27),"",'U8'!AF27)</f>
        <v/>
      </c>
      <c r="AT104" s="229" t="str">
        <f>IF(ISBLANK('U8'!AG27),"",'U8'!AG27)</f>
        <v/>
      </c>
      <c r="AU104" s="229" t="str">
        <f>IF(ISBLANK('U8'!AH27),"",'U8'!AH27)</f>
        <v/>
      </c>
      <c r="AV104" s="229" t="str">
        <f>IF(ISBLANK('U8'!AI27),"",'U8'!AI27)</f>
        <v/>
      </c>
      <c r="AW104" s="229" t="str">
        <f>IF(ISBLANK('U8'!AJ27),"",'U8'!AJ27)</f>
        <v/>
      </c>
      <c r="AX104" s="229" t="str">
        <f>IF(ISBLANK('U8'!AK27),"",'U8'!AK27)</f>
        <v/>
      </c>
      <c r="AY104" s="229" t="str">
        <f>IF(ISBLANK('U8'!AL27),"",'U8'!AL27)</f>
        <v/>
      </c>
      <c r="AZ104" s="229" t="str">
        <f>IF(ISBLANK('U8'!AM27),"",'U8'!AM27)</f>
        <v/>
      </c>
      <c r="BA104" s="229" t="str">
        <f>IF(ISBLANK('U8'!AN27),"",'U8'!AN27)</f>
        <v/>
      </c>
      <c r="BB104" s="229" t="str">
        <f>IF(ISBLANK('U8'!AO27),"",'U8'!AO27)</f>
        <v/>
      </c>
      <c r="BC104" s="229" t="str">
        <f>IF(ISBLANK('U14'!V18),"",'U14'!V18)</f>
        <v/>
      </c>
      <c r="BD104" s="229" t="str">
        <f>IF(ISBLANK('U14'!W18),"",'U14'!W18)</f>
        <v/>
      </c>
      <c r="BE104" s="229" t="str">
        <f>IF(ISBLANK('U14'!X18),"",'U14'!X18)</f>
        <v/>
      </c>
      <c r="BF104" s="229" t="str">
        <f>IF(ISBLANK('U14'!Y18),"",'U14'!Y18)</f>
        <v/>
      </c>
      <c r="BG104" s="229" t="str">
        <f>IF(ISBLANK('U14'!Z18),"",'U14'!Z18)</f>
        <v/>
      </c>
      <c r="BH104" s="229" t="str">
        <f>IF(ISBLANK('U8'!AP27),"",'U8'!AP27)</f>
        <v/>
      </c>
      <c r="BI104" s="229" t="str">
        <f>IF(ISBLANK('U8'!AQ27),"",'U8'!AQ27)</f>
        <v/>
      </c>
      <c r="BJ104" s="229" t="str">
        <f>IF(ISBLANK('U15'!V15),"",'U15'!V15)</f>
        <v/>
      </c>
      <c r="BK104" s="229" t="str">
        <f>IF(ISBLANK('U15'!W15),"",'U15'!W15)</f>
        <v/>
      </c>
      <c r="BL104" s="229" t="str">
        <f>IF(ISBLANK('U15'!X15),"",'U15'!X15)</f>
        <v/>
      </c>
      <c r="BM104" s="230" t="str">
        <f>IF(ISBLANK('U6'!V18),"",'U6'!V18)</f>
        <v/>
      </c>
      <c r="BN104" s="327" t="str">
        <f>IF(ISBLANK('U6'!W18),"",'U6'!W18)</f>
        <v/>
      </c>
      <c r="BO104" s="327" t="str">
        <f>IF(ISBLANK('U6'!X18),"",'U6'!X18)</f>
        <v/>
      </c>
      <c r="BP104" s="327" t="str">
        <f>IF(ISBLANK('U6'!Y18),"",'U6'!Y18)</f>
        <v/>
      </c>
      <c r="BQ104" s="327" t="str">
        <f>IF(ISBLANK('U6'!Z18),"",'U6'!Z18)</f>
        <v/>
      </c>
      <c r="BR104" s="229" t="str">
        <f>IF(ISBLANK('U6'!AA18),"",'U6'!AA18)</f>
        <v/>
      </c>
      <c r="BS104" s="229" t="str">
        <f>IF(ISBLANK('U8'!AR27),"",'U8'!AR27)</f>
        <v/>
      </c>
      <c r="BT104" s="229" t="str">
        <f>IF(ISBLANK('U8'!AS27),"",'U8'!AS27)</f>
        <v/>
      </c>
      <c r="BU104" s="231" t="str">
        <f>IF(ISBLANK('U14'!AA18),"",'U14'!AA18)</f>
        <v/>
      </c>
      <c r="BV104" s="230" t="str">
        <f>IF(ISBLANK('U7'!V15),"",'U7'!V15)</f>
        <v/>
      </c>
      <c r="BW104" s="229" t="str">
        <f>IF(ISBLANK('U7'!W15),"",'U7'!W15)</f>
        <v/>
      </c>
      <c r="BX104" s="230" t="str">
        <f>IF(ISBLANK('U11'!V16),"",'U11'!V16)</f>
        <v/>
      </c>
      <c r="BY104" s="229" t="str">
        <f>IF(ISBLANK('U11'!W16),"",'U11'!W16)</f>
        <v/>
      </c>
      <c r="BZ104" s="231" t="str">
        <f>IF(ISBLANK('U11'!X16),"",'U11'!X16)</f>
        <v/>
      </c>
      <c r="CA104" s="230" t="str">
        <f>IF(ISBLANK('U9'!V14),"",'U9'!V14)</f>
        <v/>
      </c>
      <c r="CB104" s="229" t="str">
        <f>IF(ISBLANK('U9'!W14),"",'U9'!W14)</f>
        <v/>
      </c>
      <c r="CC104" s="229" t="str">
        <f>IF(ISBLANK('U10'!Z24),"",'U10'!Z24)</f>
        <v/>
      </c>
      <c r="CD104" s="229" t="str">
        <f>IF(ISBLANK('U10'!AA24),"",'U10'!AA24)</f>
        <v/>
      </c>
      <c r="CE104" s="229" t="str">
        <f>IF(ISBLANK('U10'!AB24),"",'U10'!AB24)</f>
        <v/>
      </c>
      <c r="CF104" s="229" t="str">
        <f>IF(ISBLANK('U10'!AC24),"",'U10'!AC24)</f>
        <v/>
      </c>
      <c r="CG104" s="229" t="str">
        <f>IF(ISBLANK('U10'!AD24),"",'U10'!AD24)</f>
        <v/>
      </c>
      <c r="CH104" s="229" t="str">
        <f>IF(ISBLANK('U10'!AE24),"",'U10'!AE24)</f>
        <v/>
      </c>
      <c r="CI104" s="229" t="str">
        <f>IF(ISBLANK('U10'!AF24),"",'U10'!AF24)</f>
        <v/>
      </c>
      <c r="CJ104" s="229" t="str">
        <f>IF(ISBLANK('U10'!AG24),"",'U10'!AG24)</f>
        <v/>
      </c>
      <c r="CK104" s="229" t="str">
        <f>IF(ISBLANK('U10'!AH24),"",'U10'!AH24)</f>
        <v/>
      </c>
      <c r="CL104" s="229" t="str">
        <f>IF(ISBLANK('U10'!AI24),"",'U10'!AI24)</f>
        <v/>
      </c>
      <c r="CM104" s="229" t="str">
        <f>IF(ISBLANK('U10'!AJ24),"",'U10'!AJ24)</f>
        <v/>
      </c>
      <c r="CN104" s="229" t="str">
        <f>IF(ISBLANK('U12'!V15),"",'U12'!V15)</f>
        <v/>
      </c>
      <c r="CO104" s="229" t="str">
        <f>IF(ISBLANK('U12'!W15),"",'U12'!W15)</f>
        <v/>
      </c>
      <c r="CP104" s="77"/>
      <c r="CQ104" s="42"/>
    </row>
    <row r="105" spans="1:95" x14ac:dyDescent="0.25">
      <c r="A105" s="23" t="str">
        <f>'Pilotage de Ma Classe'!A11&amp;" "&amp;'Pilotage de Ma Classe'!B11</f>
        <v>FFF fff</v>
      </c>
      <c r="B105" s="5">
        <v>0</v>
      </c>
      <c r="C105" s="230" t="str">
        <f>IF(ISBLANK('U1'!V23),"",'U1'!V23)</f>
        <v/>
      </c>
      <c r="D105" s="229" t="str">
        <f>IF(ISBLANK('U1'!W23),"",'U1'!W23)</f>
        <v/>
      </c>
      <c r="E105" s="229" t="str">
        <f>IF(ISBLANK('U1'!X23),"",'U1'!X23)</f>
        <v/>
      </c>
      <c r="F105" s="229" t="str">
        <f>IF(ISBLANK('U13'!V23),"",'U13'!V23)</f>
        <v/>
      </c>
      <c r="G105" s="229" t="str">
        <f>IF(ISBLANK('U13'!W23),"",'U13'!W23)</f>
        <v/>
      </c>
      <c r="H105" s="229" t="str">
        <f>IF(ISBLANK('U13'!X23),"",'U13'!X23)</f>
        <v/>
      </c>
      <c r="I105" s="229" t="str">
        <f>IF(ISBLANK('U13'!Y23),"",'U13'!Y23)</f>
        <v/>
      </c>
      <c r="J105" s="229" t="str">
        <f>IF(ISBLANK('U13'!Z23),"",'U13'!Z23)</f>
        <v/>
      </c>
      <c r="K105" s="229" t="str">
        <f>IF(ISBLANK('U13'!AA23),"",'U13'!AA23)</f>
        <v/>
      </c>
      <c r="L105" s="229" t="str">
        <f>IF(ISBLANK('U13'!AB23),"",'U13'!AB23)</f>
        <v/>
      </c>
      <c r="M105" s="229" t="str">
        <f>IF(ISBLANK('U13'!AC23),"",'U13'!AC23)</f>
        <v/>
      </c>
      <c r="N105" s="229" t="str">
        <f>IF(ISBLANK('U13'!AD23),"",'U13'!AD23)</f>
        <v/>
      </c>
      <c r="O105" s="230" t="str">
        <f>IF(ISBLANK('U1'!Y23),"",'U1'!Y23)</f>
        <v/>
      </c>
      <c r="P105" s="229" t="str">
        <f>IF(ISBLANK('U1'!Z23),"",'U1'!Z23)</f>
        <v/>
      </c>
      <c r="Q105" s="229" t="str">
        <f>IF(ISBLANK('U1'!AA23),"",'U1'!AA23)</f>
        <v/>
      </c>
      <c r="R105" s="229" t="str">
        <f>IF(ISBLANK('U1'!AB23),"",'U1'!AB23)</f>
        <v/>
      </c>
      <c r="S105" s="229" t="str">
        <f>IF(ISBLANK('U1'!AC23),"",'U1'!AC23)</f>
        <v/>
      </c>
      <c r="T105" s="231" t="str">
        <f>IF(ISBLANK('U1'!AD23),"",'U1'!AD23)</f>
        <v/>
      </c>
      <c r="U105" s="327" t="str">
        <f>IF(ISBLANK('U4'!Z25),"",'U4'!Z25)</f>
        <v/>
      </c>
      <c r="V105" s="327" t="str">
        <f>IF(ISBLANK('U4'!AA25),"",'U4'!AA25)</f>
        <v/>
      </c>
      <c r="W105" s="327" t="str">
        <f>IF(ISBLANK('U4'!AB25),"",'U4'!AB25)</f>
        <v/>
      </c>
      <c r="X105" s="327" t="str">
        <f>IF(ISBLANK('U4'!AC25),"",'U4'!AC25)</f>
        <v/>
      </c>
      <c r="Y105" s="327" t="str">
        <f>IF(ISBLANK('U4'!AD25),"",'U4'!AD25)</f>
        <v/>
      </c>
      <c r="Z105" s="327" t="str">
        <f>IF(ISBLANK('U4'!AE25),"",'U4'!AE25)</f>
        <v/>
      </c>
      <c r="AA105" s="327" t="str">
        <f>IF(ISBLANK('U4'!AF25),"",'U4'!AF25)</f>
        <v/>
      </c>
      <c r="AB105" s="327" t="str">
        <f>IF(ISBLANK('U4'!AG25),"",'U4'!AG25)</f>
        <v/>
      </c>
      <c r="AC105" s="229" t="str">
        <f>IF(ISBLANK('U5'!X23),"",'U5'!X23)</f>
        <v/>
      </c>
      <c r="AD105" s="229" t="str">
        <f>IF(ISBLANK('U5'!Y23),"",'U5'!Y23)</f>
        <v/>
      </c>
      <c r="AE105" s="229" t="str">
        <f>IF(ISBLANK('U5'!Z23),"",'U5'!Z23)</f>
        <v/>
      </c>
      <c r="AF105" s="229" t="str">
        <f>IF(ISBLANK('U2'!Y19),"",'U2'!Y19)</f>
        <v/>
      </c>
      <c r="AG105" s="229" t="str">
        <f>IF(ISBLANK('U2'!Z19),"",'U2'!Z19)</f>
        <v/>
      </c>
      <c r="AH105" s="229" t="str">
        <f>IF(ISBLANK('U5'!AA23),"",'U5'!AA23)</f>
        <v/>
      </c>
      <c r="AI105" s="229" t="str">
        <f>IF(ISBLANK('U5'!H97),"",'U5'!H97)</f>
        <v/>
      </c>
      <c r="AJ105" s="229" t="str">
        <f>IF(ISBLANK('U5'!I97),"",'U5'!I97)</f>
        <v/>
      </c>
      <c r="AK105" s="230" t="str">
        <f>IF(ISBLANK('U2'!V19),"",'U2'!V19)</f>
        <v/>
      </c>
      <c r="AL105" s="229" t="str">
        <f>IF(ISBLANK('U2'!W19),"",'U2'!W19)</f>
        <v/>
      </c>
      <c r="AM105" s="229" t="str">
        <f>IF(ISBLANK('U2'!X19),"",'U2'!X19)</f>
        <v/>
      </c>
      <c r="AN105" s="229" t="str">
        <f>IF(ISBLANK('U4'!X25),"",'U4'!X25)</f>
        <v/>
      </c>
      <c r="AO105" s="229" t="str">
        <f>IF(ISBLANK('U4'!Y25),"",'U4'!Y25)</f>
        <v/>
      </c>
      <c r="AP105" s="229" t="str">
        <f>IF(ISBLANK('U5'!V23),"",'U5'!V23)</f>
        <v/>
      </c>
      <c r="AQ105" s="229" t="str">
        <f>IF(ISBLANK('U5'!W23),"",'U5'!W23)</f>
        <v/>
      </c>
      <c r="AR105" s="229" t="str">
        <f>IF(ISBLANK('U3'!V17),"",'U3'!V17)</f>
        <v/>
      </c>
      <c r="AS105" s="230" t="str">
        <f>IF(ISBLANK('U8'!AF28),"",'U8'!AF28)</f>
        <v/>
      </c>
      <c r="AT105" s="229" t="str">
        <f>IF(ISBLANK('U8'!AG28),"",'U8'!AG28)</f>
        <v/>
      </c>
      <c r="AU105" s="229" t="str">
        <f>IF(ISBLANK('U8'!AH28),"",'U8'!AH28)</f>
        <v/>
      </c>
      <c r="AV105" s="229" t="str">
        <f>IF(ISBLANK('U8'!AI28),"",'U8'!AI28)</f>
        <v/>
      </c>
      <c r="AW105" s="229" t="str">
        <f>IF(ISBLANK('U8'!AJ28),"",'U8'!AJ28)</f>
        <v/>
      </c>
      <c r="AX105" s="229" t="str">
        <f>IF(ISBLANK('U8'!AK28),"",'U8'!AK28)</f>
        <v/>
      </c>
      <c r="AY105" s="229" t="str">
        <f>IF(ISBLANK('U8'!AL28),"",'U8'!AL28)</f>
        <v/>
      </c>
      <c r="AZ105" s="229" t="str">
        <f>IF(ISBLANK('U8'!AM28),"",'U8'!AM28)</f>
        <v/>
      </c>
      <c r="BA105" s="229" t="str">
        <f>IF(ISBLANK('U8'!AN28),"",'U8'!AN28)</f>
        <v/>
      </c>
      <c r="BB105" s="229" t="str">
        <f>IF(ISBLANK('U8'!AO28),"",'U8'!AO28)</f>
        <v/>
      </c>
      <c r="BC105" s="229" t="str">
        <f>IF(ISBLANK('U14'!V19),"",'U14'!V19)</f>
        <v/>
      </c>
      <c r="BD105" s="229" t="str">
        <f>IF(ISBLANK('U14'!W19),"",'U14'!W19)</f>
        <v/>
      </c>
      <c r="BE105" s="229" t="str">
        <f>IF(ISBLANK('U14'!X19),"",'U14'!X19)</f>
        <v/>
      </c>
      <c r="BF105" s="229" t="str">
        <f>IF(ISBLANK('U14'!Y19),"",'U14'!Y19)</f>
        <v/>
      </c>
      <c r="BG105" s="229" t="str">
        <f>IF(ISBLANK('U14'!Z19),"",'U14'!Z19)</f>
        <v/>
      </c>
      <c r="BH105" s="229" t="str">
        <f>IF(ISBLANK('U8'!AP28),"",'U8'!AP28)</f>
        <v/>
      </c>
      <c r="BI105" s="229" t="str">
        <f>IF(ISBLANK('U8'!AQ28),"",'U8'!AQ28)</f>
        <v/>
      </c>
      <c r="BJ105" s="229" t="str">
        <f>IF(ISBLANK('U15'!V16),"",'U15'!V16)</f>
        <v/>
      </c>
      <c r="BK105" s="229" t="str">
        <f>IF(ISBLANK('U15'!W16),"",'U15'!W16)</f>
        <v/>
      </c>
      <c r="BL105" s="229" t="str">
        <f>IF(ISBLANK('U15'!X16),"",'U15'!X16)</f>
        <v/>
      </c>
      <c r="BM105" s="230" t="str">
        <f>IF(ISBLANK('U6'!V19),"",'U6'!V19)</f>
        <v/>
      </c>
      <c r="BN105" s="327" t="str">
        <f>IF(ISBLANK('U6'!W19),"",'U6'!W19)</f>
        <v/>
      </c>
      <c r="BO105" s="327" t="str">
        <f>IF(ISBLANK('U6'!X19),"",'U6'!X19)</f>
        <v/>
      </c>
      <c r="BP105" s="327" t="str">
        <f>IF(ISBLANK('U6'!Y19),"",'U6'!Y19)</f>
        <v/>
      </c>
      <c r="BQ105" s="327" t="str">
        <f>IF(ISBLANK('U6'!Z19),"",'U6'!Z19)</f>
        <v/>
      </c>
      <c r="BR105" s="229" t="str">
        <f>IF(ISBLANK('U6'!AA19),"",'U6'!AA19)</f>
        <v/>
      </c>
      <c r="BS105" s="229" t="str">
        <f>IF(ISBLANK('U8'!AR28),"",'U8'!AR28)</f>
        <v/>
      </c>
      <c r="BT105" s="229" t="str">
        <f>IF(ISBLANK('U8'!AS28),"",'U8'!AS28)</f>
        <v/>
      </c>
      <c r="BU105" s="231" t="str">
        <f>IF(ISBLANK('U14'!AA19),"",'U14'!AA19)</f>
        <v/>
      </c>
      <c r="BV105" s="230" t="str">
        <f>IF(ISBLANK('U7'!V16),"",'U7'!V16)</f>
        <v/>
      </c>
      <c r="BW105" s="229" t="str">
        <f>IF(ISBLANK('U7'!W16),"",'U7'!W16)</f>
        <v/>
      </c>
      <c r="BX105" s="230" t="str">
        <f>IF(ISBLANK('U11'!V17),"",'U11'!V17)</f>
        <v/>
      </c>
      <c r="BY105" s="229" t="str">
        <f>IF(ISBLANK('U11'!W17),"",'U11'!W17)</f>
        <v/>
      </c>
      <c r="BZ105" s="231" t="str">
        <f>IF(ISBLANK('U11'!X17),"",'U11'!X17)</f>
        <v/>
      </c>
      <c r="CA105" s="230" t="str">
        <f>IF(ISBLANK('U9'!V15),"",'U9'!V15)</f>
        <v/>
      </c>
      <c r="CB105" s="229" t="str">
        <f>IF(ISBLANK('U9'!W15),"",'U9'!W15)</f>
        <v/>
      </c>
      <c r="CC105" s="229" t="str">
        <f>IF(ISBLANK('U10'!Z25),"",'U10'!Z25)</f>
        <v/>
      </c>
      <c r="CD105" s="229" t="str">
        <f>IF(ISBLANK('U10'!AA25),"",'U10'!AA25)</f>
        <v/>
      </c>
      <c r="CE105" s="229" t="str">
        <f>IF(ISBLANK('U10'!AB25),"",'U10'!AB25)</f>
        <v/>
      </c>
      <c r="CF105" s="229" t="str">
        <f>IF(ISBLANK('U10'!AC25),"",'U10'!AC25)</f>
        <v/>
      </c>
      <c r="CG105" s="229" t="str">
        <f>IF(ISBLANK('U10'!AD25),"",'U10'!AD25)</f>
        <v/>
      </c>
      <c r="CH105" s="229" t="str">
        <f>IF(ISBLANK('U10'!AE25),"",'U10'!AE25)</f>
        <v/>
      </c>
      <c r="CI105" s="229" t="str">
        <f>IF(ISBLANK('U10'!AF25),"",'U10'!AF25)</f>
        <v/>
      </c>
      <c r="CJ105" s="229" t="str">
        <f>IF(ISBLANK('U10'!AG25),"",'U10'!AG25)</f>
        <v/>
      </c>
      <c r="CK105" s="229" t="str">
        <f>IF(ISBLANK('U10'!AH25),"",'U10'!AH25)</f>
        <v/>
      </c>
      <c r="CL105" s="229" t="str">
        <f>IF(ISBLANK('U10'!AI25),"",'U10'!AI25)</f>
        <v/>
      </c>
      <c r="CM105" s="229" t="str">
        <f>IF(ISBLANK('U10'!AJ25),"",'U10'!AJ25)</f>
        <v/>
      </c>
      <c r="CN105" s="229" t="str">
        <f>IF(ISBLANK('U12'!V16),"",'U12'!V16)</f>
        <v/>
      </c>
      <c r="CO105" s="229" t="str">
        <f>IF(ISBLANK('U12'!W16),"",'U12'!W16)</f>
        <v/>
      </c>
      <c r="CP105" s="77"/>
      <c r="CQ105" s="42"/>
    </row>
    <row r="106" spans="1:95" x14ac:dyDescent="0.25">
      <c r="A106" s="23" t="str">
        <f>'Pilotage de Ma Classe'!A12&amp;" "&amp;'Pilotage de Ma Classe'!B12</f>
        <v>GGG ggg</v>
      </c>
      <c r="B106" s="5">
        <v>0</v>
      </c>
      <c r="C106" s="230" t="str">
        <f>IF(ISBLANK('U1'!V24),"",'U1'!V24)</f>
        <v/>
      </c>
      <c r="D106" s="229" t="str">
        <f>IF(ISBLANK('U1'!W24),"",'U1'!W24)</f>
        <v/>
      </c>
      <c r="E106" s="229" t="str">
        <f>IF(ISBLANK('U1'!X24),"",'U1'!X24)</f>
        <v/>
      </c>
      <c r="F106" s="229" t="str">
        <f>IF(ISBLANK('U13'!V24),"",'U13'!V24)</f>
        <v/>
      </c>
      <c r="G106" s="229" t="str">
        <f>IF(ISBLANK('U13'!W24),"",'U13'!W24)</f>
        <v/>
      </c>
      <c r="H106" s="229" t="str">
        <f>IF(ISBLANK('U13'!X24),"",'U13'!X24)</f>
        <v/>
      </c>
      <c r="I106" s="229" t="str">
        <f>IF(ISBLANK('U13'!Y24),"",'U13'!Y24)</f>
        <v/>
      </c>
      <c r="J106" s="229" t="str">
        <f>IF(ISBLANK('U13'!Z24),"",'U13'!Z24)</f>
        <v/>
      </c>
      <c r="K106" s="229" t="str">
        <f>IF(ISBLANK('U13'!AA24),"",'U13'!AA24)</f>
        <v/>
      </c>
      <c r="L106" s="229" t="str">
        <f>IF(ISBLANK('U13'!AB24),"",'U13'!AB24)</f>
        <v/>
      </c>
      <c r="M106" s="229" t="str">
        <f>IF(ISBLANK('U13'!AC24),"",'U13'!AC24)</f>
        <v/>
      </c>
      <c r="N106" s="229" t="str">
        <f>IF(ISBLANK('U13'!AD24),"",'U13'!AD24)</f>
        <v/>
      </c>
      <c r="O106" s="230" t="str">
        <f>IF(ISBLANK('U1'!Y24),"",'U1'!Y24)</f>
        <v/>
      </c>
      <c r="P106" s="229" t="str">
        <f>IF(ISBLANK('U1'!Z24),"",'U1'!Z24)</f>
        <v/>
      </c>
      <c r="Q106" s="229" t="str">
        <f>IF(ISBLANK('U1'!AA24),"",'U1'!AA24)</f>
        <v/>
      </c>
      <c r="R106" s="229" t="str">
        <f>IF(ISBLANK('U1'!AB24),"",'U1'!AB24)</f>
        <v/>
      </c>
      <c r="S106" s="229" t="str">
        <f>IF(ISBLANK('U1'!AC24),"",'U1'!AC24)</f>
        <v/>
      </c>
      <c r="T106" s="231" t="str">
        <f>IF(ISBLANK('U1'!AD24),"",'U1'!AD24)</f>
        <v/>
      </c>
      <c r="U106" s="327" t="str">
        <f>IF(ISBLANK('U4'!Z26),"",'U4'!Z26)</f>
        <v/>
      </c>
      <c r="V106" s="327" t="str">
        <f>IF(ISBLANK('U4'!AA26),"",'U4'!AA26)</f>
        <v/>
      </c>
      <c r="W106" s="327" t="str">
        <f>IF(ISBLANK('U4'!AB26),"",'U4'!AB26)</f>
        <v/>
      </c>
      <c r="X106" s="327" t="str">
        <f>IF(ISBLANK('U4'!AC26),"",'U4'!AC26)</f>
        <v/>
      </c>
      <c r="Y106" s="327" t="str">
        <f>IF(ISBLANK('U4'!AD26),"",'U4'!AD26)</f>
        <v/>
      </c>
      <c r="Z106" s="327" t="str">
        <f>IF(ISBLANK('U4'!AE26),"",'U4'!AE26)</f>
        <v/>
      </c>
      <c r="AA106" s="327" t="str">
        <f>IF(ISBLANK('U4'!AF26),"",'U4'!AF26)</f>
        <v/>
      </c>
      <c r="AB106" s="327" t="str">
        <f>IF(ISBLANK('U4'!AG26),"",'U4'!AG26)</f>
        <v/>
      </c>
      <c r="AC106" s="229" t="str">
        <f>IF(ISBLANK('U5'!X24),"",'U5'!X24)</f>
        <v/>
      </c>
      <c r="AD106" s="229" t="str">
        <f>IF(ISBLANK('U5'!Y24),"",'U5'!Y24)</f>
        <v/>
      </c>
      <c r="AE106" s="229" t="str">
        <f>IF(ISBLANK('U5'!Z24),"",'U5'!Z24)</f>
        <v/>
      </c>
      <c r="AF106" s="229" t="str">
        <f>IF(ISBLANK('U2'!Y20),"",'U2'!Y20)</f>
        <v/>
      </c>
      <c r="AG106" s="229" t="str">
        <f>IF(ISBLANK('U2'!Z20),"",'U2'!Z20)</f>
        <v/>
      </c>
      <c r="AH106" s="229" t="str">
        <f>IF(ISBLANK('U5'!AA24),"",'U5'!AA24)</f>
        <v/>
      </c>
      <c r="AI106" s="229" t="str">
        <f>IF(ISBLANK('U5'!H98),"",'U5'!H98)</f>
        <v/>
      </c>
      <c r="AJ106" s="229" t="str">
        <f>IF(ISBLANK('U5'!I98),"",'U5'!I98)</f>
        <v/>
      </c>
      <c r="AK106" s="230" t="str">
        <f>IF(ISBLANK('U2'!V20),"",'U2'!V20)</f>
        <v/>
      </c>
      <c r="AL106" s="229" t="str">
        <f>IF(ISBLANK('U2'!W20),"",'U2'!W20)</f>
        <v/>
      </c>
      <c r="AM106" s="229" t="str">
        <f>IF(ISBLANK('U2'!X20),"",'U2'!X20)</f>
        <v/>
      </c>
      <c r="AN106" s="229" t="str">
        <f>IF(ISBLANK('U4'!X26),"",'U4'!X26)</f>
        <v/>
      </c>
      <c r="AO106" s="229" t="str">
        <f>IF(ISBLANK('U4'!Y26),"",'U4'!Y26)</f>
        <v/>
      </c>
      <c r="AP106" s="229" t="str">
        <f>IF(ISBLANK('U5'!V24),"",'U5'!V24)</f>
        <v/>
      </c>
      <c r="AQ106" s="229" t="str">
        <f>IF(ISBLANK('U5'!W24),"",'U5'!W24)</f>
        <v/>
      </c>
      <c r="AR106" s="229" t="str">
        <f>IF(ISBLANK('U3'!V18),"",'U3'!V18)</f>
        <v/>
      </c>
      <c r="AS106" s="230" t="str">
        <f>IF(ISBLANK('U8'!AF29),"",'U8'!AF29)</f>
        <v/>
      </c>
      <c r="AT106" s="229" t="str">
        <f>IF(ISBLANK('U8'!AG29),"",'U8'!AG29)</f>
        <v/>
      </c>
      <c r="AU106" s="229" t="str">
        <f>IF(ISBLANK('U8'!AH29),"",'U8'!AH29)</f>
        <v/>
      </c>
      <c r="AV106" s="229" t="str">
        <f>IF(ISBLANK('U8'!AI29),"",'U8'!AI29)</f>
        <v/>
      </c>
      <c r="AW106" s="229" t="str">
        <f>IF(ISBLANK('U8'!AJ29),"",'U8'!AJ29)</f>
        <v/>
      </c>
      <c r="AX106" s="229" t="str">
        <f>IF(ISBLANK('U8'!AK29),"",'U8'!AK29)</f>
        <v/>
      </c>
      <c r="AY106" s="229" t="str">
        <f>IF(ISBLANK('U8'!AL29),"",'U8'!AL29)</f>
        <v/>
      </c>
      <c r="AZ106" s="229" t="str">
        <f>IF(ISBLANK('U8'!AM29),"",'U8'!AM29)</f>
        <v/>
      </c>
      <c r="BA106" s="229" t="str">
        <f>IF(ISBLANK('U8'!AN29),"",'U8'!AN29)</f>
        <v/>
      </c>
      <c r="BB106" s="229" t="str">
        <f>IF(ISBLANK('U8'!AO29),"",'U8'!AO29)</f>
        <v/>
      </c>
      <c r="BC106" s="229" t="str">
        <f>IF(ISBLANK('U14'!V20),"",'U14'!V20)</f>
        <v/>
      </c>
      <c r="BD106" s="229" t="str">
        <f>IF(ISBLANK('U14'!W20),"",'U14'!W20)</f>
        <v/>
      </c>
      <c r="BE106" s="229" t="str">
        <f>IF(ISBLANK('U14'!X20),"",'U14'!X20)</f>
        <v/>
      </c>
      <c r="BF106" s="229" t="str">
        <f>IF(ISBLANK('U14'!Y20),"",'U14'!Y20)</f>
        <v/>
      </c>
      <c r="BG106" s="229" t="str">
        <f>IF(ISBLANK('U14'!Z20),"",'U14'!Z20)</f>
        <v/>
      </c>
      <c r="BH106" s="229" t="str">
        <f>IF(ISBLANK('U8'!AP29),"",'U8'!AP29)</f>
        <v/>
      </c>
      <c r="BI106" s="229" t="str">
        <f>IF(ISBLANK('U8'!AQ29),"",'U8'!AQ29)</f>
        <v/>
      </c>
      <c r="BJ106" s="229" t="str">
        <f>IF(ISBLANK('U15'!V17),"",'U15'!V17)</f>
        <v/>
      </c>
      <c r="BK106" s="229" t="str">
        <f>IF(ISBLANK('U15'!W17),"",'U15'!W17)</f>
        <v/>
      </c>
      <c r="BL106" s="229" t="str">
        <f>IF(ISBLANK('U15'!X17),"",'U15'!X17)</f>
        <v/>
      </c>
      <c r="BM106" s="230" t="str">
        <f>IF(ISBLANK('U6'!V20),"",'U6'!V20)</f>
        <v/>
      </c>
      <c r="BN106" s="327" t="str">
        <f>IF(ISBLANK('U6'!W20),"",'U6'!W20)</f>
        <v/>
      </c>
      <c r="BO106" s="327" t="str">
        <f>IF(ISBLANK('U6'!X20),"",'U6'!X20)</f>
        <v/>
      </c>
      <c r="BP106" s="327" t="str">
        <f>IF(ISBLANK('U6'!Y20),"",'U6'!Y20)</f>
        <v/>
      </c>
      <c r="BQ106" s="327" t="str">
        <f>IF(ISBLANK('U6'!Z20),"",'U6'!Z20)</f>
        <v/>
      </c>
      <c r="BR106" s="229" t="str">
        <f>IF(ISBLANK('U6'!AA20),"",'U6'!AA20)</f>
        <v/>
      </c>
      <c r="BS106" s="229" t="str">
        <f>IF(ISBLANK('U8'!AR29),"",'U8'!AR29)</f>
        <v/>
      </c>
      <c r="BT106" s="229" t="str">
        <f>IF(ISBLANK('U8'!AS29),"",'U8'!AS29)</f>
        <v/>
      </c>
      <c r="BU106" s="231" t="str">
        <f>IF(ISBLANK('U14'!AA20),"",'U14'!AA20)</f>
        <v/>
      </c>
      <c r="BV106" s="230" t="str">
        <f>IF(ISBLANK('U7'!V17),"",'U7'!V17)</f>
        <v/>
      </c>
      <c r="BW106" s="229" t="str">
        <f>IF(ISBLANK('U7'!W17),"",'U7'!W17)</f>
        <v/>
      </c>
      <c r="BX106" s="230" t="str">
        <f>IF(ISBLANK('U11'!V18),"",'U11'!V18)</f>
        <v/>
      </c>
      <c r="BY106" s="229" t="str">
        <f>IF(ISBLANK('U11'!W18),"",'U11'!W18)</f>
        <v/>
      </c>
      <c r="BZ106" s="231" t="str">
        <f>IF(ISBLANK('U11'!X18),"",'U11'!X18)</f>
        <v/>
      </c>
      <c r="CA106" s="230" t="str">
        <f>IF(ISBLANK('U9'!V16),"",'U9'!V16)</f>
        <v/>
      </c>
      <c r="CB106" s="229" t="str">
        <f>IF(ISBLANK('U9'!W16),"",'U9'!W16)</f>
        <v/>
      </c>
      <c r="CC106" s="229" t="str">
        <f>IF(ISBLANK('U10'!Z26),"",'U10'!Z26)</f>
        <v/>
      </c>
      <c r="CD106" s="229" t="str">
        <f>IF(ISBLANK('U10'!AA26),"",'U10'!AA26)</f>
        <v/>
      </c>
      <c r="CE106" s="229" t="str">
        <f>IF(ISBLANK('U10'!AB26),"",'U10'!AB26)</f>
        <v/>
      </c>
      <c r="CF106" s="229" t="str">
        <f>IF(ISBLANK('U10'!AC26),"",'U10'!AC26)</f>
        <v/>
      </c>
      <c r="CG106" s="229" t="str">
        <f>IF(ISBLANK('U10'!AD26),"",'U10'!AD26)</f>
        <v/>
      </c>
      <c r="CH106" s="229" t="str">
        <f>IF(ISBLANK('U10'!AE26),"",'U10'!AE26)</f>
        <v/>
      </c>
      <c r="CI106" s="229" t="str">
        <f>IF(ISBLANK('U10'!AF26),"",'U10'!AF26)</f>
        <v/>
      </c>
      <c r="CJ106" s="229" t="str">
        <f>IF(ISBLANK('U10'!AG26),"",'U10'!AG26)</f>
        <v/>
      </c>
      <c r="CK106" s="229" t="str">
        <f>IF(ISBLANK('U10'!AH26),"",'U10'!AH26)</f>
        <v/>
      </c>
      <c r="CL106" s="229" t="str">
        <f>IF(ISBLANK('U10'!AI26),"",'U10'!AI26)</f>
        <v/>
      </c>
      <c r="CM106" s="229" t="str">
        <f>IF(ISBLANK('U10'!AJ26),"",'U10'!AJ26)</f>
        <v/>
      </c>
      <c r="CN106" s="229" t="str">
        <f>IF(ISBLANK('U12'!V17),"",'U12'!V17)</f>
        <v/>
      </c>
      <c r="CO106" s="229" t="str">
        <f>IF(ISBLANK('U12'!W17),"",'U12'!W17)</f>
        <v/>
      </c>
      <c r="CP106" s="77"/>
      <c r="CQ106" s="42"/>
    </row>
    <row r="107" spans="1:95" x14ac:dyDescent="0.25">
      <c r="A107" s="23" t="str">
        <f>'Pilotage de Ma Classe'!A13&amp;" "&amp;'Pilotage de Ma Classe'!B13</f>
        <v>HHH hhh</v>
      </c>
      <c r="B107" s="5">
        <v>0</v>
      </c>
      <c r="C107" s="230" t="str">
        <f>IF(ISBLANK('U1'!V25),"",'U1'!V25)</f>
        <v/>
      </c>
      <c r="D107" s="229" t="str">
        <f>IF(ISBLANK('U1'!W25),"",'U1'!W25)</f>
        <v/>
      </c>
      <c r="E107" s="229" t="str">
        <f>IF(ISBLANK('U1'!X25),"",'U1'!X25)</f>
        <v/>
      </c>
      <c r="F107" s="229" t="str">
        <f>IF(ISBLANK('U13'!V25),"",'U13'!V25)</f>
        <v/>
      </c>
      <c r="G107" s="229" t="str">
        <f>IF(ISBLANK('U13'!W25),"",'U13'!W25)</f>
        <v/>
      </c>
      <c r="H107" s="229" t="str">
        <f>IF(ISBLANK('U13'!X25),"",'U13'!X25)</f>
        <v/>
      </c>
      <c r="I107" s="229" t="str">
        <f>IF(ISBLANK('U13'!Y25),"",'U13'!Y25)</f>
        <v/>
      </c>
      <c r="J107" s="229" t="str">
        <f>IF(ISBLANK('U13'!Z25),"",'U13'!Z25)</f>
        <v/>
      </c>
      <c r="K107" s="229" t="str">
        <f>IF(ISBLANK('U13'!AA25),"",'U13'!AA25)</f>
        <v/>
      </c>
      <c r="L107" s="229" t="str">
        <f>IF(ISBLANK('U13'!AB25),"",'U13'!AB25)</f>
        <v/>
      </c>
      <c r="M107" s="229" t="str">
        <f>IF(ISBLANK('U13'!AC25),"",'U13'!AC25)</f>
        <v/>
      </c>
      <c r="N107" s="229" t="str">
        <f>IF(ISBLANK('U13'!AD25),"",'U13'!AD25)</f>
        <v/>
      </c>
      <c r="O107" s="230" t="str">
        <f>IF(ISBLANK('U1'!Y25),"",'U1'!Y25)</f>
        <v/>
      </c>
      <c r="P107" s="229" t="str">
        <f>IF(ISBLANK('U1'!Z25),"",'U1'!Z25)</f>
        <v/>
      </c>
      <c r="Q107" s="229" t="str">
        <f>IF(ISBLANK('U1'!AA25),"",'U1'!AA25)</f>
        <v/>
      </c>
      <c r="R107" s="229" t="str">
        <f>IF(ISBLANK('U1'!AB25),"",'U1'!AB25)</f>
        <v/>
      </c>
      <c r="S107" s="229" t="str">
        <f>IF(ISBLANK('U1'!AC25),"",'U1'!AC25)</f>
        <v/>
      </c>
      <c r="T107" s="231" t="str">
        <f>IF(ISBLANK('U1'!AD25),"",'U1'!AD25)</f>
        <v/>
      </c>
      <c r="U107" s="327" t="str">
        <f>IF(ISBLANK('U4'!Z27),"",'U4'!Z27)</f>
        <v/>
      </c>
      <c r="V107" s="327" t="str">
        <f>IF(ISBLANK('U4'!AA27),"",'U4'!AA27)</f>
        <v/>
      </c>
      <c r="W107" s="327" t="str">
        <f>IF(ISBLANK('U4'!AB27),"",'U4'!AB27)</f>
        <v/>
      </c>
      <c r="X107" s="327" t="str">
        <f>IF(ISBLANK('U4'!AC27),"",'U4'!AC27)</f>
        <v/>
      </c>
      <c r="Y107" s="327" t="str">
        <f>IF(ISBLANK('U4'!AD27),"",'U4'!AD27)</f>
        <v/>
      </c>
      <c r="Z107" s="327" t="str">
        <f>IF(ISBLANK('U4'!AE27),"",'U4'!AE27)</f>
        <v/>
      </c>
      <c r="AA107" s="327" t="str">
        <f>IF(ISBLANK('U4'!AF27),"",'U4'!AF27)</f>
        <v/>
      </c>
      <c r="AB107" s="327" t="str">
        <f>IF(ISBLANK('U4'!AG27),"",'U4'!AG27)</f>
        <v/>
      </c>
      <c r="AC107" s="229" t="str">
        <f>IF(ISBLANK('U5'!X25),"",'U5'!X25)</f>
        <v/>
      </c>
      <c r="AD107" s="229" t="str">
        <f>IF(ISBLANK('U5'!Y25),"",'U5'!Y25)</f>
        <v/>
      </c>
      <c r="AE107" s="229" t="str">
        <f>IF(ISBLANK('U5'!Z25),"",'U5'!Z25)</f>
        <v/>
      </c>
      <c r="AF107" s="229" t="str">
        <f>IF(ISBLANK('U2'!Y21),"",'U2'!Y21)</f>
        <v/>
      </c>
      <c r="AG107" s="229" t="str">
        <f>IF(ISBLANK('U2'!Z21),"",'U2'!Z21)</f>
        <v/>
      </c>
      <c r="AH107" s="229" t="str">
        <f>IF(ISBLANK('U5'!AA25),"",'U5'!AA25)</f>
        <v/>
      </c>
      <c r="AI107" s="229" t="str">
        <f>IF(ISBLANK('U5'!H99),"",'U5'!H99)</f>
        <v/>
      </c>
      <c r="AJ107" s="229" t="str">
        <f>IF(ISBLANK('U5'!I99),"",'U5'!I99)</f>
        <v/>
      </c>
      <c r="AK107" s="230" t="str">
        <f>IF(ISBLANK('U2'!V21),"",'U2'!V21)</f>
        <v/>
      </c>
      <c r="AL107" s="229" t="str">
        <f>IF(ISBLANK('U2'!W21),"",'U2'!W21)</f>
        <v/>
      </c>
      <c r="AM107" s="229" t="str">
        <f>IF(ISBLANK('U2'!X21),"",'U2'!X21)</f>
        <v/>
      </c>
      <c r="AN107" s="229" t="str">
        <f>IF(ISBLANK('U4'!X27),"",'U4'!X27)</f>
        <v/>
      </c>
      <c r="AO107" s="229" t="str">
        <f>IF(ISBLANK('U4'!Y27),"",'U4'!Y27)</f>
        <v/>
      </c>
      <c r="AP107" s="229" t="str">
        <f>IF(ISBLANK('U5'!V25),"",'U5'!V25)</f>
        <v/>
      </c>
      <c r="AQ107" s="229" t="str">
        <f>IF(ISBLANK('U5'!W25),"",'U5'!W25)</f>
        <v/>
      </c>
      <c r="AR107" s="229" t="str">
        <f>IF(ISBLANK('U3'!V19),"",'U3'!V19)</f>
        <v/>
      </c>
      <c r="AS107" s="230" t="str">
        <f>IF(ISBLANK('U8'!AF30),"",'U8'!AF30)</f>
        <v/>
      </c>
      <c r="AT107" s="229" t="str">
        <f>IF(ISBLANK('U8'!AG30),"",'U8'!AG30)</f>
        <v/>
      </c>
      <c r="AU107" s="229" t="str">
        <f>IF(ISBLANK('U8'!AH30),"",'U8'!AH30)</f>
        <v/>
      </c>
      <c r="AV107" s="229" t="str">
        <f>IF(ISBLANK('U8'!AI30),"",'U8'!AI30)</f>
        <v/>
      </c>
      <c r="AW107" s="229" t="str">
        <f>IF(ISBLANK('U8'!AJ30),"",'U8'!AJ30)</f>
        <v/>
      </c>
      <c r="AX107" s="229" t="str">
        <f>IF(ISBLANK('U8'!AK30),"",'U8'!AK30)</f>
        <v/>
      </c>
      <c r="AY107" s="229" t="str">
        <f>IF(ISBLANK('U8'!AL30),"",'U8'!AL30)</f>
        <v/>
      </c>
      <c r="AZ107" s="229" t="str">
        <f>IF(ISBLANK('U8'!AM30),"",'U8'!AM30)</f>
        <v/>
      </c>
      <c r="BA107" s="229" t="str">
        <f>IF(ISBLANK('U8'!AN30),"",'U8'!AN30)</f>
        <v/>
      </c>
      <c r="BB107" s="229" t="str">
        <f>IF(ISBLANK('U8'!AO30),"",'U8'!AO30)</f>
        <v/>
      </c>
      <c r="BC107" s="229" t="str">
        <f>IF(ISBLANK('U14'!V21),"",'U14'!V21)</f>
        <v/>
      </c>
      <c r="BD107" s="229" t="str">
        <f>IF(ISBLANK('U14'!W21),"",'U14'!W21)</f>
        <v/>
      </c>
      <c r="BE107" s="229" t="str">
        <f>IF(ISBLANK('U14'!X21),"",'U14'!X21)</f>
        <v/>
      </c>
      <c r="BF107" s="229" t="str">
        <f>IF(ISBLANK('U14'!Y21),"",'U14'!Y21)</f>
        <v/>
      </c>
      <c r="BG107" s="229" t="str">
        <f>IF(ISBLANK('U14'!Z21),"",'U14'!Z21)</f>
        <v/>
      </c>
      <c r="BH107" s="229" t="str">
        <f>IF(ISBLANK('U8'!AP30),"",'U8'!AP30)</f>
        <v/>
      </c>
      <c r="BI107" s="229" t="str">
        <f>IF(ISBLANK('U8'!AQ30),"",'U8'!AQ30)</f>
        <v/>
      </c>
      <c r="BJ107" s="229" t="str">
        <f>IF(ISBLANK('U15'!V18),"",'U15'!V18)</f>
        <v/>
      </c>
      <c r="BK107" s="229" t="str">
        <f>IF(ISBLANK('U15'!W18),"",'U15'!W18)</f>
        <v/>
      </c>
      <c r="BL107" s="229" t="str">
        <f>IF(ISBLANK('U15'!X18),"",'U15'!X18)</f>
        <v/>
      </c>
      <c r="BM107" s="230" t="str">
        <f>IF(ISBLANK('U6'!V21),"",'U6'!V21)</f>
        <v/>
      </c>
      <c r="BN107" s="327" t="str">
        <f>IF(ISBLANK('U6'!W21),"",'U6'!W21)</f>
        <v/>
      </c>
      <c r="BO107" s="327" t="str">
        <f>IF(ISBLANK('U6'!X21),"",'U6'!X21)</f>
        <v/>
      </c>
      <c r="BP107" s="327" t="str">
        <f>IF(ISBLANK('U6'!Y21),"",'U6'!Y21)</f>
        <v/>
      </c>
      <c r="BQ107" s="327" t="str">
        <f>IF(ISBLANK('U6'!Z21),"",'U6'!Z21)</f>
        <v/>
      </c>
      <c r="BR107" s="229" t="str">
        <f>IF(ISBLANK('U6'!AA21),"",'U6'!AA21)</f>
        <v/>
      </c>
      <c r="BS107" s="229" t="str">
        <f>IF(ISBLANK('U8'!AR30),"",'U8'!AR30)</f>
        <v/>
      </c>
      <c r="BT107" s="229" t="str">
        <f>IF(ISBLANK('U8'!AS30),"",'U8'!AS30)</f>
        <v/>
      </c>
      <c r="BU107" s="231" t="str">
        <f>IF(ISBLANK('U14'!AA21),"",'U14'!AA21)</f>
        <v/>
      </c>
      <c r="BV107" s="230" t="str">
        <f>IF(ISBLANK('U7'!V18),"",'U7'!V18)</f>
        <v/>
      </c>
      <c r="BW107" s="229" t="str">
        <f>IF(ISBLANK('U7'!W18),"",'U7'!W18)</f>
        <v/>
      </c>
      <c r="BX107" s="230" t="str">
        <f>IF(ISBLANK('U11'!V19),"",'U11'!V19)</f>
        <v/>
      </c>
      <c r="BY107" s="229" t="str">
        <f>IF(ISBLANK('U11'!W19),"",'U11'!W19)</f>
        <v/>
      </c>
      <c r="BZ107" s="231" t="str">
        <f>IF(ISBLANK('U11'!X19),"",'U11'!X19)</f>
        <v/>
      </c>
      <c r="CA107" s="230" t="str">
        <f>IF(ISBLANK('U9'!V17),"",'U9'!V17)</f>
        <v/>
      </c>
      <c r="CB107" s="229" t="str">
        <f>IF(ISBLANK('U9'!W17),"",'U9'!W17)</f>
        <v/>
      </c>
      <c r="CC107" s="229" t="str">
        <f>IF(ISBLANK('U10'!Z27),"",'U10'!Z27)</f>
        <v/>
      </c>
      <c r="CD107" s="229" t="str">
        <f>IF(ISBLANK('U10'!AA27),"",'U10'!AA27)</f>
        <v/>
      </c>
      <c r="CE107" s="229" t="str">
        <f>IF(ISBLANK('U10'!AB27),"",'U10'!AB27)</f>
        <v/>
      </c>
      <c r="CF107" s="229" t="str">
        <f>IF(ISBLANK('U10'!AC27),"",'U10'!AC27)</f>
        <v/>
      </c>
      <c r="CG107" s="229" t="str">
        <f>IF(ISBLANK('U10'!AD27),"",'U10'!AD27)</f>
        <v/>
      </c>
      <c r="CH107" s="229" t="str">
        <f>IF(ISBLANK('U10'!AE27),"",'U10'!AE27)</f>
        <v/>
      </c>
      <c r="CI107" s="229" t="str">
        <f>IF(ISBLANK('U10'!AF27),"",'U10'!AF27)</f>
        <v/>
      </c>
      <c r="CJ107" s="229" t="str">
        <f>IF(ISBLANK('U10'!AG27),"",'U10'!AG27)</f>
        <v/>
      </c>
      <c r="CK107" s="229" t="str">
        <f>IF(ISBLANK('U10'!AH27),"",'U10'!AH27)</f>
        <v/>
      </c>
      <c r="CL107" s="229" t="str">
        <f>IF(ISBLANK('U10'!AI27),"",'U10'!AI27)</f>
        <v/>
      </c>
      <c r="CM107" s="229" t="str">
        <f>IF(ISBLANK('U10'!AJ27),"",'U10'!AJ27)</f>
        <v/>
      </c>
      <c r="CN107" s="229" t="str">
        <f>IF(ISBLANK('U12'!V18),"",'U12'!V18)</f>
        <v/>
      </c>
      <c r="CO107" s="229" t="str">
        <f>IF(ISBLANK('U12'!W18),"",'U12'!W18)</f>
        <v/>
      </c>
      <c r="CP107" s="77"/>
      <c r="CQ107" s="42"/>
    </row>
    <row r="108" spans="1:95" x14ac:dyDescent="0.25">
      <c r="A108" s="23" t="str">
        <f>'Pilotage de Ma Classe'!A14&amp;" "&amp;'Pilotage de Ma Classe'!B14</f>
        <v>III iii</v>
      </c>
      <c r="B108" s="5">
        <v>0</v>
      </c>
      <c r="C108" s="230" t="str">
        <f>IF(ISBLANK('U1'!V26),"",'U1'!V26)</f>
        <v/>
      </c>
      <c r="D108" s="229" t="str">
        <f>IF(ISBLANK('U1'!W26),"",'U1'!W26)</f>
        <v/>
      </c>
      <c r="E108" s="229" t="str">
        <f>IF(ISBLANK('U1'!X26),"",'U1'!X26)</f>
        <v/>
      </c>
      <c r="F108" s="229" t="str">
        <f>IF(ISBLANK('U13'!V26),"",'U13'!V26)</f>
        <v/>
      </c>
      <c r="G108" s="229" t="str">
        <f>IF(ISBLANK('U13'!W26),"",'U13'!W26)</f>
        <v/>
      </c>
      <c r="H108" s="229" t="str">
        <f>IF(ISBLANK('U13'!X26),"",'U13'!X26)</f>
        <v/>
      </c>
      <c r="I108" s="229" t="str">
        <f>IF(ISBLANK('U13'!Y26),"",'U13'!Y26)</f>
        <v/>
      </c>
      <c r="J108" s="229" t="str">
        <f>IF(ISBLANK('U13'!Z26),"",'U13'!Z26)</f>
        <v/>
      </c>
      <c r="K108" s="229" t="str">
        <f>IF(ISBLANK('U13'!AA26),"",'U13'!AA26)</f>
        <v/>
      </c>
      <c r="L108" s="229" t="str">
        <f>IF(ISBLANK('U13'!AB26),"",'U13'!AB26)</f>
        <v/>
      </c>
      <c r="M108" s="229" t="str">
        <f>IF(ISBLANK('U13'!AC26),"",'U13'!AC26)</f>
        <v/>
      </c>
      <c r="N108" s="229" t="str">
        <f>IF(ISBLANK('U13'!AD26),"",'U13'!AD26)</f>
        <v/>
      </c>
      <c r="O108" s="230" t="str">
        <f>IF(ISBLANK('U1'!Y26),"",'U1'!Y26)</f>
        <v/>
      </c>
      <c r="P108" s="229" t="str">
        <f>IF(ISBLANK('U1'!Z26),"",'U1'!Z26)</f>
        <v/>
      </c>
      <c r="Q108" s="229" t="str">
        <f>IF(ISBLANK('U1'!AA26),"",'U1'!AA26)</f>
        <v/>
      </c>
      <c r="R108" s="229" t="str">
        <f>IF(ISBLANK('U1'!AB26),"",'U1'!AB26)</f>
        <v/>
      </c>
      <c r="S108" s="229" t="str">
        <f>IF(ISBLANK('U1'!AC26),"",'U1'!AC26)</f>
        <v/>
      </c>
      <c r="T108" s="231" t="str">
        <f>IF(ISBLANK('U1'!AD26),"",'U1'!AD26)</f>
        <v/>
      </c>
      <c r="U108" s="327" t="str">
        <f>IF(ISBLANK('U4'!Z28),"",'U4'!Z28)</f>
        <v/>
      </c>
      <c r="V108" s="327" t="str">
        <f>IF(ISBLANK('U4'!AA28),"",'U4'!AA28)</f>
        <v/>
      </c>
      <c r="W108" s="327" t="str">
        <f>IF(ISBLANK('U4'!AB28),"",'U4'!AB28)</f>
        <v/>
      </c>
      <c r="X108" s="327" t="str">
        <f>IF(ISBLANK('U4'!AC28),"",'U4'!AC28)</f>
        <v/>
      </c>
      <c r="Y108" s="327" t="str">
        <f>IF(ISBLANK('U4'!AD28),"",'U4'!AD28)</f>
        <v/>
      </c>
      <c r="Z108" s="327" t="str">
        <f>IF(ISBLANK('U4'!AE28),"",'U4'!AE28)</f>
        <v/>
      </c>
      <c r="AA108" s="327" t="str">
        <f>IF(ISBLANK('U4'!AF28),"",'U4'!AF28)</f>
        <v/>
      </c>
      <c r="AB108" s="327" t="str">
        <f>IF(ISBLANK('U4'!AG28),"",'U4'!AG28)</f>
        <v/>
      </c>
      <c r="AC108" s="229" t="str">
        <f>IF(ISBLANK('U5'!X26),"",'U5'!X26)</f>
        <v/>
      </c>
      <c r="AD108" s="229" t="str">
        <f>IF(ISBLANK('U5'!Y26),"",'U5'!Y26)</f>
        <v/>
      </c>
      <c r="AE108" s="229" t="str">
        <f>IF(ISBLANK('U5'!Z26),"",'U5'!Z26)</f>
        <v/>
      </c>
      <c r="AF108" s="229" t="str">
        <f>IF(ISBLANK('U2'!Y22),"",'U2'!Y22)</f>
        <v/>
      </c>
      <c r="AG108" s="229" t="str">
        <f>IF(ISBLANK('U2'!Z22),"",'U2'!Z22)</f>
        <v/>
      </c>
      <c r="AH108" s="229" t="str">
        <f>IF(ISBLANK('U5'!AA26),"",'U5'!AA26)</f>
        <v/>
      </c>
      <c r="AI108" s="229" t="str">
        <f>IF(ISBLANK('U5'!H100),"",'U5'!H100)</f>
        <v/>
      </c>
      <c r="AJ108" s="229" t="str">
        <f>IF(ISBLANK('U5'!I100),"",'U5'!I100)</f>
        <v/>
      </c>
      <c r="AK108" s="230" t="str">
        <f>IF(ISBLANK('U2'!V22),"",'U2'!V22)</f>
        <v/>
      </c>
      <c r="AL108" s="229" t="str">
        <f>IF(ISBLANK('U2'!W22),"",'U2'!W22)</f>
        <v/>
      </c>
      <c r="AM108" s="229" t="str">
        <f>IF(ISBLANK('U2'!X22),"",'U2'!X22)</f>
        <v/>
      </c>
      <c r="AN108" s="229" t="str">
        <f>IF(ISBLANK('U4'!X28),"",'U4'!X28)</f>
        <v/>
      </c>
      <c r="AO108" s="229" t="str">
        <f>IF(ISBLANK('U4'!Y28),"",'U4'!Y28)</f>
        <v/>
      </c>
      <c r="AP108" s="229" t="str">
        <f>IF(ISBLANK('U5'!V26),"",'U5'!V26)</f>
        <v/>
      </c>
      <c r="AQ108" s="229" t="str">
        <f>IF(ISBLANK('U5'!W26),"",'U5'!W26)</f>
        <v/>
      </c>
      <c r="AR108" s="229" t="str">
        <f>IF(ISBLANK('U3'!V20),"",'U3'!V20)</f>
        <v/>
      </c>
      <c r="AS108" s="230" t="str">
        <f>IF(ISBLANK('U8'!AF31),"",'U8'!AF31)</f>
        <v/>
      </c>
      <c r="AT108" s="229" t="str">
        <f>IF(ISBLANK('U8'!AG31),"",'U8'!AG31)</f>
        <v/>
      </c>
      <c r="AU108" s="229" t="str">
        <f>IF(ISBLANK('U8'!AH31),"",'U8'!AH31)</f>
        <v/>
      </c>
      <c r="AV108" s="229" t="str">
        <f>IF(ISBLANK('U8'!AI31),"",'U8'!AI31)</f>
        <v/>
      </c>
      <c r="AW108" s="229" t="str">
        <f>IF(ISBLANK('U8'!AJ31),"",'U8'!AJ31)</f>
        <v/>
      </c>
      <c r="AX108" s="229" t="str">
        <f>IF(ISBLANK('U8'!AK31),"",'U8'!AK31)</f>
        <v/>
      </c>
      <c r="AY108" s="229" t="str">
        <f>IF(ISBLANK('U8'!AL31),"",'U8'!AL31)</f>
        <v/>
      </c>
      <c r="AZ108" s="229" t="str">
        <f>IF(ISBLANK('U8'!AM31),"",'U8'!AM31)</f>
        <v/>
      </c>
      <c r="BA108" s="229" t="str">
        <f>IF(ISBLANK('U8'!AN31),"",'U8'!AN31)</f>
        <v/>
      </c>
      <c r="BB108" s="229" t="str">
        <f>IF(ISBLANK('U8'!AO31),"",'U8'!AO31)</f>
        <v/>
      </c>
      <c r="BC108" s="229" t="str">
        <f>IF(ISBLANK('U14'!V22),"",'U14'!V22)</f>
        <v/>
      </c>
      <c r="BD108" s="229" t="str">
        <f>IF(ISBLANK('U14'!W22),"",'U14'!W22)</f>
        <v/>
      </c>
      <c r="BE108" s="229" t="str">
        <f>IF(ISBLANK('U14'!X22),"",'U14'!X22)</f>
        <v/>
      </c>
      <c r="BF108" s="229" t="str">
        <f>IF(ISBLANK('U14'!Y22),"",'U14'!Y22)</f>
        <v/>
      </c>
      <c r="BG108" s="229" t="str">
        <f>IF(ISBLANK('U14'!Z22),"",'U14'!Z22)</f>
        <v/>
      </c>
      <c r="BH108" s="229" t="str">
        <f>IF(ISBLANK('U8'!AP31),"",'U8'!AP31)</f>
        <v/>
      </c>
      <c r="BI108" s="229" t="str">
        <f>IF(ISBLANK('U8'!AQ31),"",'U8'!AQ31)</f>
        <v/>
      </c>
      <c r="BJ108" s="229" t="str">
        <f>IF(ISBLANK('U15'!V19),"",'U15'!V19)</f>
        <v/>
      </c>
      <c r="BK108" s="229" t="str">
        <f>IF(ISBLANK('U15'!W19),"",'U15'!W19)</f>
        <v/>
      </c>
      <c r="BL108" s="229" t="str">
        <f>IF(ISBLANK('U15'!X19),"",'U15'!X19)</f>
        <v/>
      </c>
      <c r="BM108" s="230" t="str">
        <f>IF(ISBLANK('U6'!V22),"",'U6'!V22)</f>
        <v/>
      </c>
      <c r="BN108" s="327" t="str">
        <f>IF(ISBLANK('U6'!W22),"",'U6'!W22)</f>
        <v/>
      </c>
      <c r="BO108" s="327" t="str">
        <f>IF(ISBLANK('U6'!X22),"",'U6'!X22)</f>
        <v/>
      </c>
      <c r="BP108" s="327" t="str">
        <f>IF(ISBLANK('U6'!Y22),"",'U6'!Y22)</f>
        <v/>
      </c>
      <c r="BQ108" s="327" t="str">
        <f>IF(ISBLANK('U6'!Z22),"",'U6'!Z22)</f>
        <v/>
      </c>
      <c r="BR108" s="229" t="str">
        <f>IF(ISBLANK('U6'!AA22),"",'U6'!AA22)</f>
        <v/>
      </c>
      <c r="BS108" s="229" t="str">
        <f>IF(ISBLANK('U8'!AR31),"",'U8'!AR31)</f>
        <v/>
      </c>
      <c r="BT108" s="229" t="str">
        <f>IF(ISBLANK('U8'!AS31),"",'U8'!AS31)</f>
        <v/>
      </c>
      <c r="BU108" s="231" t="str">
        <f>IF(ISBLANK('U14'!AA22),"",'U14'!AA22)</f>
        <v/>
      </c>
      <c r="BV108" s="230" t="str">
        <f>IF(ISBLANK('U7'!V19),"",'U7'!V19)</f>
        <v/>
      </c>
      <c r="BW108" s="229" t="str">
        <f>IF(ISBLANK('U7'!W19),"",'U7'!W19)</f>
        <v/>
      </c>
      <c r="BX108" s="230" t="str">
        <f>IF(ISBLANK('U11'!V20),"",'U11'!V20)</f>
        <v/>
      </c>
      <c r="BY108" s="229" t="str">
        <f>IF(ISBLANK('U11'!W20),"",'U11'!W20)</f>
        <v/>
      </c>
      <c r="BZ108" s="231" t="str">
        <f>IF(ISBLANK('U11'!X20),"",'U11'!X20)</f>
        <v/>
      </c>
      <c r="CA108" s="230" t="str">
        <f>IF(ISBLANK('U9'!V18),"",'U9'!V18)</f>
        <v/>
      </c>
      <c r="CB108" s="229" t="str">
        <f>IF(ISBLANK('U9'!W18),"",'U9'!W18)</f>
        <v/>
      </c>
      <c r="CC108" s="229" t="str">
        <f>IF(ISBLANK('U10'!Z28),"",'U10'!Z28)</f>
        <v/>
      </c>
      <c r="CD108" s="229" t="str">
        <f>IF(ISBLANK('U10'!AA28),"",'U10'!AA28)</f>
        <v/>
      </c>
      <c r="CE108" s="229" t="str">
        <f>IF(ISBLANK('U10'!AB28),"",'U10'!AB28)</f>
        <v/>
      </c>
      <c r="CF108" s="229" t="str">
        <f>IF(ISBLANK('U10'!AC28),"",'U10'!AC28)</f>
        <v/>
      </c>
      <c r="CG108" s="229" t="str">
        <f>IF(ISBLANK('U10'!AD28),"",'U10'!AD28)</f>
        <v/>
      </c>
      <c r="CH108" s="229" t="str">
        <f>IF(ISBLANK('U10'!AE28),"",'U10'!AE28)</f>
        <v/>
      </c>
      <c r="CI108" s="229" t="str">
        <f>IF(ISBLANK('U10'!AF28),"",'U10'!AF28)</f>
        <v/>
      </c>
      <c r="CJ108" s="229" t="str">
        <f>IF(ISBLANK('U10'!AG28),"",'U10'!AG28)</f>
        <v/>
      </c>
      <c r="CK108" s="229" t="str">
        <f>IF(ISBLANK('U10'!AH28),"",'U10'!AH28)</f>
        <v/>
      </c>
      <c r="CL108" s="229" t="str">
        <f>IF(ISBLANK('U10'!AI28),"",'U10'!AI28)</f>
        <v/>
      </c>
      <c r="CM108" s="229" t="str">
        <f>IF(ISBLANK('U10'!AJ28),"",'U10'!AJ28)</f>
        <v/>
      </c>
      <c r="CN108" s="229" t="str">
        <f>IF(ISBLANK('U12'!V19),"",'U12'!V19)</f>
        <v/>
      </c>
      <c r="CO108" s="229" t="str">
        <f>IF(ISBLANK('U12'!W19),"",'U12'!W19)</f>
        <v/>
      </c>
      <c r="CP108" s="77"/>
      <c r="CQ108" s="42"/>
    </row>
    <row r="109" spans="1:95" x14ac:dyDescent="0.25">
      <c r="A109" s="23" t="str">
        <f>'Pilotage de Ma Classe'!A15&amp;" "&amp;'Pilotage de Ma Classe'!B15</f>
        <v>JJJ jjj</v>
      </c>
      <c r="B109" s="5">
        <v>0</v>
      </c>
      <c r="C109" s="230" t="str">
        <f>IF(ISBLANK('U1'!V27),"",'U1'!V27)</f>
        <v/>
      </c>
      <c r="D109" s="229" t="str">
        <f>IF(ISBLANK('U1'!W27),"",'U1'!W27)</f>
        <v/>
      </c>
      <c r="E109" s="229" t="str">
        <f>IF(ISBLANK('U1'!X27),"",'U1'!X27)</f>
        <v/>
      </c>
      <c r="F109" s="229" t="str">
        <f>IF(ISBLANK('U13'!V27),"",'U13'!V27)</f>
        <v/>
      </c>
      <c r="G109" s="229" t="str">
        <f>IF(ISBLANK('U13'!W27),"",'U13'!W27)</f>
        <v/>
      </c>
      <c r="H109" s="229" t="str">
        <f>IF(ISBLANK('U13'!X27),"",'U13'!X27)</f>
        <v/>
      </c>
      <c r="I109" s="229" t="str">
        <f>IF(ISBLANK('U13'!Y27),"",'U13'!Y27)</f>
        <v/>
      </c>
      <c r="J109" s="229" t="str">
        <f>IF(ISBLANK('U13'!Z27),"",'U13'!Z27)</f>
        <v/>
      </c>
      <c r="K109" s="229" t="str">
        <f>IF(ISBLANK('U13'!AA27),"",'U13'!AA27)</f>
        <v/>
      </c>
      <c r="L109" s="229" t="str">
        <f>IF(ISBLANK('U13'!AB27),"",'U13'!AB27)</f>
        <v/>
      </c>
      <c r="M109" s="229" t="str">
        <f>IF(ISBLANK('U13'!AC27),"",'U13'!AC27)</f>
        <v/>
      </c>
      <c r="N109" s="229" t="str">
        <f>IF(ISBLANK('U13'!AD27),"",'U13'!AD27)</f>
        <v/>
      </c>
      <c r="O109" s="230" t="str">
        <f>IF(ISBLANK('U1'!Y27),"",'U1'!Y27)</f>
        <v/>
      </c>
      <c r="P109" s="229" t="str">
        <f>IF(ISBLANK('U1'!Z27),"",'U1'!Z27)</f>
        <v/>
      </c>
      <c r="Q109" s="229" t="str">
        <f>IF(ISBLANK('U1'!AA27),"",'U1'!AA27)</f>
        <v/>
      </c>
      <c r="R109" s="229" t="str">
        <f>IF(ISBLANK('U1'!AB27),"",'U1'!AB27)</f>
        <v/>
      </c>
      <c r="S109" s="229" t="str">
        <f>IF(ISBLANK('U1'!AC27),"",'U1'!AC27)</f>
        <v/>
      </c>
      <c r="T109" s="231" t="str">
        <f>IF(ISBLANK('U1'!AD27),"",'U1'!AD27)</f>
        <v/>
      </c>
      <c r="U109" s="327" t="str">
        <f>IF(ISBLANK('U4'!Z29),"",'U4'!Z29)</f>
        <v/>
      </c>
      <c r="V109" s="327" t="str">
        <f>IF(ISBLANK('U4'!AA29),"",'U4'!AA29)</f>
        <v/>
      </c>
      <c r="W109" s="327" t="str">
        <f>IF(ISBLANK('U4'!AB29),"",'U4'!AB29)</f>
        <v/>
      </c>
      <c r="X109" s="327" t="str">
        <f>IF(ISBLANK('U4'!AC29),"",'U4'!AC29)</f>
        <v/>
      </c>
      <c r="Y109" s="327" t="str">
        <f>IF(ISBLANK('U4'!AD29),"",'U4'!AD29)</f>
        <v/>
      </c>
      <c r="Z109" s="327" t="str">
        <f>IF(ISBLANK('U4'!AE29),"",'U4'!AE29)</f>
        <v/>
      </c>
      <c r="AA109" s="327" t="str">
        <f>IF(ISBLANK('U4'!AF29),"",'U4'!AF29)</f>
        <v/>
      </c>
      <c r="AB109" s="327" t="str">
        <f>IF(ISBLANK('U4'!AG29),"",'U4'!AG29)</f>
        <v/>
      </c>
      <c r="AC109" s="229" t="str">
        <f>IF(ISBLANK('U5'!X27),"",'U5'!X27)</f>
        <v/>
      </c>
      <c r="AD109" s="229" t="str">
        <f>IF(ISBLANK('U5'!Y27),"",'U5'!Y27)</f>
        <v/>
      </c>
      <c r="AE109" s="229" t="str">
        <f>IF(ISBLANK('U5'!Z27),"",'U5'!Z27)</f>
        <v/>
      </c>
      <c r="AF109" s="229" t="str">
        <f>IF(ISBLANK('U2'!Y23),"",'U2'!Y23)</f>
        <v/>
      </c>
      <c r="AG109" s="229" t="str">
        <f>IF(ISBLANK('U2'!Z23),"",'U2'!Z23)</f>
        <v/>
      </c>
      <c r="AH109" s="229" t="str">
        <f>IF(ISBLANK('U5'!AA27),"",'U5'!AA27)</f>
        <v/>
      </c>
      <c r="AI109" s="229" t="str">
        <f>IF(ISBLANK('U5'!H101),"",'U5'!H101)</f>
        <v/>
      </c>
      <c r="AJ109" s="229" t="str">
        <f>IF(ISBLANK('U5'!I101),"",'U5'!I101)</f>
        <v/>
      </c>
      <c r="AK109" s="230" t="str">
        <f>IF(ISBLANK('U2'!V23),"",'U2'!V23)</f>
        <v/>
      </c>
      <c r="AL109" s="229" t="str">
        <f>IF(ISBLANK('U2'!W23),"",'U2'!W23)</f>
        <v/>
      </c>
      <c r="AM109" s="229" t="str">
        <f>IF(ISBLANK('U2'!X23),"",'U2'!X23)</f>
        <v/>
      </c>
      <c r="AN109" s="229" t="str">
        <f>IF(ISBLANK('U4'!X29),"",'U4'!X29)</f>
        <v/>
      </c>
      <c r="AO109" s="229" t="str">
        <f>IF(ISBLANK('U4'!Y29),"",'U4'!Y29)</f>
        <v/>
      </c>
      <c r="AP109" s="229" t="str">
        <f>IF(ISBLANK('U5'!V27),"",'U5'!V27)</f>
        <v/>
      </c>
      <c r="AQ109" s="229" t="str">
        <f>IF(ISBLANK('U5'!W27),"",'U5'!W27)</f>
        <v/>
      </c>
      <c r="AR109" s="229" t="str">
        <f>IF(ISBLANK('U3'!V21),"",'U3'!V21)</f>
        <v/>
      </c>
      <c r="AS109" s="230" t="str">
        <f>IF(ISBLANK('U8'!AF32),"",'U8'!AF32)</f>
        <v/>
      </c>
      <c r="AT109" s="229" t="str">
        <f>IF(ISBLANK('U8'!AG32),"",'U8'!AG32)</f>
        <v/>
      </c>
      <c r="AU109" s="229" t="str">
        <f>IF(ISBLANK('U8'!AH32),"",'U8'!AH32)</f>
        <v/>
      </c>
      <c r="AV109" s="229" t="str">
        <f>IF(ISBLANK('U8'!AI32),"",'U8'!AI32)</f>
        <v/>
      </c>
      <c r="AW109" s="229" t="str">
        <f>IF(ISBLANK('U8'!AJ32),"",'U8'!AJ32)</f>
        <v/>
      </c>
      <c r="AX109" s="229" t="str">
        <f>IF(ISBLANK('U8'!AK32),"",'U8'!AK32)</f>
        <v/>
      </c>
      <c r="AY109" s="229" t="str">
        <f>IF(ISBLANK('U8'!AL32),"",'U8'!AL32)</f>
        <v/>
      </c>
      <c r="AZ109" s="229" t="str">
        <f>IF(ISBLANK('U8'!AM32),"",'U8'!AM32)</f>
        <v/>
      </c>
      <c r="BA109" s="229" t="str">
        <f>IF(ISBLANK('U8'!AN32),"",'U8'!AN32)</f>
        <v/>
      </c>
      <c r="BB109" s="229" t="str">
        <f>IF(ISBLANK('U8'!AO32),"",'U8'!AO32)</f>
        <v/>
      </c>
      <c r="BC109" s="229" t="str">
        <f>IF(ISBLANK('U14'!V23),"",'U14'!V23)</f>
        <v/>
      </c>
      <c r="BD109" s="229" t="str">
        <f>IF(ISBLANK('U14'!W23),"",'U14'!W23)</f>
        <v/>
      </c>
      <c r="BE109" s="229" t="str">
        <f>IF(ISBLANK('U14'!X23),"",'U14'!X23)</f>
        <v/>
      </c>
      <c r="BF109" s="229" t="str">
        <f>IF(ISBLANK('U14'!Y23),"",'U14'!Y23)</f>
        <v/>
      </c>
      <c r="BG109" s="229" t="str">
        <f>IF(ISBLANK('U14'!Z23),"",'U14'!Z23)</f>
        <v/>
      </c>
      <c r="BH109" s="229" t="str">
        <f>IF(ISBLANK('U8'!AP32),"",'U8'!AP32)</f>
        <v/>
      </c>
      <c r="BI109" s="229" t="str">
        <f>IF(ISBLANK('U8'!AQ32),"",'U8'!AQ32)</f>
        <v/>
      </c>
      <c r="BJ109" s="229" t="str">
        <f>IF(ISBLANK('U15'!V20),"",'U15'!V20)</f>
        <v/>
      </c>
      <c r="BK109" s="229" t="str">
        <f>IF(ISBLANK('U15'!W20),"",'U15'!W20)</f>
        <v/>
      </c>
      <c r="BL109" s="229" t="str">
        <f>IF(ISBLANK('U15'!X20),"",'U15'!X20)</f>
        <v/>
      </c>
      <c r="BM109" s="230" t="str">
        <f>IF(ISBLANK('U6'!V23),"",'U6'!V23)</f>
        <v/>
      </c>
      <c r="BN109" s="327" t="str">
        <f>IF(ISBLANK('U6'!W23),"",'U6'!W23)</f>
        <v/>
      </c>
      <c r="BO109" s="327" t="str">
        <f>IF(ISBLANK('U6'!X23),"",'U6'!X23)</f>
        <v/>
      </c>
      <c r="BP109" s="327" t="str">
        <f>IF(ISBLANK('U6'!Y23),"",'U6'!Y23)</f>
        <v/>
      </c>
      <c r="BQ109" s="327" t="str">
        <f>IF(ISBLANK('U6'!Z23),"",'U6'!Z23)</f>
        <v/>
      </c>
      <c r="BR109" s="229" t="str">
        <f>IF(ISBLANK('U6'!AA23),"",'U6'!AA23)</f>
        <v/>
      </c>
      <c r="BS109" s="229" t="str">
        <f>IF(ISBLANK('U8'!AR32),"",'U8'!AR32)</f>
        <v/>
      </c>
      <c r="BT109" s="229" t="str">
        <f>IF(ISBLANK('U8'!AS32),"",'U8'!AS32)</f>
        <v/>
      </c>
      <c r="BU109" s="231" t="str">
        <f>IF(ISBLANK('U14'!AA23),"",'U14'!AA23)</f>
        <v/>
      </c>
      <c r="BV109" s="230" t="str">
        <f>IF(ISBLANK('U7'!V20),"",'U7'!V20)</f>
        <v/>
      </c>
      <c r="BW109" s="229" t="str">
        <f>IF(ISBLANK('U7'!W20),"",'U7'!W20)</f>
        <v/>
      </c>
      <c r="BX109" s="230" t="str">
        <f>IF(ISBLANK('U11'!V21),"",'U11'!V21)</f>
        <v/>
      </c>
      <c r="BY109" s="229" t="str">
        <f>IF(ISBLANK('U11'!W21),"",'U11'!W21)</f>
        <v/>
      </c>
      <c r="BZ109" s="231" t="str">
        <f>IF(ISBLANK('U11'!X21),"",'U11'!X21)</f>
        <v/>
      </c>
      <c r="CA109" s="230" t="str">
        <f>IF(ISBLANK('U9'!V19),"",'U9'!V19)</f>
        <v/>
      </c>
      <c r="CB109" s="229" t="str">
        <f>IF(ISBLANK('U9'!W19),"",'U9'!W19)</f>
        <v/>
      </c>
      <c r="CC109" s="229" t="str">
        <f>IF(ISBLANK('U10'!Z29),"",'U10'!Z29)</f>
        <v/>
      </c>
      <c r="CD109" s="229" t="str">
        <f>IF(ISBLANK('U10'!AA29),"",'U10'!AA29)</f>
        <v/>
      </c>
      <c r="CE109" s="229" t="str">
        <f>IF(ISBLANK('U10'!AB29),"",'U10'!AB29)</f>
        <v/>
      </c>
      <c r="CF109" s="229" t="str">
        <f>IF(ISBLANK('U10'!AC29),"",'U10'!AC29)</f>
        <v/>
      </c>
      <c r="CG109" s="229" t="str">
        <f>IF(ISBLANK('U10'!AD29),"",'U10'!AD29)</f>
        <v/>
      </c>
      <c r="CH109" s="229" t="str">
        <f>IF(ISBLANK('U10'!AE29),"",'U10'!AE29)</f>
        <v/>
      </c>
      <c r="CI109" s="229" t="str">
        <f>IF(ISBLANK('U10'!AF29),"",'U10'!AF29)</f>
        <v/>
      </c>
      <c r="CJ109" s="229" t="str">
        <f>IF(ISBLANK('U10'!AG29),"",'U10'!AG29)</f>
        <v/>
      </c>
      <c r="CK109" s="229" t="str">
        <f>IF(ISBLANK('U10'!AH29),"",'U10'!AH29)</f>
        <v/>
      </c>
      <c r="CL109" s="229" t="str">
        <f>IF(ISBLANK('U10'!AI29),"",'U10'!AI29)</f>
        <v/>
      </c>
      <c r="CM109" s="229" t="str">
        <f>IF(ISBLANK('U10'!AJ29),"",'U10'!AJ29)</f>
        <v/>
      </c>
      <c r="CN109" s="229" t="str">
        <f>IF(ISBLANK('U12'!V20),"",'U12'!V20)</f>
        <v/>
      </c>
      <c r="CO109" s="229" t="str">
        <f>IF(ISBLANK('U12'!W20),"",'U12'!W20)</f>
        <v/>
      </c>
      <c r="CP109" s="77"/>
      <c r="CQ109" s="42"/>
    </row>
    <row r="110" spans="1:95" x14ac:dyDescent="0.25">
      <c r="A110" s="23" t="str">
        <f>'Pilotage de Ma Classe'!A16&amp;" "&amp;'Pilotage de Ma Classe'!B16</f>
        <v>KKK kkk</v>
      </c>
      <c r="B110" s="5">
        <v>0</v>
      </c>
      <c r="C110" s="230" t="str">
        <f>IF(ISBLANK('U1'!V28),"",'U1'!V28)</f>
        <v/>
      </c>
      <c r="D110" s="229" t="str">
        <f>IF(ISBLANK('U1'!W28),"",'U1'!W28)</f>
        <v/>
      </c>
      <c r="E110" s="229" t="str">
        <f>IF(ISBLANK('U1'!X28),"",'U1'!X28)</f>
        <v/>
      </c>
      <c r="F110" s="229" t="str">
        <f>IF(ISBLANK('U13'!V28),"",'U13'!V28)</f>
        <v/>
      </c>
      <c r="G110" s="229" t="str">
        <f>IF(ISBLANK('U13'!W28),"",'U13'!W28)</f>
        <v/>
      </c>
      <c r="H110" s="229" t="str">
        <f>IF(ISBLANK('U13'!X28),"",'U13'!X28)</f>
        <v/>
      </c>
      <c r="I110" s="229" t="str">
        <f>IF(ISBLANK('U13'!Y28),"",'U13'!Y28)</f>
        <v/>
      </c>
      <c r="J110" s="229" t="str">
        <f>IF(ISBLANK('U13'!Z28),"",'U13'!Z28)</f>
        <v/>
      </c>
      <c r="K110" s="229" t="str">
        <f>IF(ISBLANK('U13'!AA28),"",'U13'!AA28)</f>
        <v/>
      </c>
      <c r="L110" s="229" t="str">
        <f>IF(ISBLANK('U13'!AB28),"",'U13'!AB28)</f>
        <v/>
      </c>
      <c r="M110" s="229" t="str">
        <f>IF(ISBLANK('U13'!AC28),"",'U13'!AC28)</f>
        <v/>
      </c>
      <c r="N110" s="229" t="str">
        <f>IF(ISBLANK('U13'!AD28),"",'U13'!AD28)</f>
        <v/>
      </c>
      <c r="O110" s="230" t="str">
        <f>IF(ISBLANK('U1'!Y28),"",'U1'!Y28)</f>
        <v/>
      </c>
      <c r="P110" s="229" t="str">
        <f>IF(ISBLANK('U1'!Z28),"",'U1'!Z28)</f>
        <v/>
      </c>
      <c r="Q110" s="229" t="str">
        <f>IF(ISBLANK('U1'!AA28),"",'U1'!AA28)</f>
        <v/>
      </c>
      <c r="R110" s="229" t="str">
        <f>IF(ISBLANK('U1'!AB28),"",'U1'!AB28)</f>
        <v/>
      </c>
      <c r="S110" s="229" t="str">
        <f>IF(ISBLANK('U1'!AC28),"",'U1'!AC28)</f>
        <v/>
      </c>
      <c r="T110" s="231" t="str">
        <f>IF(ISBLANK('U1'!AD28),"",'U1'!AD28)</f>
        <v/>
      </c>
      <c r="U110" s="327" t="str">
        <f>IF(ISBLANK('U4'!Z30),"",'U4'!Z30)</f>
        <v/>
      </c>
      <c r="V110" s="327" t="str">
        <f>IF(ISBLANK('U4'!AA30),"",'U4'!AA30)</f>
        <v/>
      </c>
      <c r="W110" s="327" t="str">
        <f>IF(ISBLANK('U4'!AB30),"",'U4'!AB30)</f>
        <v/>
      </c>
      <c r="X110" s="327" t="str">
        <f>IF(ISBLANK('U4'!AC30),"",'U4'!AC30)</f>
        <v/>
      </c>
      <c r="Y110" s="327" t="str">
        <f>IF(ISBLANK('U4'!AD30),"",'U4'!AD30)</f>
        <v/>
      </c>
      <c r="Z110" s="327" t="str">
        <f>IF(ISBLANK('U4'!AE30),"",'U4'!AE30)</f>
        <v/>
      </c>
      <c r="AA110" s="327" t="str">
        <f>IF(ISBLANK('U4'!AF30),"",'U4'!AF30)</f>
        <v/>
      </c>
      <c r="AB110" s="327" t="str">
        <f>IF(ISBLANK('U4'!AG30),"",'U4'!AG30)</f>
        <v/>
      </c>
      <c r="AC110" s="229" t="str">
        <f>IF(ISBLANK('U5'!X28),"",'U5'!X28)</f>
        <v/>
      </c>
      <c r="AD110" s="229" t="str">
        <f>IF(ISBLANK('U5'!Y28),"",'U5'!Y28)</f>
        <v/>
      </c>
      <c r="AE110" s="229" t="str">
        <f>IF(ISBLANK('U5'!Z28),"",'U5'!Z28)</f>
        <v/>
      </c>
      <c r="AF110" s="229" t="str">
        <f>IF(ISBLANK('U2'!Y24),"",'U2'!Y24)</f>
        <v/>
      </c>
      <c r="AG110" s="229" t="str">
        <f>IF(ISBLANK('U2'!Z24),"",'U2'!Z24)</f>
        <v/>
      </c>
      <c r="AH110" s="229" t="str">
        <f>IF(ISBLANK('U5'!AA28),"",'U5'!AA28)</f>
        <v/>
      </c>
      <c r="AI110" s="229" t="str">
        <f>IF(ISBLANK('U5'!H102),"",'U5'!H102)</f>
        <v/>
      </c>
      <c r="AJ110" s="229" t="str">
        <f>IF(ISBLANK('U5'!I102),"",'U5'!I102)</f>
        <v/>
      </c>
      <c r="AK110" s="230" t="str">
        <f>IF(ISBLANK('U2'!V24),"",'U2'!V24)</f>
        <v/>
      </c>
      <c r="AL110" s="229" t="str">
        <f>IF(ISBLANK('U2'!W24),"",'U2'!W24)</f>
        <v/>
      </c>
      <c r="AM110" s="229" t="str">
        <f>IF(ISBLANK('U2'!X24),"",'U2'!X24)</f>
        <v/>
      </c>
      <c r="AN110" s="229" t="str">
        <f>IF(ISBLANK('U4'!X30),"",'U4'!X30)</f>
        <v/>
      </c>
      <c r="AO110" s="229" t="str">
        <f>IF(ISBLANK('U4'!Y30),"",'U4'!Y30)</f>
        <v/>
      </c>
      <c r="AP110" s="229" t="str">
        <f>IF(ISBLANK('U5'!V28),"",'U5'!V28)</f>
        <v/>
      </c>
      <c r="AQ110" s="229" t="str">
        <f>IF(ISBLANK('U5'!W28),"",'U5'!W28)</f>
        <v/>
      </c>
      <c r="AR110" s="229" t="str">
        <f>IF(ISBLANK('U3'!V22),"",'U3'!V22)</f>
        <v/>
      </c>
      <c r="AS110" s="230" t="str">
        <f>IF(ISBLANK('U8'!AF33),"",'U8'!AF33)</f>
        <v/>
      </c>
      <c r="AT110" s="229" t="str">
        <f>IF(ISBLANK('U8'!AG33),"",'U8'!AG33)</f>
        <v/>
      </c>
      <c r="AU110" s="229" t="str">
        <f>IF(ISBLANK('U8'!AH33),"",'U8'!AH33)</f>
        <v/>
      </c>
      <c r="AV110" s="229" t="str">
        <f>IF(ISBLANK('U8'!AI33),"",'U8'!AI33)</f>
        <v/>
      </c>
      <c r="AW110" s="229" t="str">
        <f>IF(ISBLANK('U8'!AJ33),"",'U8'!AJ33)</f>
        <v/>
      </c>
      <c r="AX110" s="229" t="str">
        <f>IF(ISBLANK('U8'!AK33),"",'U8'!AK33)</f>
        <v/>
      </c>
      <c r="AY110" s="229" t="str">
        <f>IF(ISBLANK('U8'!AL33),"",'U8'!AL33)</f>
        <v/>
      </c>
      <c r="AZ110" s="229" t="str">
        <f>IF(ISBLANK('U8'!AM33),"",'U8'!AM33)</f>
        <v/>
      </c>
      <c r="BA110" s="229" t="str">
        <f>IF(ISBLANK('U8'!AN33),"",'U8'!AN33)</f>
        <v/>
      </c>
      <c r="BB110" s="229" t="str">
        <f>IF(ISBLANK('U8'!AO33),"",'U8'!AO33)</f>
        <v/>
      </c>
      <c r="BC110" s="229" t="str">
        <f>IF(ISBLANK('U14'!V24),"",'U14'!V24)</f>
        <v/>
      </c>
      <c r="BD110" s="229" t="str">
        <f>IF(ISBLANK('U14'!W24),"",'U14'!W24)</f>
        <v/>
      </c>
      <c r="BE110" s="229" t="str">
        <f>IF(ISBLANK('U14'!X24),"",'U14'!X24)</f>
        <v/>
      </c>
      <c r="BF110" s="229" t="str">
        <f>IF(ISBLANK('U14'!Y24),"",'U14'!Y24)</f>
        <v/>
      </c>
      <c r="BG110" s="229" t="str">
        <f>IF(ISBLANK('U14'!Z24),"",'U14'!Z24)</f>
        <v/>
      </c>
      <c r="BH110" s="229" t="str">
        <f>IF(ISBLANK('U8'!AP33),"",'U8'!AP33)</f>
        <v/>
      </c>
      <c r="BI110" s="229" t="str">
        <f>IF(ISBLANK('U8'!AQ33),"",'U8'!AQ33)</f>
        <v/>
      </c>
      <c r="BJ110" s="229" t="str">
        <f>IF(ISBLANK('U15'!V21),"",'U15'!V21)</f>
        <v/>
      </c>
      <c r="BK110" s="229" t="str">
        <f>IF(ISBLANK('U15'!W21),"",'U15'!W21)</f>
        <v/>
      </c>
      <c r="BL110" s="229" t="str">
        <f>IF(ISBLANK('U15'!X21),"",'U15'!X21)</f>
        <v/>
      </c>
      <c r="BM110" s="230" t="str">
        <f>IF(ISBLANK('U6'!V24),"",'U6'!V24)</f>
        <v/>
      </c>
      <c r="BN110" s="327" t="str">
        <f>IF(ISBLANK('U6'!W24),"",'U6'!W24)</f>
        <v/>
      </c>
      <c r="BO110" s="327" t="str">
        <f>IF(ISBLANK('U6'!X24),"",'U6'!X24)</f>
        <v/>
      </c>
      <c r="BP110" s="327" t="str">
        <f>IF(ISBLANK('U6'!Y24),"",'U6'!Y24)</f>
        <v/>
      </c>
      <c r="BQ110" s="327" t="str">
        <f>IF(ISBLANK('U6'!Z24),"",'U6'!Z24)</f>
        <v/>
      </c>
      <c r="BR110" s="229" t="str">
        <f>IF(ISBLANK('U6'!AA24),"",'U6'!AA24)</f>
        <v/>
      </c>
      <c r="BS110" s="229" t="str">
        <f>IF(ISBLANK('U8'!AR33),"",'U8'!AR33)</f>
        <v/>
      </c>
      <c r="BT110" s="229" t="str">
        <f>IF(ISBLANK('U8'!AS33),"",'U8'!AS33)</f>
        <v/>
      </c>
      <c r="BU110" s="231" t="str">
        <f>IF(ISBLANK('U14'!AA24),"",'U14'!AA24)</f>
        <v/>
      </c>
      <c r="BV110" s="230" t="str">
        <f>IF(ISBLANK('U7'!V21),"",'U7'!V21)</f>
        <v/>
      </c>
      <c r="BW110" s="229" t="str">
        <f>IF(ISBLANK('U7'!W21),"",'U7'!W21)</f>
        <v/>
      </c>
      <c r="BX110" s="230" t="str">
        <f>IF(ISBLANK('U11'!V22),"",'U11'!V22)</f>
        <v/>
      </c>
      <c r="BY110" s="229" t="str">
        <f>IF(ISBLANK('U11'!W22),"",'U11'!W22)</f>
        <v/>
      </c>
      <c r="BZ110" s="231" t="str">
        <f>IF(ISBLANK('U11'!X22),"",'U11'!X22)</f>
        <v/>
      </c>
      <c r="CA110" s="230" t="str">
        <f>IF(ISBLANK('U9'!V20),"",'U9'!V20)</f>
        <v/>
      </c>
      <c r="CB110" s="229" t="str">
        <f>IF(ISBLANK('U9'!W20),"",'U9'!W20)</f>
        <v/>
      </c>
      <c r="CC110" s="229" t="str">
        <f>IF(ISBLANK('U10'!Z30),"",'U10'!Z30)</f>
        <v/>
      </c>
      <c r="CD110" s="229" t="str">
        <f>IF(ISBLANK('U10'!AA30),"",'U10'!AA30)</f>
        <v/>
      </c>
      <c r="CE110" s="229" t="str">
        <f>IF(ISBLANK('U10'!AB30),"",'U10'!AB30)</f>
        <v/>
      </c>
      <c r="CF110" s="229" t="str">
        <f>IF(ISBLANK('U10'!AC30),"",'U10'!AC30)</f>
        <v/>
      </c>
      <c r="CG110" s="229" t="str">
        <f>IF(ISBLANK('U10'!AD30),"",'U10'!AD30)</f>
        <v/>
      </c>
      <c r="CH110" s="229" t="str">
        <f>IF(ISBLANK('U10'!AE30),"",'U10'!AE30)</f>
        <v/>
      </c>
      <c r="CI110" s="229" t="str">
        <f>IF(ISBLANK('U10'!AF30),"",'U10'!AF30)</f>
        <v/>
      </c>
      <c r="CJ110" s="229" t="str">
        <f>IF(ISBLANK('U10'!AG30),"",'U10'!AG30)</f>
        <v/>
      </c>
      <c r="CK110" s="229" t="str">
        <f>IF(ISBLANK('U10'!AH30),"",'U10'!AH30)</f>
        <v/>
      </c>
      <c r="CL110" s="229" t="str">
        <f>IF(ISBLANK('U10'!AI30),"",'U10'!AI30)</f>
        <v/>
      </c>
      <c r="CM110" s="229" t="str">
        <f>IF(ISBLANK('U10'!AJ30),"",'U10'!AJ30)</f>
        <v/>
      </c>
      <c r="CN110" s="229" t="str">
        <f>IF(ISBLANK('U12'!V21),"",'U12'!V21)</f>
        <v/>
      </c>
      <c r="CO110" s="229" t="str">
        <f>IF(ISBLANK('U12'!W21),"",'U12'!W21)</f>
        <v/>
      </c>
      <c r="CP110" s="77"/>
      <c r="CQ110" s="42"/>
    </row>
    <row r="111" spans="1:95" x14ac:dyDescent="0.25">
      <c r="A111" s="23" t="str">
        <f>'Pilotage de Ma Classe'!A17&amp;" "&amp;'Pilotage de Ma Classe'!B17</f>
        <v>LLL lll</v>
      </c>
      <c r="B111" s="5">
        <v>0</v>
      </c>
      <c r="C111" s="230" t="str">
        <f>IF(ISBLANK('U1'!V29),"",'U1'!V29)</f>
        <v/>
      </c>
      <c r="D111" s="229" t="str">
        <f>IF(ISBLANK('U1'!W29),"",'U1'!W29)</f>
        <v/>
      </c>
      <c r="E111" s="229" t="str">
        <f>IF(ISBLANK('U1'!X29),"",'U1'!X29)</f>
        <v/>
      </c>
      <c r="F111" s="229" t="str">
        <f>IF(ISBLANK('U13'!V29),"",'U13'!V29)</f>
        <v/>
      </c>
      <c r="G111" s="229" t="str">
        <f>IF(ISBLANK('U13'!W29),"",'U13'!W29)</f>
        <v/>
      </c>
      <c r="H111" s="229" t="str">
        <f>IF(ISBLANK('U13'!X29),"",'U13'!X29)</f>
        <v/>
      </c>
      <c r="I111" s="229" t="str">
        <f>IF(ISBLANK('U13'!Y29),"",'U13'!Y29)</f>
        <v/>
      </c>
      <c r="J111" s="229" t="str">
        <f>IF(ISBLANK('U13'!Z29),"",'U13'!Z29)</f>
        <v/>
      </c>
      <c r="K111" s="229" t="str">
        <f>IF(ISBLANK('U13'!AA29),"",'U13'!AA29)</f>
        <v/>
      </c>
      <c r="L111" s="229" t="str">
        <f>IF(ISBLANK('U13'!AB29),"",'U13'!AB29)</f>
        <v/>
      </c>
      <c r="M111" s="229" t="str">
        <f>IF(ISBLANK('U13'!AC29),"",'U13'!AC29)</f>
        <v/>
      </c>
      <c r="N111" s="229" t="str">
        <f>IF(ISBLANK('U13'!AD29),"",'U13'!AD29)</f>
        <v/>
      </c>
      <c r="O111" s="230" t="str">
        <f>IF(ISBLANK('U1'!Y29),"",'U1'!Y29)</f>
        <v/>
      </c>
      <c r="P111" s="229" t="str">
        <f>IF(ISBLANK('U1'!Z29),"",'U1'!Z29)</f>
        <v/>
      </c>
      <c r="Q111" s="229" t="str">
        <f>IF(ISBLANK('U1'!AA29),"",'U1'!AA29)</f>
        <v/>
      </c>
      <c r="R111" s="229" t="str">
        <f>IF(ISBLANK('U1'!AB29),"",'U1'!AB29)</f>
        <v/>
      </c>
      <c r="S111" s="229" t="str">
        <f>IF(ISBLANK('U1'!AC29),"",'U1'!AC29)</f>
        <v/>
      </c>
      <c r="T111" s="231" t="str">
        <f>IF(ISBLANK('U1'!AD29),"",'U1'!AD29)</f>
        <v/>
      </c>
      <c r="U111" s="327" t="str">
        <f>IF(ISBLANK('U4'!Z31),"",'U4'!Z31)</f>
        <v/>
      </c>
      <c r="V111" s="327" t="str">
        <f>IF(ISBLANK('U4'!AA31),"",'U4'!AA31)</f>
        <v/>
      </c>
      <c r="W111" s="327" t="str">
        <f>IF(ISBLANK('U4'!AB31),"",'U4'!AB31)</f>
        <v/>
      </c>
      <c r="X111" s="327" t="str">
        <f>IF(ISBLANK('U4'!AC31),"",'U4'!AC31)</f>
        <v/>
      </c>
      <c r="Y111" s="327" t="str">
        <f>IF(ISBLANK('U4'!AD31),"",'U4'!AD31)</f>
        <v/>
      </c>
      <c r="Z111" s="327" t="str">
        <f>IF(ISBLANK('U4'!AE31),"",'U4'!AE31)</f>
        <v/>
      </c>
      <c r="AA111" s="327" t="str">
        <f>IF(ISBLANK('U4'!AF31),"",'U4'!AF31)</f>
        <v/>
      </c>
      <c r="AB111" s="327" t="str">
        <f>IF(ISBLANK('U4'!AG31),"",'U4'!AG31)</f>
        <v/>
      </c>
      <c r="AC111" s="229" t="str">
        <f>IF(ISBLANK('U5'!X29),"",'U5'!X29)</f>
        <v/>
      </c>
      <c r="AD111" s="229" t="str">
        <f>IF(ISBLANK('U5'!Y29),"",'U5'!Y29)</f>
        <v/>
      </c>
      <c r="AE111" s="229" t="str">
        <f>IF(ISBLANK('U5'!Z29),"",'U5'!Z29)</f>
        <v/>
      </c>
      <c r="AF111" s="229" t="str">
        <f>IF(ISBLANK('U2'!Y25),"",'U2'!Y25)</f>
        <v/>
      </c>
      <c r="AG111" s="229" t="str">
        <f>IF(ISBLANK('U2'!Z25),"",'U2'!Z25)</f>
        <v/>
      </c>
      <c r="AH111" s="229" t="str">
        <f>IF(ISBLANK('U5'!AA29),"",'U5'!AA29)</f>
        <v/>
      </c>
      <c r="AI111" s="229" t="str">
        <f>IF(ISBLANK('U5'!H103),"",'U5'!H103)</f>
        <v/>
      </c>
      <c r="AJ111" s="229" t="str">
        <f>IF(ISBLANK('U5'!I103),"",'U5'!I103)</f>
        <v/>
      </c>
      <c r="AK111" s="230" t="str">
        <f>IF(ISBLANK('U2'!V25),"",'U2'!V25)</f>
        <v/>
      </c>
      <c r="AL111" s="229" t="str">
        <f>IF(ISBLANK('U2'!W25),"",'U2'!W25)</f>
        <v/>
      </c>
      <c r="AM111" s="229" t="str">
        <f>IF(ISBLANK('U2'!X25),"",'U2'!X25)</f>
        <v/>
      </c>
      <c r="AN111" s="229" t="str">
        <f>IF(ISBLANK('U4'!X31),"",'U4'!X31)</f>
        <v/>
      </c>
      <c r="AO111" s="229" t="str">
        <f>IF(ISBLANK('U4'!Y31),"",'U4'!Y31)</f>
        <v/>
      </c>
      <c r="AP111" s="229" t="str">
        <f>IF(ISBLANK('U5'!V29),"",'U5'!V29)</f>
        <v/>
      </c>
      <c r="AQ111" s="229" t="str">
        <f>IF(ISBLANK('U5'!W29),"",'U5'!W29)</f>
        <v/>
      </c>
      <c r="AR111" s="229" t="str">
        <f>IF(ISBLANK('U3'!V23),"",'U3'!V23)</f>
        <v/>
      </c>
      <c r="AS111" s="230" t="str">
        <f>IF(ISBLANK('U8'!AF34),"",'U8'!AF34)</f>
        <v/>
      </c>
      <c r="AT111" s="229" t="str">
        <f>IF(ISBLANK('U8'!AG34),"",'U8'!AG34)</f>
        <v/>
      </c>
      <c r="AU111" s="229" t="str">
        <f>IF(ISBLANK('U8'!AH34),"",'U8'!AH34)</f>
        <v/>
      </c>
      <c r="AV111" s="229" t="str">
        <f>IF(ISBLANK('U8'!AI34),"",'U8'!AI34)</f>
        <v/>
      </c>
      <c r="AW111" s="229" t="str">
        <f>IF(ISBLANK('U8'!AJ34),"",'U8'!AJ34)</f>
        <v/>
      </c>
      <c r="AX111" s="229" t="str">
        <f>IF(ISBLANK('U8'!AK34),"",'U8'!AK34)</f>
        <v/>
      </c>
      <c r="AY111" s="229" t="str">
        <f>IF(ISBLANK('U8'!AL34),"",'U8'!AL34)</f>
        <v/>
      </c>
      <c r="AZ111" s="229" t="str">
        <f>IF(ISBLANK('U8'!AM34),"",'U8'!AM34)</f>
        <v/>
      </c>
      <c r="BA111" s="229" t="str">
        <f>IF(ISBLANK('U8'!AN34),"",'U8'!AN34)</f>
        <v/>
      </c>
      <c r="BB111" s="229" t="str">
        <f>IF(ISBLANK('U8'!AO34),"",'U8'!AO34)</f>
        <v/>
      </c>
      <c r="BC111" s="229" t="str">
        <f>IF(ISBLANK('U14'!V25),"",'U14'!V25)</f>
        <v/>
      </c>
      <c r="BD111" s="229" t="str">
        <f>IF(ISBLANK('U14'!W25),"",'U14'!W25)</f>
        <v/>
      </c>
      <c r="BE111" s="229" t="str">
        <f>IF(ISBLANK('U14'!X25),"",'U14'!X25)</f>
        <v/>
      </c>
      <c r="BF111" s="229" t="str">
        <f>IF(ISBLANK('U14'!Y25),"",'U14'!Y25)</f>
        <v/>
      </c>
      <c r="BG111" s="229" t="str">
        <f>IF(ISBLANK('U14'!Z25),"",'U14'!Z25)</f>
        <v/>
      </c>
      <c r="BH111" s="229" t="str">
        <f>IF(ISBLANK('U8'!AP34),"",'U8'!AP34)</f>
        <v/>
      </c>
      <c r="BI111" s="229" t="str">
        <f>IF(ISBLANK('U8'!AQ34),"",'U8'!AQ34)</f>
        <v/>
      </c>
      <c r="BJ111" s="229" t="str">
        <f>IF(ISBLANK('U15'!V22),"",'U15'!V22)</f>
        <v/>
      </c>
      <c r="BK111" s="229" t="str">
        <f>IF(ISBLANK('U15'!W22),"",'U15'!W22)</f>
        <v/>
      </c>
      <c r="BL111" s="229" t="str">
        <f>IF(ISBLANK('U15'!X22),"",'U15'!X22)</f>
        <v/>
      </c>
      <c r="BM111" s="230" t="str">
        <f>IF(ISBLANK('U6'!V25),"",'U6'!V25)</f>
        <v/>
      </c>
      <c r="BN111" s="327" t="str">
        <f>IF(ISBLANK('U6'!W25),"",'U6'!W25)</f>
        <v/>
      </c>
      <c r="BO111" s="327" t="str">
        <f>IF(ISBLANK('U6'!X25),"",'U6'!X25)</f>
        <v/>
      </c>
      <c r="BP111" s="327" t="str">
        <f>IF(ISBLANK('U6'!Y25),"",'U6'!Y25)</f>
        <v/>
      </c>
      <c r="BQ111" s="327" t="str">
        <f>IF(ISBLANK('U6'!Z25),"",'U6'!Z25)</f>
        <v/>
      </c>
      <c r="BR111" s="229" t="str">
        <f>IF(ISBLANK('U6'!AA25),"",'U6'!AA25)</f>
        <v/>
      </c>
      <c r="BS111" s="229" t="str">
        <f>IF(ISBLANK('U8'!AR34),"",'U8'!AR34)</f>
        <v/>
      </c>
      <c r="BT111" s="229" t="str">
        <f>IF(ISBLANK('U8'!AS34),"",'U8'!AS34)</f>
        <v/>
      </c>
      <c r="BU111" s="231" t="str">
        <f>IF(ISBLANK('U14'!AA25),"",'U14'!AA25)</f>
        <v/>
      </c>
      <c r="BV111" s="230" t="str">
        <f>IF(ISBLANK('U7'!V22),"",'U7'!V22)</f>
        <v/>
      </c>
      <c r="BW111" s="229" t="str">
        <f>IF(ISBLANK('U7'!W22),"",'U7'!W22)</f>
        <v/>
      </c>
      <c r="BX111" s="230" t="str">
        <f>IF(ISBLANK('U11'!V23),"",'U11'!V23)</f>
        <v/>
      </c>
      <c r="BY111" s="229" t="str">
        <f>IF(ISBLANK('U11'!W23),"",'U11'!W23)</f>
        <v/>
      </c>
      <c r="BZ111" s="231" t="str">
        <f>IF(ISBLANK('U11'!X23),"",'U11'!X23)</f>
        <v/>
      </c>
      <c r="CA111" s="230" t="str">
        <f>IF(ISBLANK('U9'!V21),"",'U9'!V21)</f>
        <v/>
      </c>
      <c r="CB111" s="229" t="str">
        <f>IF(ISBLANK('U9'!W21),"",'U9'!W21)</f>
        <v/>
      </c>
      <c r="CC111" s="229" t="str">
        <f>IF(ISBLANK('U10'!Z31),"",'U10'!Z31)</f>
        <v/>
      </c>
      <c r="CD111" s="229" t="str">
        <f>IF(ISBLANK('U10'!AA31),"",'U10'!AA31)</f>
        <v/>
      </c>
      <c r="CE111" s="229" t="str">
        <f>IF(ISBLANK('U10'!AB31),"",'U10'!AB31)</f>
        <v/>
      </c>
      <c r="CF111" s="229" t="str">
        <f>IF(ISBLANK('U10'!AC31),"",'U10'!AC31)</f>
        <v/>
      </c>
      <c r="CG111" s="229" t="str">
        <f>IF(ISBLANK('U10'!AD31),"",'U10'!AD31)</f>
        <v/>
      </c>
      <c r="CH111" s="229" t="str">
        <f>IF(ISBLANK('U10'!AE31),"",'U10'!AE31)</f>
        <v/>
      </c>
      <c r="CI111" s="229" t="str">
        <f>IF(ISBLANK('U10'!AF31),"",'U10'!AF31)</f>
        <v/>
      </c>
      <c r="CJ111" s="229" t="str">
        <f>IF(ISBLANK('U10'!AG31),"",'U10'!AG31)</f>
        <v/>
      </c>
      <c r="CK111" s="229" t="str">
        <f>IF(ISBLANK('U10'!AH31),"",'U10'!AH31)</f>
        <v/>
      </c>
      <c r="CL111" s="229" t="str">
        <f>IF(ISBLANK('U10'!AI31),"",'U10'!AI31)</f>
        <v/>
      </c>
      <c r="CM111" s="229" t="str">
        <f>IF(ISBLANK('U10'!AJ31),"",'U10'!AJ31)</f>
        <v/>
      </c>
      <c r="CN111" s="229" t="str">
        <f>IF(ISBLANK('U12'!V22),"",'U12'!V22)</f>
        <v/>
      </c>
      <c r="CO111" s="229" t="str">
        <f>IF(ISBLANK('U12'!W22),"",'U12'!W22)</f>
        <v/>
      </c>
      <c r="CP111" s="77"/>
      <c r="CQ111" s="42"/>
    </row>
    <row r="112" spans="1:95" x14ac:dyDescent="0.25">
      <c r="A112" s="23" t="str">
        <f>'Pilotage de Ma Classe'!A18&amp;" "&amp;'Pilotage de Ma Classe'!B18</f>
        <v>MMM mmm</v>
      </c>
      <c r="B112" s="5">
        <v>0</v>
      </c>
      <c r="C112" s="230" t="str">
        <f>IF(ISBLANK('U1'!V30),"",'U1'!V30)</f>
        <v/>
      </c>
      <c r="D112" s="229" t="str">
        <f>IF(ISBLANK('U1'!W30),"",'U1'!W30)</f>
        <v/>
      </c>
      <c r="E112" s="229" t="str">
        <f>IF(ISBLANK('U1'!X30),"",'U1'!X30)</f>
        <v/>
      </c>
      <c r="F112" s="229" t="str">
        <f>IF(ISBLANK('U13'!V30),"",'U13'!V30)</f>
        <v/>
      </c>
      <c r="G112" s="229" t="str">
        <f>IF(ISBLANK('U13'!W30),"",'U13'!W30)</f>
        <v/>
      </c>
      <c r="H112" s="229" t="str">
        <f>IF(ISBLANK('U13'!X30),"",'U13'!X30)</f>
        <v/>
      </c>
      <c r="I112" s="229" t="str">
        <f>IF(ISBLANK('U13'!Y30),"",'U13'!Y30)</f>
        <v/>
      </c>
      <c r="J112" s="229" t="str">
        <f>IF(ISBLANK('U13'!Z30),"",'U13'!Z30)</f>
        <v/>
      </c>
      <c r="K112" s="229" t="str">
        <f>IF(ISBLANK('U13'!AA30),"",'U13'!AA30)</f>
        <v/>
      </c>
      <c r="L112" s="229" t="str">
        <f>IF(ISBLANK('U13'!AB30),"",'U13'!AB30)</f>
        <v/>
      </c>
      <c r="M112" s="229" t="str">
        <f>IF(ISBLANK('U13'!AC30),"",'U13'!AC30)</f>
        <v/>
      </c>
      <c r="N112" s="229" t="str">
        <f>IF(ISBLANK('U13'!AD30),"",'U13'!AD30)</f>
        <v/>
      </c>
      <c r="O112" s="230" t="str">
        <f>IF(ISBLANK('U1'!Y30),"",'U1'!Y30)</f>
        <v/>
      </c>
      <c r="P112" s="229" t="str">
        <f>IF(ISBLANK('U1'!Z30),"",'U1'!Z30)</f>
        <v/>
      </c>
      <c r="Q112" s="229" t="str">
        <f>IF(ISBLANK('U1'!AA30),"",'U1'!AA30)</f>
        <v/>
      </c>
      <c r="R112" s="229" t="str">
        <f>IF(ISBLANK('U1'!AB30),"",'U1'!AB30)</f>
        <v/>
      </c>
      <c r="S112" s="229" t="str">
        <f>IF(ISBLANK('U1'!AC30),"",'U1'!AC30)</f>
        <v/>
      </c>
      <c r="T112" s="231" t="str">
        <f>IF(ISBLANK('U1'!AD30),"",'U1'!AD30)</f>
        <v/>
      </c>
      <c r="U112" s="327" t="str">
        <f>IF(ISBLANK('U4'!Z32),"",'U4'!Z32)</f>
        <v/>
      </c>
      <c r="V112" s="327" t="str">
        <f>IF(ISBLANK('U4'!AA32),"",'U4'!AA32)</f>
        <v/>
      </c>
      <c r="W112" s="327" t="str">
        <f>IF(ISBLANK('U4'!AB32),"",'U4'!AB32)</f>
        <v/>
      </c>
      <c r="X112" s="327" t="str">
        <f>IF(ISBLANK('U4'!AC32),"",'U4'!AC32)</f>
        <v/>
      </c>
      <c r="Y112" s="327" t="str">
        <f>IF(ISBLANK('U4'!AD32),"",'U4'!AD32)</f>
        <v/>
      </c>
      <c r="Z112" s="327" t="str">
        <f>IF(ISBLANK('U4'!AE32),"",'U4'!AE32)</f>
        <v/>
      </c>
      <c r="AA112" s="327" t="str">
        <f>IF(ISBLANK('U4'!AF32),"",'U4'!AF32)</f>
        <v/>
      </c>
      <c r="AB112" s="327" t="str">
        <f>IF(ISBLANK('U4'!AG32),"",'U4'!AG32)</f>
        <v/>
      </c>
      <c r="AC112" s="229" t="str">
        <f>IF(ISBLANK('U5'!X30),"",'U5'!X30)</f>
        <v/>
      </c>
      <c r="AD112" s="229" t="str">
        <f>IF(ISBLANK('U5'!Y30),"",'U5'!Y30)</f>
        <v/>
      </c>
      <c r="AE112" s="229" t="str">
        <f>IF(ISBLANK('U5'!Z30),"",'U5'!Z30)</f>
        <v/>
      </c>
      <c r="AF112" s="229" t="str">
        <f>IF(ISBLANK('U2'!Y26),"",'U2'!Y26)</f>
        <v/>
      </c>
      <c r="AG112" s="229" t="str">
        <f>IF(ISBLANK('U2'!Z26),"",'U2'!Z26)</f>
        <v/>
      </c>
      <c r="AH112" s="229" t="str">
        <f>IF(ISBLANK('U5'!AA30),"",'U5'!AA30)</f>
        <v/>
      </c>
      <c r="AI112" s="229" t="str">
        <f>IF(ISBLANK('U5'!H104),"",'U5'!H104)</f>
        <v/>
      </c>
      <c r="AJ112" s="229" t="str">
        <f>IF(ISBLANK('U5'!I104),"",'U5'!I104)</f>
        <v/>
      </c>
      <c r="AK112" s="230" t="str">
        <f>IF(ISBLANK('U2'!V26),"",'U2'!V26)</f>
        <v/>
      </c>
      <c r="AL112" s="229" t="str">
        <f>IF(ISBLANK('U2'!W26),"",'U2'!W26)</f>
        <v/>
      </c>
      <c r="AM112" s="229" t="str">
        <f>IF(ISBLANK('U2'!X26),"",'U2'!X26)</f>
        <v/>
      </c>
      <c r="AN112" s="229" t="str">
        <f>IF(ISBLANK('U4'!X32),"",'U4'!X32)</f>
        <v/>
      </c>
      <c r="AO112" s="229" t="str">
        <f>IF(ISBLANK('U4'!Y32),"",'U4'!Y32)</f>
        <v/>
      </c>
      <c r="AP112" s="229" t="str">
        <f>IF(ISBLANK('U5'!V30),"",'U5'!V30)</f>
        <v/>
      </c>
      <c r="AQ112" s="229" t="str">
        <f>IF(ISBLANK('U5'!W30),"",'U5'!W30)</f>
        <v/>
      </c>
      <c r="AR112" s="229" t="str">
        <f>IF(ISBLANK('U3'!V24),"",'U3'!V24)</f>
        <v/>
      </c>
      <c r="AS112" s="230" t="str">
        <f>IF(ISBLANK('U8'!AF35),"",'U8'!AF35)</f>
        <v/>
      </c>
      <c r="AT112" s="229" t="str">
        <f>IF(ISBLANK('U8'!AG35),"",'U8'!AG35)</f>
        <v/>
      </c>
      <c r="AU112" s="229" t="str">
        <f>IF(ISBLANK('U8'!AH35),"",'U8'!AH35)</f>
        <v/>
      </c>
      <c r="AV112" s="229" t="str">
        <f>IF(ISBLANK('U8'!AI35),"",'U8'!AI35)</f>
        <v/>
      </c>
      <c r="AW112" s="229" t="str">
        <f>IF(ISBLANK('U8'!AJ35),"",'U8'!AJ35)</f>
        <v/>
      </c>
      <c r="AX112" s="229" t="str">
        <f>IF(ISBLANK('U8'!AK35),"",'U8'!AK35)</f>
        <v/>
      </c>
      <c r="AY112" s="229" t="str">
        <f>IF(ISBLANK('U8'!AL35),"",'U8'!AL35)</f>
        <v/>
      </c>
      <c r="AZ112" s="229" t="str">
        <f>IF(ISBLANK('U8'!AM35),"",'U8'!AM35)</f>
        <v/>
      </c>
      <c r="BA112" s="229" t="str">
        <f>IF(ISBLANK('U8'!AN35),"",'U8'!AN35)</f>
        <v/>
      </c>
      <c r="BB112" s="229" t="str">
        <f>IF(ISBLANK('U8'!AO35),"",'U8'!AO35)</f>
        <v/>
      </c>
      <c r="BC112" s="229" t="str">
        <f>IF(ISBLANK('U14'!V26),"",'U14'!V26)</f>
        <v/>
      </c>
      <c r="BD112" s="229" t="str">
        <f>IF(ISBLANK('U14'!W26),"",'U14'!W26)</f>
        <v/>
      </c>
      <c r="BE112" s="229" t="str">
        <f>IF(ISBLANK('U14'!X26),"",'U14'!X26)</f>
        <v/>
      </c>
      <c r="BF112" s="229" t="str">
        <f>IF(ISBLANK('U14'!Y26),"",'U14'!Y26)</f>
        <v/>
      </c>
      <c r="BG112" s="229" t="str">
        <f>IF(ISBLANK('U14'!Z26),"",'U14'!Z26)</f>
        <v/>
      </c>
      <c r="BH112" s="229" t="str">
        <f>IF(ISBLANK('U8'!AP35),"",'U8'!AP35)</f>
        <v/>
      </c>
      <c r="BI112" s="229" t="str">
        <f>IF(ISBLANK('U8'!AQ35),"",'U8'!AQ35)</f>
        <v/>
      </c>
      <c r="BJ112" s="229" t="str">
        <f>IF(ISBLANK('U15'!V23),"",'U15'!V23)</f>
        <v/>
      </c>
      <c r="BK112" s="229" t="str">
        <f>IF(ISBLANK('U15'!W23),"",'U15'!W23)</f>
        <v/>
      </c>
      <c r="BL112" s="229" t="str">
        <f>IF(ISBLANK('U15'!X23),"",'U15'!X23)</f>
        <v/>
      </c>
      <c r="BM112" s="230" t="str">
        <f>IF(ISBLANK('U6'!V26),"",'U6'!V26)</f>
        <v/>
      </c>
      <c r="BN112" s="327" t="str">
        <f>IF(ISBLANK('U6'!W26),"",'U6'!W26)</f>
        <v/>
      </c>
      <c r="BO112" s="327" t="str">
        <f>IF(ISBLANK('U6'!X26),"",'U6'!X26)</f>
        <v/>
      </c>
      <c r="BP112" s="327" t="str">
        <f>IF(ISBLANK('U6'!Y26),"",'U6'!Y26)</f>
        <v/>
      </c>
      <c r="BQ112" s="327" t="str">
        <f>IF(ISBLANK('U6'!Z26),"",'U6'!Z26)</f>
        <v/>
      </c>
      <c r="BR112" s="229" t="str">
        <f>IF(ISBLANK('U6'!AA26),"",'U6'!AA26)</f>
        <v/>
      </c>
      <c r="BS112" s="229" t="str">
        <f>IF(ISBLANK('U8'!AR35),"",'U8'!AR35)</f>
        <v/>
      </c>
      <c r="BT112" s="229" t="str">
        <f>IF(ISBLANK('U8'!AS35),"",'U8'!AS35)</f>
        <v/>
      </c>
      <c r="BU112" s="231" t="str">
        <f>IF(ISBLANK('U14'!AA26),"",'U14'!AA26)</f>
        <v/>
      </c>
      <c r="BV112" s="230" t="str">
        <f>IF(ISBLANK('U7'!V23),"",'U7'!V23)</f>
        <v/>
      </c>
      <c r="BW112" s="229" t="str">
        <f>IF(ISBLANK('U7'!W23),"",'U7'!W23)</f>
        <v/>
      </c>
      <c r="BX112" s="230" t="str">
        <f>IF(ISBLANK('U11'!V24),"",'U11'!V24)</f>
        <v/>
      </c>
      <c r="BY112" s="229" t="str">
        <f>IF(ISBLANK('U11'!W24),"",'U11'!W24)</f>
        <v/>
      </c>
      <c r="BZ112" s="231" t="str">
        <f>IF(ISBLANK('U11'!X24),"",'U11'!X24)</f>
        <v/>
      </c>
      <c r="CA112" s="230" t="str">
        <f>IF(ISBLANK('U9'!V22),"",'U9'!V22)</f>
        <v/>
      </c>
      <c r="CB112" s="229" t="str">
        <f>IF(ISBLANK('U9'!W22),"",'U9'!W22)</f>
        <v/>
      </c>
      <c r="CC112" s="229" t="str">
        <f>IF(ISBLANK('U10'!Z32),"",'U10'!Z32)</f>
        <v/>
      </c>
      <c r="CD112" s="229" t="str">
        <f>IF(ISBLANK('U10'!AA32),"",'U10'!AA32)</f>
        <v/>
      </c>
      <c r="CE112" s="229" t="str">
        <f>IF(ISBLANK('U10'!AB32),"",'U10'!AB32)</f>
        <v/>
      </c>
      <c r="CF112" s="229" t="str">
        <f>IF(ISBLANK('U10'!AC32),"",'U10'!AC32)</f>
        <v/>
      </c>
      <c r="CG112" s="229" t="str">
        <f>IF(ISBLANK('U10'!AD32),"",'U10'!AD32)</f>
        <v/>
      </c>
      <c r="CH112" s="229" t="str">
        <f>IF(ISBLANK('U10'!AE32),"",'U10'!AE32)</f>
        <v/>
      </c>
      <c r="CI112" s="229" t="str">
        <f>IF(ISBLANK('U10'!AF32),"",'U10'!AF32)</f>
        <v/>
      </c>
      <c r="CJ112" s="229" t="str">
        <f>IF(ISBLANK('U10'!AG32),"",'U10'!AG32)</f>
        <v/>
      </c>
      <c r="CK112" s="229" t="str">
        <f>IF(ISBLANK('U10'!AH32),"",'U10'!AH32)</f>
        <v/>
      </c>
      <c r="CL112" s="229" t="str">
        <f>IF(ISBLANK('U10'!AI32),"",'U10'!AI32)</f>
        <v/>
      </c>
      <c r="CM112" s="229" t="str">
        <f>IF(ISBLANK('U10'!AJ32),"",'U10'!AJ32)</f>
        <v/>
      </c>
      <c r="CN112" s="229" t="str">
        <f>IF(ISBLANK('U12'!V23),"",'U12'!V23)</f>
        <v/>
      </c>
      <c r="CO112" s="229" t="str">
        <f>IF(ISBLANK('U12'!W23),"",'U12'!W23)</f>
        <v/>
      </c>
      <c r="CP112" s="77"/>
      <c r="CQ112" s="42"/>
    </row>
    <row r="113" spans="1:95" x14ac:dyDescent="0.25">
      <c r="A113" s="23" t="str">
        <f>'Pilotage de Ma Classe'!A19&amp;" "&amp;'Pilotage de Ma Classe'!B19</f>
        <v>NNN nnn</v>
      </c>
      <c r="B113" s="5">
        <v>0</v>
      </c>
      <c r="C113" s="230" t="str">
        <f>IF(ISBLANK('U1'!V31),"",'U1'!V31)</f>
        <v/>
      </c>
      <c r="D113" s="229" t="str">
        <f>IF(ISBLANK('U1'!W31),"",'U1'!W31)</f>
        <v/>
      </c>
      <c r="E113" s="229" t="str">
        <f>IF(ISBLANK('U1'!X31),"",'U1'!X31)</f>
        <v/>
      </c>
      <c r="F113" s="229" t="str">
        <f>IF(ISBLANK('U13'!V31),"",'U13'!V31)</f>
        <v/>
      </c>
      <c r="G113" s="229" t="str">
        <f>IF(ISBLANK('U13'!W31),"",'U13'!W31)</f>
        <v/>
      </c>
      <c r="H113" s="229" t="str">
        <f>IF(ISBLANK('U13'!X31),"",'U13'!X31)</f>
        <v/>
      </c>
      <c r="I113" s="229" t="str">
        <f>IF(ISBLANK('U13'!Y31),"",'U13'!Y31)</f>
        <v/>
      </c>
      <c r="J113" s="229" t="str">
        <f>IF(ISBLANK('U13'!Z31),"",'U13'!Z31)</f>
        <v/>
      </c>
      <c r="K113" s="229" t="str">
        <f>IF(ISBLANK('U13'!AA31),"",'U13'!AA31)</f>
        <v/>
      </c>
      <c r="L113" s="229" t="str">
        <f>IF(ISBLANK('U13'!AB31),"",'U13'!AB31)</f>
        <v/>
      </c>
      <c r="M113" s="229" t="str">
        <f>IF(ISBLANK('U13'!AC31),"",'U13'!AC31)</f>
        <v/>
      </c>
      <c r="N113" s="229" t="str">
        <f>IF(ISBLANK('U13'!AD31),"",'U13'!AD31)</f>
        <v/>
      </c>
      <c r="O113" s="230" t="str">
        <f>IF(ISBLANK('U1'!Y31),"",'U1'!Y31)</f>
        <v/>
      </c>
      <c r="P113" s="229" t="str">
        <f>IF(ISBLANK('U1'!Z31),"",'U1'!Z31)</f>
        <v/>
      </c>
      <c r="Q113" s="229" t="str">
        <f>IF(ISBLANK('U1'!AA31),"",'U1'!AA31)</f>
        <v/>
      </c>
      <c r="R113" s="229" t="str">
        <f>IF(ISBLANK('U1'!AB31),"",'U1'!AB31)</f>
        <v/>
      </c>
      <c r="S113" s="229" t="str">
        <f>IF(ISBLANK('U1'!AC31),"",'U1'!AC31)</f>
        <v/>
      </c>
      <c r="T113" s="231" t="str">
        <f>IF(ISBLANK('U1'!AD31),"",'U1'!AD31)</f>
        <v/>
      </c>
      <c r="U113" s="327" t="str">
        <f>IF(ISBLANK('U4'!Z33),"",'U4'!Z33)</f>
        <v/>
      </c>
      <c r="V113" s="327" t="str">
        <f>IF(ISBLANK('U4'!AA33),"",'U4'!AA33)</f>
        <v/>
      </c>
      <c r="W113" s="327" t="str">
        <f>IF(ISBLANK('U4'!AB33),"",'U4'!AB33)</f>
        <v/>
      </c>
      <c r="X113" s="327" t="str">
        <f>IF(ISBLANK('U4'!AC33),"",'U4'!AC33)</f>
        <v/>
      </c>
      <c r="Y113" s="327" t="str">
        <f>IF(ISBLANK('U4'!AD33),"",'U4'!AD33)</f>
        <v/>
      </c>
      <c r="Z113" s="327" t="str">
        <f>IF(ISBLANK('U4'!AE33),"",'U4'!AE33)</f>
        <v/>
      </c>
      <c r="AA113" s="327" t="str">
        <f>IF(ISBLANK('U4'!AF33),"",'U4'!AF33)</f>
        <v/>
      </c>
      <c r="AB113" s="327" t="str">
        <f>IF(ISBLANK('U4'!AG33),"",'U4'!AG33)</f>
        <v/>
      </c>
      <c r="AC113" s="229" t="str">
        <f>IF(ISBLANK('U5'!X31),"",'U5'!X31)</f>
        <v/>
      </c>
      <c r="AD113" s="229" t="str">
        <f>IF(ISBLANK('U5'!Y31),"",'U5'!Y31)</f>
        <v/>
      </c>
      <c r="AE113" s="229" t="str">
        <f>IF(ISBLANK('U5'!Z31),"",'U5'!Z31)</f>
        <v/>
      </c>
      <c r="AF113" s="229" t="str">
        <f>IF(ISBLANK('U2'!Y27),"",'U2'!Y27)</f>
        <v/>
      </c>
      <c r="AG113" s="229" t="str">
        <f>IF(ISBLANK('U2'!Z27),"",'U2'!Z27)</f>
        <v/>
      </c>
      <c r="AH113" s="229" t="str">
        <f>IF(ISBLANK('U5'!AA31),"",'U5'!AA31)</f>
        <v/>
      </c>
      <c r="AI113" s="229" t="str">
        <f>IF(ISBLANK('U5'!H105),"",'U5'!H105)</f>
        <v/>
      </c>
      <c r="AJ113" s="229" t="str">
        <f>IF(ISBLANK('U5'!I105),"",'U5'!I105)</f>
        <v/>
      </c>
      <c r="AK113" s="230" t="str">
        <f>IF(ISBLANK('U2'!V27),"",'U2'!V27)</f>
        <v/>
      </c>
      <c r="AL113" s="229" t="str">
        <f>IF(ISBLANK('U2'!W27),"",'U2'!W27)</f>
        <v/>
      </c>
      <c r="AM113" s="229" t="str">
        <f>IF(ISBLANK('U2'!X27),"",'U2'!X27)</f>
        <v/>
      </c>
      <c r="AN113" s="229" t="str">
        <f>IF(ISBLANK('U4'!X33),"",'U4'!X33)</f>
        <v/>
      </c>
      <c r="AO113" s="229" t="str">
        <f>IF(ISBLANK('U4'!Y33),"",'U4'!Y33)</f>
        <v/>
      </c>
      <c r="AP113" s="229" t="str">
        <f>IF(ISBLANK('U5'!V31),"",'U5'!V31)</f>
        <v/>
      </c>
      <c r="AQ113" s="229" t="str">
        <f>IF(ISBLANK('U5'!W31),"",'U5'!W31)</f>
        <v/>
      </c>
      <c r="AR113" s="229" t="str">
        <f>IF(ISBLANK('U3'!V25),"",'U3'!V25)</f>
        <v/>
      </c>
      <c r="AS113" s="230" t="str">
        <f>IF(ISBLANK('U8'!AF36),"",'U8'!AF36)</f>
        <v/>
      </c>
      <c r="AT113" s="229" t="str">
        <f>IF(ISBLANK('U8'!AG36),"",'U8'!AG36)</f>
        <v/>
      </c>
      <c r="AU113" s="229" t="str">
        <f>IF(ISBLANK('U8'!AH36),"",'U8'!AH36)</f>
        <v/>
      </c>
      <c r="AV113" s="229" t="str">
        <f>IF(ISBLANK('U8'!AI36),"",'U8'!AI36)</f>
        <v/>
      </c>
      <c r="AW113" s="229" t="str">
        <f>IF(ISBLANK('U8'!AJ36),"",'U8'!AJ36)</f>
        <v/>
      </c>
      <c r="AX113" s="229" t="str">
        <f>IF(ISBLANK('U8'!AK36),"",'U8'!AK36)</f>
        <v/>
      </c>
      <c r="AY113" s="229" t="str">
        <f>IF(ISBLANK('U8'!AL36),"",'U8'!AL36)</f>
        <v/>
      </c>
      <c r="AZ113" s="229" t="str">
        <f>IF(ISBLANK('U8'!AM36),"",'U8'!AM36)</f>
        <v/>
      </c>
      <c r="BA113" s="229" t="str">
        <f>IF(ISBLANK('U8'!AN36),"",'U8'!AN36)</f>
        <v/>
      </c>
      <c r="BB113" s="229" t="str">
        <f>IF(ISBLANK('U8'!AO36),"",'U8'!AO36)</f>
        <v/>
      </c>
      <c r="BC113" s="229" t="str">
        <f>IF(ISBLANK('U14'!V27),"",'U14'!V27)</f>
        <v/>
      </c>
      <c r="BD113" s="229" t="str">
        <f>IF(ISBLANK('U14'!W27),"",'U14'!W27)</f>
        <v/>
      </c>
      <c r="BE113" s="229" t="str">
        <f>IF(ISBLANK('U14'!X27),"",'U14'!X27)</f>
        <v/>
      </c>
      <c r="BF113" s="229" t="str">
        <f>IF(ISBLANK('U14'!Y27),"",'U14'!Y27)</f>
        <v/>
      </c>
      <c r="BG113" s="229" t="str">
        <f>IF(ISBLANK('U14'!Z27),"",'U14'!Z27)</f>
        <v/>
      </c>
      <c r="BH113" s="229" t="str">
        <f>IF(ISBLANK('U8'!AP36),"",'U8'!AP36)</f>
        <v/>
      </c>
      <c r="BI113" s="229" t="str">
        <f>IF(ISBLANK('U8'!AQ36),"",'U8'!AQ36)</f>
        <v/>
      </c>
      <c r="BJ113" s="229" t="str">
        <f>IF(ISBLANK('U15'!V24),"",'U15'!V24)</f>
        <v/>
      </c>
      <c r="BK113" s="229" t="str">
        <f>IF(ISBLANK('U15'!W24),"",'U15'!W24)</f>
        <v/>
      </c>
      <c r="BL113" s="229" t="str">
        <f>IF(ISBLANK('U15'!X24),"",'U15'!X24)</f>
        <v/>
      </c>
      <c r="BM113" s="230" t="str">
        <f>IF(ISBLANK('U6'!V27),"",'U6'!V27)</f>
        <v/>
      </c>
      <c r="BN113" s="327" t="str">
        <f>IF(ISBLANK('U6'!W27),"",'U6'!W27)</f>
        <v/>
      </c>
      <c r="BO113" s="327" t="str">
        <f>IF(ISBLANK('U6'!X27),"",'U6'!X27)</f>
        <v/>
      </c>
      <c r="BP113" s="327" t="str">
        <f>IF(ISBLANK('U6'!Y27),"",'U6'!Y27)</f>
        <v/>
      </c>
      <c r="BQ113" s="327" t="str">
        <f>IF(ISBLANK('U6'!Z27),"",'U6'!Z27)</f>
        <v/>
      </c>
      <c r="BR113" s="229" t="str">
        <f>IF(ISBLANK('U6'!AA27),"",'U6'!AA27)</f>
        <v/>
      </c>
      <c r="BS113" s="229" t="str">
        <f>IF(ISBLANK('U8'!AR36),"",'U8'!AR36)</f>
        <v/>
      </c>
      <c r="BT113" s="229" t="str">
        <f>IF(ISBLANK('U8'!AS36),"",'U8'!AS36)</f>
        <v/>
      </c>
      <c r="BU113" s="231" t="str">
        <f>IF(ISBLANK('U14'!AA27),"",'U14'!AA27)</f>
        <v/>
      </c>
      <c r="BV113" s="230" t="str">
        <f>IF(ISBLANK('U7'!V24),"",'U7'!V24)</f>
        <v/>
      </c>
      <c r="BW113" s="229" t="str">
        <f>IF(ISBLANK('U7'!W24),"",'U7'!W24)</f>
        <v/>
      </c>
      <c r="BX113" s="230" t="str">
        <f>IF(ISBLANK('U11'!V25),"",'U11'!V25)</f>
        <v/>
      </c>
      <c r="BY113" s="229" t="str">
        <f>IF(ISBLANK('U11'!W25),"",'U11'!W25)</f>
        <v/>
      </c>
      <c r="BZ113" s="231" t="str">
        <f>IF(ISBLANK('U11'!X25),"",'U11'!X25)</f>
        <v/>
      </c>
      <c r="CA113" s="230" t="str">
        <f>IF(ISBLANK('U9'!V23),"",'U9'!V23)</f>
        <v/>
      </c>
      <c r="CB113" s="229" t="str">
        <f>IF(ISBLANK('U9'!W23),"",'U9'!W23)</f>
        <v/>
      </c>
      <c r="CC113" s="229" t="str">
        <f>IF(ISBLANK('U10'!Z33),"",'U10'!Z33)</f>
        <v/>
      </c>
      <c r="CD113" s="229" t="str">
        <f>IF(ISBLANK('U10'!AA33),"",'U10'!AA33)</f>
        <v/>
      </c>
      <c r="CE113" s="229" t="str">
        <f>IF(ISBLANK('U10'!AB33),"",'U10'!AB33)</f>
        <v/>
      </c>
      <c r="CF113" s="229" t="str">
        <f>IF(ISBLANK('U10'!AC33),"",'U10'!AC33)</f>
        <v/>
      </c>
      <c r="CG113" s="229" t="str">
        <f>IF(ISBLANK('U10'!AD33),"",'U10'!AD33)</f>
        <v/>
      </c>
      <c r="CH113" s="229" t="str">
        <f>IF(ISBLANK('U10'!AE33),"",'U10'!AE33)</f>
        <v/>
      </c>
      <c r="CI113" s="229" t="str">
        <f>IF(ISBLANK('U10'!AF33),"",'U10'!AF33)</f>
        <v/>
      </c>
      <c r="CJ113" s="229" t="str">
        <f>IF(ISBLANK('U10'!AG33),"",'U10'!AG33)</f>
        <v/>
      </c>
      <c r="CK113" s="229" t="str">
        <f>IF(ISBLANK('U10'!AH33),"",'U10'!AH33)</f>
        <v/>
      </c>
      <c r="CL113" s="229" t="str">
        <f>IF(ISBLANK('U10'!AI33),"",'U10'!AI33)</f>
        <v/>
      </c>
      <c r="CM113" s="229" t="str">
        <f>IF(ISBLANK('U10'!AJ33),"",'U10'!AJ33)</f>
        <v/>
      </c>
      <c r="CN113" s="229" t="str">
        <f>IF(ISBLANK('U12'!V24),"",'U12'!V24)</f>
        <v/>
      </c>
      <c r="CO113" s="229" t="str">
        <f>IF(ISBLANK('U12'!W24),"",'U12'!W24)</f>
        <v/>
      </c>
      <c r="CP113" s="77"/>
      <c r="CQ113" s="42"/>
    </row>
    <row r="114" spans="1:95" x14ac:dyDescent="0.25">
      <c r="A114" s="23" t="str">
        <f>'Pilotage de Ma Classe'!A20&amp;" "&amp;'Pilotage de Ma Classe'!B20</f>
        <v>OOO ooo</v>
      </c>
      <c r="B114" s="5">
        <v>0</v>
      </c>
      <c r="C114" s="230" t="str">
        <f>IF(ISBLANK('U1'!V32),"",'U1'!V32)</f>
        <v/>
      </c>
      <c r="D114" s="229" t="str">
        <f>IF(ISBLANK('U1'!W32),"",'U1'!W32)</f>
        <v/>
      </c>
      <c r="E114" s="229" t="str">
        <f>IF(ISBLANK('U1'!X32),"",'U1'!X32)</f>
        <v/>
      </c>
      <c r="F114" s="229" t="str">
        <f>IF(ISBLANK('U13'!V32),"",'U13'!V32)</f>
        <v/>
      </c>
      <c r="G114" s="229" t="str">
        <f>IF(ISBLANK('U13'!W32),"",'U13'!W32)</f>
        <v/>
      </c>
      <c r="H114" s="229" t="str">
        <f>IF(ISBLANK('U13'!X32),"",'U13'!X32)</f>
        <v/>
      </c>
      <c r="I114" s="229" t="str">
        <f>IF(ISBLANK('U13'!Y32),"",'U13'!Y32)</f>
        <v/>
      </c>
      <c r="J114" s="229" t="str">
        <f>IF(ISBLANK('U13'!Z32),"",'U13'!Z32)</f>
        <v/>
      </c>
      <c r="K114" s="229" t="str">
        <f>IF(ISBLANK('U13'!AA32),"",'U13'!AA32)</f>
        <v/>
      </c>
      <c r="L114" s="229" t="str">
        <f>IF(ISBLANK('U13'!AB32),"",'U13'!AB32)</f>
        <v/>
      </c>
      <c r="M114" s="229" t="str">
        <f>IF(ISBLANK('U13'!AC32),"",'U13'!AC32)</f>
        <v/>
      </c>
      <c r="N114" s="229" t="str">
        <f>IF(ISBLANK('U13'!AD32),"",'U13'!AD32)</f>
        <v/>
      </c>
      <c r="O114" s="230" t="str">
        <f>IF(ISBLANK('U1'!Y32),"",'U1'!Y32)</f>
        <v/>
      </c>
      <c r="P114" s="229" t="str">
        <f>IF(ISBLANK('U1'!Z32),"",'U1'!Z32)</f>
        <v/>
      </c>
      <c r="Q114" s="229" t="str">
        <f>IF(ISBLANK('U1'!AA32),"",'U1'!AA32)</f>
        <v/>
      </c>
      <c r="R114" s="229" t="str">
        <f>IF(ISBLANK('U1'!AB32),"",'U1'!AB32)</f>
        <v/>
      </c>
      <c r="S114" s="229" t="str">
        <f>IF(ISBLANK('U1'!AC32),"",'U1'!AC32)</f>
        <v/>
      </c>
      <c r="T114" s="231" t="str">
        <f>IF(ISBLANK('U1'!AD32),"",'U1'!AD32)</f>
        <v/>
      </c>
      <c r="U114" s="327" t="str">
        <f>IF(ISBLANK('U4'!Z34),"",'U4'!Z34)</f>
        <v/>
      </c>
      <c r="V114" s="327" t="str">
        <f>IF(ISBLANK('U4'!AA34),"",'U4'!AA34)</f>
        <v/>
      </c>
      <c r="W114" s="327" t="str">
        <f>IF(ISBLANK('U4'!AB34),"",'U4'!AB34)</f>
        <v/>
      </c>
      <c r="X114" s="327" t="str">
        <f>IF(ISBLANK('U4'!AC34),"",'U4'!AC34)</f>
        <v/>
      </c>
      <c r="Y114" s="327" t="str">
        <f>IF(ISBLANK('U4'!AD34),"",'U4'!AD34)</f>
        <v/>
      </c>
      <c r="Z114" s="327" t="str">
        <f>IF(ISBLANK('U4'!AE34),"",'U4'!AE34)</f>
        <v/>
      </c>
      <c r="AA114" s="327" t="str">
        <f>IF(ISBLANK('U4'!AF34),"",'U4'!AF34)</f>
        <v/>
      </c>
      <c r="AB114" s="327" t="str">
        <f>IF(ISBLANK('U4'!AG34),"",'U4'!AG34)</f>
        <v/>
      </c>
      <c r="AC114" s="229" t="str">
        <f>IF(ISBLANK('U5'!X32),"",'U5'!X32)</f>
        <v/>
      </c>
      <c r="AD114" s="229" t="str">
        <f>IF(ISBLANK('U5'!Y32),"",'U5'!Y32)</f>
        <v/>
      </c>
      <c r="AE114" s="229" t="str">
        <f>IF(ISBLANK('U5'!Z32),"",'U5'!Z32)</f>
        <v/>
      </c>
      <c r="AF114" s="229" t="str">
        <f>IF(ISBLANK('U2'!Y28),"",'U2'!Y28)</f>
        <v/>
      </c>
      <c r="AG114" s="229" t="str">
        <f>IF(ISBLANK('U2'!Z28),"",'U2'!Z28)</f>
        <v/>
      </c>
      <c r="AH114" s="229" t="str">
        <f>IF(ISBLANK('U5'!AA32),"",'U5'!AA32)</f>
        <v/>
      </c>
      <c r="AI114" s="229" t="str">
        <f>IF(ISBLANK('U5'!H106),"",'U5'!H106)</f>
        <v/>
      </c>
      <c r="AJ114" s="229" t="str">
        <f>IF(ISBLANK('U5'!I106),"",'U5'!I106)</f>
        <v/>
      </c>
      <c r="AK114" s="230" t="str">
        <f>IF(ISBLANK('U2'!V28),"",'U2'!V28)</f>
        <v/>
      </c>
      <c r="AL114" s="229" t="str">
        <f>IF(ISBLANK('U2'!W28),"",'U2'!W28)</f>
        <v/>
      </c>
      <c r="AM114" s="229" t="str">
        <f>IF(ISBLANK('U2'!X28),"",'U2'!X28)</f>
        <v/>
      </c>
      <c r="AN114" s="229" t="str">
        <f>IF(ISBLANK('U4'!X34),"",'U4'!X34)</f>
        <v/>
      </c>
      <c r="AO114" s="229" t="str">
        <f>IF(ISBLANK('U4'!Y34),"",'U4'!Y34)</f>
        <v/>
      </c>
      <c r="AP114" s="229" t="str">
        <f>IF(ISBLANK('U5'!V32),"",'U5'!V32)</f>
        <v/>
      </c>
      <c r="AQ114" s="229" t="str">
        <f>IF(ISBLANK('U5'!W32),"",'U5'!W32)</f>
        <v/>
      </c>
      <c r="AR114" s="229" t="str">
        <f>IF(ISBLANK('U3'!V26),"",'U3'!V26)</f>
        <v/>
      </c>
      <c r="AS114" s="230" t="str">
        <f>IF(ISBLANK('U8'!AF37),"",'U8'!AF37)</f>
        <v/>
      </c>
      <c r="AT114" s="229" t="str">
        <f>IF(ISBLANK('U8'!AG37),"",'U8'!AG37)</f>
        <v/>
      </c>
      <c r="AU114" s="229" t="str">
        <f>IF(ISBLANK('U8'!AH37),"",'U8'!AH37)</f>
        <v/>
      </c>
      <c r="AV114" s="229" t="str">
        <f>IF(ISBLANK('U8'!AI37),"",'U8'!AI37)</f>
        <v/>
      </c>
      <c r="AW114" s="229" t="str">
        <f>IF(ISBLANK('U8'!AJ37),"",'U8'!AJ37)</f>
        <v/>
      </c>
      <c r="AX114" s="229" t="str">
        <f>IF(ISBLANK('U8'!AK37),"",'U8'!AK37)</f>
        <v/>
      </c>
      <c r="AY114" s="229" t="str">
        <f>IF(ISBLANK('U8'!AL37),"",'U8'!AL37)</f>
        <v/>
      </c>
      <c r="AZ114" s="229" t="str">
        <f>IF(ISBLANK('U8'!AM37),"",'U8'!AM37)</f>
        <v/>
      </c>
      <c r="BA114" s="229" t="str">
        <f>IF(ISBLANK('U8'!AN37),"",'U8'!AN37)</f>
        <v/>
      </c>
      <c r="BB114" s="229" t="str">
        <f>IF(ISBLANK('U8'!AO37),"",'U8'!AO37)</f>
        <v/>
      </c>
      <c r="BC114" s="229" t="str">
        <f>IF(ISBLANK('U14'!V28),"",'U14'!V28)</f>
        <v/>
      </c>
      <c r="BD114" s="229" t="str">
        <f>IF(ISBLANK('U14'!W28),"",'U14'!W28)</f>
        <v/>
      </c>
      <c r="BE114" s="229" t="str">
        <f>IF(ISBLANK('U14'!X28),"",'U14'!X28)</f>
        <v/>
      </c>
      <c r="BF114" s="229" t="str">
        <f>IF(ISBLANK('U14'!Y28),"",'U14'!Y28)</f>
        <v/>
      </c>
      <c r="BG114" s="229" t="str">
        <f>IF(ISBLANK('U14'!Z28),"",'U14'!Z28)</f>
        <v/>
      </c>
      <c r="BH114" s="229" t="str">
        <f>IF(ISBLANK('U8'!AP37),"",'U8'!AP37)</f>
        <v/>
      </c>
      <c r="BI114" s="229" t="str">
        <f>IF(ISBLANK('U8'!AQ37),"",'U8'!AQ37)</f>
        <v/>
      </c>
      <c r="BJ114" s="229" t="str">
        <f>IF(ISBLANK('U15'!V25),"",'U15'!V25)</f>
        <v/>
      </c>
      <c r="BK114" s="229" t="str">
        <f>IF(ISBLANK('U15'!W25),"",'U15'!W25)</f>
        <v/>
      </c>
      <c r="BL114" s="229" t="str">
        <f>IF(ISBLANK('U15'!X25),"",'U15'!X25)</f>
        <v/>
      </c>
      <c r="BM114" s="230" t="str">
        <f>IF(ISBLANK('U6'!V28),"",'U6'!V28)</f>
        <v/>
      </c>
      <c r="BN114" s="327" t="str">
        <f>IF(ISBLANK('U6'!W28),"",'U6'!W28)</f>
        <v/>
      </c>
      <c r="BO114" s="327" t="str">
        <f>IF(ISBLANK('U6'!X28),"",'U6'!X28)</f>
        <v/>
      </c>
      <c r="BP114" s="327" t="str">
        <f>IF(ISBLANK('U6'!Y28),"",'U6'!Y28)</f>
        <v/>
      </c>
      <c r="BQ114" s="327" t="str">
        <f>IF(ISBLANK('U6'!Z28),"",'U6'!Z28)</f>
        <v/>
      </c>
      <c r="BR114" s="229" t="str">
        <f>IF(ISBLANK('U6'!AA28),"",'U6'!AA28)</f>
        <v/>
      </c>
      <c r="BS114" s="229" t="str">
        <f>IF(ISBLANK('U8'!AR37),"",'U8'!AR37)</f>
        <v/>
      </c>
      <c r="BT114" s="229" t="str">
        <f>IF(ISBLANK('U8'!AS37),"",'U8'!AS37)</f>
        <v/>
      </c>
      <c r="BU114" s="231" t="str">
        <f>IF(ISBLANK('U14'!AA28),"",'U14'!AA28)</f>
        <v/>
      </c>
      <c r="BV114" s="230" t="str">
        <f>IF(ISBLANK('U7'!V25),"",'U7'!V25)</f>
        <v/>
      </c>
      <c r="BW114" s="229" t="str">
        <f>IF(ISBLANK('U7'!W25),"",'U7'!W25)</f>
        <v/>
      </c>
      <c r="BX114" s="230" t="str">
        <f>IF(ISBLANK('U11'!V26),"",'U11'!V26)</f>
        <v/>
      </c>
      <c r="BY114" s="229" t="str">
        <f>IF(ISBLANK('U11'!W26),"",'U11'!W26)</f>
        <v/>
      </c>
      <c r="BZ114" s="231" t="str">
        <f>IF(ISBLANK('U11'!X26),"",'U11'!X26)</f>
        <v/>
      </c>
      <c r="CA114" s="230" t="str">
        <f>IF(ISBLANK('U9'!V24),"",'U9'!V24)</f>
        <v/>
      </c>
      <c r="CB114" s="229" t="str">
        <f>IF(ISBLANK('U9'!W24),"",'U9'!W24)</f>
        <v/>
      </c>
      <c r="CC114" s="229" t="str">
        <f>IF(ISBLANK('U10'!Z34),"",'U10'!Z34)</f>
        <v/>
      </c>
      <c r="CD114" s="229" t="str">
        <f>IF(ISBLANK('U10'!AA34),"",'U10'!AA34)</f>
        <v/>
      </c>
      <c r="CE114" s="229" t="str">
        <f>IF(ISBLANK('U10'!AB34),"",'U10'!AB34)</f>
        <v/>
      </c>
      <c r="CF114" s="229" t="str">
        <f>IF(ISBLANK('U10'!AC34),"",'U10'!AC34)</f>
        <v/>
      </c>
      <c r="CG114" s="229" t="str">
        <f>IF(ISBLANK('U10'!AD34),"",'U10'!AD34)</f>
        <v/>
      </c>
      <c r="CH114" s="229" t="str">
        <f>IF(ISBLANK('U10'!AE34),"",'U10'!AE34)</f>
        <v/>
      </c>
      <c r="CI114" s="229" t="str">
        <f>IF(ISBLANK('U10'!AF34),"",'U10'!AF34)</f>
        <v/>
      </c>
      <c r="CJ114" s="229" t="str">
        <f>IF(ISBLANK('U10'!AG34),"",'U10'!AG34)</f>
        <v/>
      </c>
      <c r="CK114" s="229" t="str">
        <f>IF(ISBLANK('U10'!AH34),"",'U10'!AH34)</f>
        <v/>
      </c>
      <c r="CL114" s="229" t="str">
        <f>IF(ISBLANK('U10'!AI34),"",'U10'!AI34)</f>
        <v/>
      </c>
      <c r="CM114" s="229" t="str">
        <f>IF(ISBLANK('U10'!AJ34),"",'U10'!AJ34)</f>
        <v/>
      </c>
      <c r="CN114" s="229" t="str">
        <f>IF(ISBLANK('U12'!V25),"",'U12'!V25)</f>
        <v/>
      </c>
      <c r="CO114" s="229" t="str">
        <f>IF(ISBLANK('U12'!W25),"",'U12'!W25)</f>
        <v/>
      </c>
      <c r="CP114" s="77"/>
      <c r="CQ114" s="42"/>
    </row>
    <row r="115" spans="1:95" x14ac:dyDescent="0.25">
      <c r="A115" s="23" t="str">
        <f>'Pilotage de Ma Classe'!A21&amp;" "&amp;'Pilotage de Ma Classe'!B21</f>
        <v>PPP ppp</v>
      </c>
      <c r="B115" s="5">
        <v>0</v>
      </c>
      <c r="C115" s="230" t="str">
        <f>IF(ISBLANK('U1'!V33),"",'U1'!V33)</f>
        <v/>
      </c>
      <c r="D115" s="229" t="str">
        <f>IF(ISBLANK('U1'!W33),"",'U1'!W33)</f>
        <v/>
      </c>
      <c r="E115" s="229" t="str">
        <f>IF(ISBLANK('U1'!X33),"",'U1'!X33)</f>
        <v/>
      </c>
      <c r="F115" s="229" t="str">
        <f>IF(ISBLANK('U13'!V33),"",'U13'!V33)</f>
        <v/>
      </c>
      <c r="G115" s="229" t="str">
        <f>IF(ISBLANK('U13'!W33),"",'U13'!W33)</f>
        <v/>
      </c>
      <c r="H115" s="229" t="str">
        <f>IF(ISBLANK('U13'!X33),"",'U13'!X33)</f>
        <v/>
      </c>
      <c r="I115" s="229" t="str">
        <f>IF(ISBLANK('U13'!Y33),"",'U13'!Y33)</f>
        <v/>
      </c>
      <c r="J115" s="229" t="str">
        <f>IF(ISBLANK('U13'!Z33),"",'U13'!Z33)</f>
        <v/>
      </c>
      <c r="K115" s="229" t="str">
        <f>IF(ISBLANK('U13'!AA33),"",'U13'!AA33)</f>
        <v/>
      </c>
      <c r="L115" s="229" t="str">
        <f>IF(ISBLANK('U13'!AB33),"",'U13'!AB33)</f>
        <v/>
      </c>
      <c r="M115" s="229" t="str">
        <f>IF(ISBLANK('U13'!AC33),"",'U13'!AC33)</f>
        <v/>
      </c>
      <c r="N115" s="229" t="str">
        <f>IF(ISBLANK('U13'!AD33),"",'U13'!AD33)</f>
        <v/>
      </c>
      <c r="O115" s="230" t="str">
        <f>IF(ISBLANK('U1'!Y33),"",'U1'!Y33)</f>
        <v/>
      </c>
      <c r="P115" s="229" t="str">
        <f>IF(ISBLANK('U1'!Z33),"",'U1'!Z33)</f>
        <v/>
      </c>
      <c r="Q115" s="229" t="str">
        <f>IF(ISBLANK('U1'!AA33),"",'U1'!AA33)</f>
        <v/>
      </c>
      <c r="R115" s="229" t="str">
        <f>IF(ISBLANK('U1'!AB33),"",'U1'!AB33)</f>
        <v/>
      </c>
      <c r="S115" s="229" t="str">
        <f>IF(ISBLANK('U1'!AC33),"",'U1'!AC33)</f>
        <v/>
      </c>
      <c r="T115" s="231" t="str">
        <f>IF(ISBLANK('U1'!AD33),"",'U1'!AD33)</f>
        <v/>
      </c>
      <c r="U115" s="327" t="str">
        <f>IF(ISBLANK('U4'!Z35),"",'U4'!Z35)</f>
        <v/>
      </c>
      <c r="V115" s="327" t="str">
        <f>IF(ISBLANK('U4'!AA35),"",'U4'!AA35)</f>
        <v/>
      </c>
      <c r="W115" s="327" t="str">
        <f>IF(ISBLANK('U4'!AB35),"",'U4'!AB35)</f>
        <v/>
      </c>
      <c r="X115" s="327" t="str">
        <f>IF(ISBLANK('U4'!AC35),"",'U4'!AC35)</f>
        <v/>
      </c>
      <c r="Y115" s="327" t="str">
        <f>IF(ISBLANK('U4'!AD35),"",'U4'!AD35)</f>
        <v/>
      </c>
      <c r="Z115" s="327" t="str">
        <f>IF(ISBLANK('U4'!AE35),"",'U4'!AE35)</f>
        <v/>
      </c>
      <c r="AA115" s="327" t="str">
        <f>IF(ISBLANK('U4'!AF35),"",'U4'!AF35)</f>
        <v/>
      </c>
      <c r="AB115" s="327" t="str">
        <f>IF(ISBLANK('U4'!AG35),"",'U4'!AG35)</f>
        <v/>
      </c>
      <c r="AC115" s="229" t="str">
        <f>IF(ISBLANK('U5'!X33),"",'U5'!X33)</f>
        <v/>
      </c>
      <c r="AD115" s="229" t="str">
        <f>IF(ISBLANK('U5'!Y33),"",'U5'!Y33)</f>
        <v/>
      </c>
      <c r="AE115" s="229" t="str">
        <f>IF(ISBLANK('U5'!Z33),"",'U5'!Z33)</f>
        <v/>
      </c>
      <c r="AF115" s="229" t="str">
        <f>IF(ISBLANK('U2'!Y29),"",'U2'!Y29)</f>
        <v/>
      </c>
      <c r="AG115" s="229" t="str">
        <f>IF(ISBLANK('U2'!Z29),"",'U2'!Z29)</f>
        <v/>
      </c>
      <c r="AH115" s="229" t="str">
        <f>IF(ISBLANK('U5'!AA33),"",'U5'!AA33)</f>
        <v/>
      </c>
      <c r="AI115" s="229" t="str">
        <f>IF(ISBLANK('U5'!H107),"",'U5'!H107)</f>
        <v/>
      </c>
      <c r="AJ115" s="229" t="str">
        <f>IF(ISBLANK('U5'!I107),"",'U5'!I107)</f>
        <v/>
      </c>
      <c r="AK115" s="230" t="str">
        <f>IF(ISBLANK('U2'!V29),"",'U2'!V29)</f>
        <v/>
      </c>
      <c r="AL115" s="229" t="str">
        <f>IF(ISBLANK('U2'!W29),"",'U2'!W29)</f>
        <v/>
      </c>
      <c r="AM115" s="229" t="str">
        <f>IF(ISBLANK('U2'!X29),"",'U2'!X29)</f>
        <v/>
      </c>
      <c r="AN115" s="229" t="str">
        <f>IF(ISBLANK('U4'!X35),"",'U4'!X35)</f>
        <v/>
      </c>
      <c r="AO115" s="229" t="str">
        <f>IF(ISBLANK('U4'!Y35),"",'U4'!Y35)</f>
        <v/>
      </c>
      <c r="AP115" s="229" t="str">
        <f>IF(ISBLANK('U5'!V33),"",'U5'!V33)</f>
        <v/>
      </c>
      <c r="AQ115" s="229" t="str">
        <f>IF(ISBLANK('U5'!W33),"",'U5'!W33)</f>
        <v/>
      </c>
      <c r="AR115" s="229" t="str">
        <f>IF(ISBLANK('U3'!V27),"",'U3'!V27)</f>
        <v/>
      </c>
      <c r="AS115" s="230" t="str">
        <f>IF(ISBLANK('U8'!AF38),"",'U8'!AF38)</f>
        <v/>
      </c>
      <c r="AT115" s="229" t="str">
        <f>IF(ISBLANK('U8'!AG38),"",'U8'!AG38)</f>
        <v/>
      </c>
      <c r="AU115" s="229" t="str">
        <f>IF(ISBLANK('U8'!AH38),"",'U8'!AH38)</f>
        <v/>
      </c>
      <c r="AV115" s="229" t="str">
        <f>IF(ISBLANK('U8'!AI38),"",'U8'!AI38)</f>
        <v/>
      </c>
      <c r="AW115" s="229" t="str">
        <f>IF(ISBLANK('U8'!AJ38),"",'U8'!AJ38)</f>
        <v/>
      </c>
      <c r="AX115" s="229" t="str">
        <f>IF(ISBLANK('U8'!AK38),"",'U8'!AK38)</f>
        <v/>
      </c>
      <c r="AY115" s="229" t="str">
        <f>IF(ISBLANK('U8'!AL38),"",'U8'!AL38)</f>
        <v/>
      </c>
      <c r="AZ115" s="229" t="str">
        <f>IF(ISBLANK('U8'!AM38),"",'U8'!AM38)</f>
        <v/>
      </c>
      <c r="BA115" s="229" t="str">
        <f>IF(ISBLANK('U8'!AN38),"",'U8'!AN38)</f>
        <v/>
      </c>
      <c r="BB115" s="229" t="str">
        <f>IF(ISBLANK('U8'!AO38),"",'U8'!AO38)</f>
        <v/>
      </c>
      <c r="BC115" s="229" t="str">
        <f>IF(ISBLANK('U14'!V29),"",'U14'!V29)</f>
        <v/>
      </c>
      <c r="BD115" s="229" t="str">
        <f>IF(ISBLANK('U14'!W29),"",'U14'!W29)</f>
        <v/>
      </c>
      <c r="BE115" s="229" t="str">
        <f>IF(ISBLANK('U14'!X29),"",'U14'!X29)</f>
        <v/>
      </c>
      <c r="BF115" s="229" t="str">
        <f>IF(ISBLANK('U14'!Y29),"",'U14'!Y29)</f>
        <v/>
      </c>
      <c r="BG115" s="229" t="str">
        <f>IF(ISBLANK('U14'!Z29),"",'U14'!Z29)</f>
        <v/>
      </c>
      <c r="BH115" s="229" t="str">
        <f>IF(ISBLANK('U8'!AP38),"",'U8'!AP38)</f>
        <v/>
      </c>
      <c r="BI115" s="229" t="str">
        <f>IF(ISBLANK('U8'!AQ38),"",'U8'!AQ38)</f>
        <v/>
      </c>
      <c r="BJ115" s="229" t="str">
        <f>IF(ISBLANK('U15'!V26),"",'U15'!V26)</f>
        <v/>
      </c>
      <c r="BK115" s="229" t="str">
        <f>IF(ISBLANK('U15'!W26),"",'U15'!W26)</f>
        <v/>
      </c>
      <c r="BL115" s="229" t="str">
        <f>IF(ISBLANK('U15'!X26),"",'U15'!X26)</f>
        <v/>
      </c>
      <c r="BM115" s="230" t="str">
        <f>IF(ISBLANK('U6'!V29),"",'U6'!V29)</f>
        <v/>
      </c>
      <c r="BN115" s="327" t="str">
        <f>IF(ISBLANK('U6'!W29),"",'U6'!W29)</f>
        <v/>
      </c>
      <c r="BO115" s="327" t="str">
        <f>IF(ISBLANK('U6'!X29),"",'U6'!X29)</f>
        <v/>
      </c>
      <c r="BP115" s="327" t="str">
        <f>IF(ISBLANK('U6'!Y29),"",'U6'!Y29)</f>
        <v/>
      </c>
      <c r="BQ115" s="327" t="str">
        <f>IF(ISBLANK('U6'!Z29),"",'U6'!Z29)</f>
        <v/>
      </c>
      <c r="BR115" s="229" t="str">
        <f>IF(ISBLANK('U6'!AA29),"",'U6'!AA29)</f>
        <v/>
      </c>
      <c r="BS115" s="229" t="str">
        <f>IF(ISBLANK('U8'!AR38),"",'U8'!AR38)</f>
        <v/>
      </c>
      <c r="BT115" s="229" t="str">
        <f>IF(ISBLANK('U8'!AS38),"",'U8'!AS38)</f>
        <v/>
      </c>
      <c r="BU115" s="231" t="str">
        <f>IF(ISBLANK('U14'!AA29),"",'U14'!AA29)</f>
        <v/>
      </c>
      <c r="BV115" s="230" t="str">
        <f>IF(ISBLANK('U7'!V26),"",'U7'!V26)</f>
        <v/>
      </c>
      <c r="BW115" s="229" t="str">
        <f>IF(ISBLANK('U7'!W26),"",'U7'!W26)</f>
        <v/>
      </c>
      <c r="BX115" s="230" t="str">
        <f>IF(ISBLANK('U11'!V27),"",'U11'!V27)</f>
        <v/>
      </c>
      <c r="BY115" s="229" t="str">
        <f>IF(ISBLANK('U11'!W27),"",'U11'!W27)</f>
        <v/>
      </c>
      <c r="BZ115" s="231" t="str">
        <f>IF(ISBLANK('U11'!X27),"",'U11'!X27)</f>
        <v/>
      </c>
      <c r="CA115" s="230" t="str">
        <f>IF(ISBLANK('U9'!V25),"",'U9'!V25)</f>
        <v/>
      </c>
      <c r="CB115" s="229" t="str">
        <f>IF(ISBLANK('U9'!W25),"",'U9'!W25)</f>
        <v/>
      </c>
      <c r="CC115" s="229" t="str">
        <f>IF(ISBLANK('U10'!Z35),"",'U10'!Z35)</f>
        <v/>
      </c>
      <c r="CD115" s="229" t="str">
        <f>IF(ISBLANK('U10'!AA35),"",'U10'!AA35)</f>
        <v/>
      </c>
      <c r="CE115" s="229" t="str">
        <f>IF(ISBLANK('U10'!AB35),"",'U10'!AB35)</f>
        <v/>
      </c>
      <c r="CF115" s="229" t="str">
        <f>IF(ISBLANK('U10'!AC35),"",'U10'!AC35)</f>
        <v/>
      </c>
      <c r="CG115" s="229" t="str">
        <f>IF(ISBLANK('U10'!AD35),"",'U10'!AD35)</f>
        <v/>
      </c>
      <c r="CH115" s="229" t="str">
        <f>IF(ISBLANK('U10'!AE35),"",'U10'!AE35)</f>
        <v/>
      </c>
      <c r="CI115" s="229" t="str">
        <f>IF(ISBLANK('U10'!AF35),"",'U10'!AF35)</f>
        <v/>
      </c>
      <c r="CJ115" s="229" t="str">
        <f>IF(ISBLANK('U10'!AG35),"",'U10'!AG35)</f>
        <v/>
      </c>
      <c r="CK115" s="229" t="str">
        <f>IF(ISBLANK('U10'!AH35),"",'U10'!AH35)</f>
        <v/>
      </c>
      <c r="CL115" s="229" t="str">
        <f>IF(ISBLANK('U10'!AI35),"",'U10'!AI35)</f>
        <v/>
      </c>
      <c r="CM115" s="229" t="str">
        <f>IF(ISBLANK('U10'!AJ35),"",'U10'!AJ35)</f>
        <v/>
      </c>
      <c r="CN115" s="229" t="str">
        <f>IF(ISBLANK('U12'!V26),"",'U12'!V26)</f>
        <v/>
      </c>
      <c r="CO115" s="229" t="str">
        <f>IF(ISBLANK('U12'!W26),"",'U12'!W26)</f>
        <v/>
      </c>
      <c r="CP115" s="77"/>
      <c r="CQ115" s="42"/>
    </row>
    <row r="116" spans="1:95" x14ac:dyDescent="0.25">
      <c r="A116" s="23" t="str">
        <f>'Pilotage de Ma Classe'!A22&amp;" "&amp;'Pilotage de Ma Classe'!B22</f>
        <v>QQQ qqq</v>
      </c>
      <c r="B116" s="5">
        <v>0</v>
      </c>
      <c r="C116" s="230" t="str">
        <f>IF(ISBLANK('U1'!V34),"",'U1'!V34)</f>
        <v/>
      </c>
      <c r="D116" s="229" t="str">
        <f>IF(ISBLANK('U1'!W34),"",'U1'!W34)</f>
        <v/>
      </c>
      <c r="E116" s="229" t="str">
        <f>IF(ISBLANK('U1'!X34),"",'U1'!X34)</f>
        <v/>
      </c>
      <c r="F116" s="229" t="str">
        <f>IF(ISBLANK('U13'!V34),"",'U13'!V34)</f>
        <v/>
      </c>
      <c r="G116" s="229" t="str">
        <f>IF(ISBLANK('U13'!W34),"",'U13'!W34)</f>
        <v/>
      </c>
      <c r="H116" s="229" t="str">
        <f>IF(ISBLANK('U13'!X34),"",'U13'!X34)</f>
        <v/>
      </c>
      <c r="I116" s="229" t="str">
        <f>IF(ISBLANK('U13'!Y34),"",'U13'!Y34)</f>
        <v/>
      </c>
      <c r="J116" s="229" t="str">
        <f>IF(ISBLANK('U13'!Z34),"",'U13'!Z34)</f>
        <v/>
      </c>
      <c r="K116" s="229" t="str">
        <f>IF(ISBLANK('U13'!AA34),"",'U13'!AA34)</f>
        <v/>
      </c>
      <c r="L116" s="229" t="str">
        <f>IF(ISBLANK('U13'!AB34),"",'U13'!AB34)</f>
        <v/>
      </c>
      <c r="M116" s="229" t="str">
        <f>IF(ISBLANK('U13'!AC34),"",'U13'!AC34)</f>
        <v/>
      </c>
      <c r="N116" s="229" t="str">
        <f>IF(ISBLANK('U13'!AD34),"",'U13'!AD34)</f>
        <v/>
      </c>
      <c r="O116" s="230" t="str">
        <f>IF(ISBLANK('U1'!Y34),"",'U1'!Y34)</f>
        <v/>
      </c>
      <c r="P116" s="229" t="str">
        <f>IF(ISBLANK('U1'!Z34),"",'U1'!Z34)</f>
        <v/>
      </c>
      <c r="Q116" s="229" t="str">
        <f>IF(ISBLANK('U1'!AA34),"",'U1'!AA34)</f>
        <v/>
      </c>
      <c r="R116" s="229" t="str">
        <f>IF(ISBLANK('U1'!AB34),"",'U1'!AB34)</f>
        <v/>
      </c>
      <c r="S116" s="229" t="str">
        <f>IF(ISBLANK('U1'!AC34),"",'U1'!AC34)</f>
        <v/>
      </c>
      <c r="T116" s="231" t="str">
        <f>IF(ISBLANK('U1'!AD34),"",'U1'!AD34)</f>
        <v/>
      </c>
      <c r="U116" s="327" t="str">
        <f>IF(ISBLANK('U4'!Z36),"",'U4'!Z36)</f>
        <v/>
      </c>
      <c r="V116" s="327" t="str">
        <f>IF(ISBLANK('U4'!AA36),"",'U4'!AA36)</f>
        <v/>
      </c>
      <c r="W116" s="327" t="str">
        <f>IF(ISBLANK('U4'!AB36),"",'U4'!AB36)</f>
        <v/>
      </c>
      <c r="X116" s="327" t="str">
        <f>IF(ISBLANK('U4'!AC36),"",'U4'!AC36)</f>
        <v/>
      </c>
      <c r="Y116" s="327" t="str">
        <f>IF(ISBLANK('U4'!AD36),"",'U4'!AD36)</f>
        <v/>
      </c>
      <c r="Z116" s="327" t="str">
        <f>IF(ISBLANK('U4'!AE36),"",'U4'!AE36)</f>
        <v/>
      </c>
      <c r="AA116" s="327" t="str">
        <f>IF(ISBLANK('U4'!AF36),"",'U4'!AF36)</f>
        <v/>
      </c>
      <c r="AB116" s="327" t="str">
        <f>IF(ISBLANK('U4'!AG36),"",'U4'!AG36)</f>
        <v/>
      </c>
      <c r="AC116" s="229" t="str">
        <f>IF(ISBLANK('U5'!X34),"",'U5'!X34)</f>
        <v/>
      </c>
      <c r="AD116" s="229" t="str">
        <f>IF(ISBLANK('U5'!Y34),"",'U5'!Y34)</f>
        <v/>
      </c>
      <c r="AE116" s="229" t="str">
        <f>IF(ISBLANK('U5'!Z34),"",'U5'!Z34)</f>
        <v/>
      </c>
      <c r="AF116" s="229" t="str">
        <f>IF(ISBLANK('U2'!Y30),"",'U2'!Y30)</f>
        <v/>
      </c>
      <c r="AG116" s="229" t="str">
        <f>IF(ISBLANK('U2'!Z30),"",'U2'!Z30)</f>
        <v/>
      </c>
      <c r="AH116" s="229" t="str">
        <f>IF(ISBLANK('U5'!AA34),"",'U5'!AA34)</f>
        <v/>
      </c>
      <c r="AI116" s="229" t="str">
        <f>IF(ISBLANK('U5'!H108),"",'U5'!H108)</f>
        <v/>
      </c>
      <c r="AJ116" s="229" t="str">
        <f>IF(ISBLANK('U5'!I108),"",'U5'!I108)</f>
        <v/>
      </c>
      <c r="AK116" s="230" t="str">
        <f>IF(ISBLANK('U2'!V30),"",'U2'!V30)</f>
        <v/>
      </c>
      <c r="AL116" s="229" t="str">
        <f>IF(ISBLANK('U2'!W30),"",'U2'!W30)</f>
        <v/>
      </c>
      <c r="AM116" s="229" t="str">
        <f>IF(ISBLANK('U2'!X30),"",'U2'!X30)</f>
        <v/>
      </c>
      <c r="AN116" s="229" t="str">
        <f>IF(ISBLANK('U4'!X36),"",'U4'!X36)</f>
        <v/>
      </c>
      <c r="AO116" s="229" t="str">
        <f>IF(ISBLANK('U4'!Y36),"",'U4'!Y36)</f>
        <v/>
      </c>
      <c r="AP116" s="229" t="str">
        <f>IF(ISBLANK('U5'!V34),"",'U5'!V34)</f>
        <v/>
      </c>
      <c r="AQ116" s="229" t="str">
        <f>IF(ISBLANK('U5'!W34),"",'U5'!W34)</f>
        <v/>
      </c>
      <c r="AR116" s="229" t="str">
        <f>IF(ISBLANK('U3'!V28),"",'U3'!V28)</f>
        <v/>
      </c>
      <c r="AS116" s="230" t="str">
        <f>IF(ISBLANK('U8'!AF39),"",'U8'!AF39)</f>
        <v/>
      </c>
      <c r="AT116" s="229" t="str">
        <f>IF(ISBLANK('U8'!AG39),"",'U8'!AG39)</f>
        <v/>
      </c>
      <c r="AU116" s="229" t="str">
        <f>IF(ISBLANK('U8'!AH39),"",'U8'!AH39)</f>
        <v/>
      </c>
      <c r="AV116" s="229" t="str">
        <f>IF(ISBLANK('U8'!AI39),"",'U8'!AI39)</f>
        <v/>
      </c>
      <c r="AW116" s="229" t="str">
        <f>IF(ISBLANK('U8'!AJ39),"",'U8'!AJ39)</f>
        <v/>
      </c>
      <c r="AX116" s="229" t="str">
        <f>IF(ISBLANK('U8'!AK39),"",'U8'!AK39)</f>
        <v/>
      </c>
      <c r="AY116" s="229" t="str">
        <f>IF(ISBLANK('U8'!AL39),"",'U8'!AL39)</f>
        <v/>
      </c>
      <c r="AZ116" s="229" t="str">
        <f>IF(ISBLANK('U8'!AM39),"",'U8'!AM39)</f>
        <v/>
      </c>
      <c r="BA116" s="229" t="str">
        <f>IF(ISBLANK('U8'!AN39),"",'U8'!AN39)</f>
        <v/>
      </c>
      <c r="BB116" s="229" t="str">
        <f>IF(ISBLANK('U8'!AO39),"",'U8'!AO39)</f>
        <v/>
      </c>
      <c r="BC116" s="229" t="str">
        <f>IF(ISBLANK('U14'!V30),"",'U14'!V30)</f>
        <v/>
      </c>
      <c r="BD116" s="229" t="str">
        <f>IF(ISBLANK('U14'!W30),"",'U14'!W30)</f>
        <v/>
      </c>
      <c r="BE116" s="229" t="str">
        <f>IF(ISBLANK('U14'!X30),"",'U14'!X30)</f>
        <v/>
      </c>
      <c r="BF116" s="229" t="str">
        <f>IF(ISBLANK('U14'!Y30),"",'U14'!Y30)</f>
        <v/>
      </c>
      <c r="BG116" s="229" t="str">
        <f>IF(ISBLANK('U14'!Z30),"",'U14'!Z30)</f>
        <v/>
      </c>
      <c r="BH116" s="229" t="str">
        <f>IF(ISBLANK('U8'!AP39),"",'U8'!AP39)</f>
        <v/>
      </c>
      <c r="BI116" s="229" t="str">
        <f>IF(ISBLANK('U8'!AQ39),"",'U8'!AQ39)</f>
        <v/>
      </c>
      <c r="BJ116" s="229" t="str">
        <f>IF(ISBLANK('U15'!V27),"",'U15'!V27)</f>
        <v/>
      </c>
      <c r="BK116" s="229" t="str">
        <f>IF(ISBLANK('U15'!W27),"",'U15'!W27)</f>
        <v/>
      </c>
      <c r="BL116" s="229" t="str">
        <f>IF(ISBLANK('U15'!X27),"",'U15'!X27)</f>
        <v/>
      </c>
      <c r="BM116" s="230" t="str">
        <f>IF(ISBLANK('U6'!V30),"",'U6'!V30)</f>
        <v/>
      </c>
      <c r="BN116" s="327" t="str">
        <f>IF(ISBLANK('U6'!W30),"",'U6'!W30)</f>
        <v/>
      </c>
      <c r="BO116" s="327" t="str">
        <f>IF(ISBLANK('U6'!X30),"",'U6'!X30)</f>
        <v/>
      </c>
      <c r="BP116" s="327" t="str">
        <f>IF(ISBLANK('U6'!Y30),"",'U6'!Y30)</f>
        <v/>
      </c>
      <c r="BQ116" s="327" t="str">
        <f>IF(ISBLANK('U6'!Z30),"",'U6'!Z30)</f>
        <v/>
      </c>
      <c r="BR116" s="229" t="str">
        <f>IF(ISBLANK('U6'!AA30),"",'U6'!AA30)</f>
        <v/>
      </c>
      <c r="BS116" s="229" t="str">
        <f>IF(ISBLANK('U8'!AR39),"",'U8'!AR39)</f>
        <v/>
      </c>
      <c r="BT116" s="229" t="str">
        <f>IF(ISBLANK('U8'!AS39),"",'U8'!AS39)</f>
        <v/>
      </c>
      <c r="BU116" s="231" t="str">
        <f>IF(ISBLANK('U14'!AA30),"",'U14'!AA30)</f>
        <v/>
      </c>
      <c r="BV116" s="230" t="str">
        <f>IF(ISBLANK('U7'!V27),"",'U7'!V27)</f>
        <v/>
      </c>
      <c r="BW116" s="229" t="str">
        <f>IF(ISBLANK('U7'!W27),"",'U7'!W27)</f>
        <v/>
      </c>
      <c r="BX116" s="230" t="str">
        <f>IF(ISBLANK('U11'!V28),"",'U11'!V28)</f>
        <v/>
      </c>
      <c r="BY116" s="229" t="str">
        <f>IF(ISBLANK('U11'!W28),"",'U11'!W28)</f>
        <v/>
      </c>
      <c r="BZ116" s="231" t="str">
        <f>IF(ISBLANK('U11'!X28),"",'U11'!X28)</f>
        <v/>
      </c>
      <c r="CA116" s="230" t="str">
        <f>IF(ISBLANK('U9'!V26),"",'U9'!V26)</f>
        <v/>
      </c>
      <c r="CB116" s="229" t="str">
        <f>IF(ISBLANK('U9'!W26),"",'U9'!W26)</f>
        <v/>
      </c>
      <c r="CC116" s="229" t="str">
        <f>IF(ISBLANK('U10'!Z36),"",'U10'!Z36)</f>
        <v/>
      </c>
      <c r="CD116" s="229" t="str">
        <f>IF(ISBLANK('U10'!AA36),"",'U10'!AA36)</f>
        <v/>
      </c>
      <c r="CE116" s="229" t="str">
        <f>IF(ISBLANK('U10'!AB36),"",'U10'!AB36)</f>
        <v/>
      </c>
      <c r="CF116" s="229" t="str">
        <f>IF(ISBLANK('U10'!AC36),"",'U10'!AC36)</f>
        <v/>
      </c>
      <c r="CG116" s="229" t="str">
        <f>IF(ISBLANK('U10'!AD36),"",'U10'!AD36)</f>
        <v/>
      </c>
      <c r="CH116" s="229" t="str">
        <f>IF(ISBLANK('U10'!AE36),"",'U10'!AE36)</f>
        <v/>
      </c>
      <c r="CI116" s="229" t="str">
        <f>IF(ISBLANK('U10'!AF36),"",'U10'!AF36)</f>
        <v/>
      </c>
      <c r="CJ116" s="229" t="str">
        <f>IF(ISBLANK('U10'!AG36),"",'U10'!AG36)</f>
        <v/>
      </c>
      <c r="CK116" s="229" t="str">
        <f>IF(ISBLANK('U10'!AH36),"",'U10'!AH36)</f>
        <v/>
      </c>
      <c r="CL116" s="229" t="str">
        <f>IF(ISBLANK('U10'!AI36),"",'U10'!AI36)</f>
        <v/>
      </c>
      <c r="CM116" s="229" t="str">
        <f>IF(ISBLANK('U10'!AJ36),"",'U10'!AJ36)</f>
        <v/>
      </c>
      <c r="CN116" s="229" t="str">
        <f>IF(ISBLANK('U12'!V27),"",'U12'!V27)</f>
        <v/>
      </c>
      <c r="CO116" s="229" t="str">
        <f>IF(ISBLANK('U12'!W27),"",'U12'!W27)</f>
        <v/>
      </c>
      <c r="CP116" s="77"/>
      <c r="CQ116" s="42"/>
    </row>
    <row r="117" spans="1:95" x14ac:dyDescent="0.25">
      <c r="A117" s="23" t="str">
        <f>'Pilotage de Ma Classe'!A23&amp;" "&amp;'Pilotage de Ma Classe'!B23</f>
        <v>RRR rrr</v>
      </c>
      <c r="B117" s="5">
        <v>0</v>
      </c>
      <c r="C117" s="230" t="str">
        <f>IF(ISBLANK('U1'!V35),"",'U1'!V35)</f>
        <v/>
      </c>
      <c r="D117" s="229" t="str">
        <f>IF(ISBLANK('U1'!W35),"",'U1'!W35)</f>
        <v/>
      </c>
      <c r="E117" s="229" t="str">
        <f>IF(ISBLANK('U1'!X35),"",'U1'!X35)</f>
        <v/>
      </c>
      <c r="F117" s="229" t="str">
        <f>IF(ISBLANK('U13'!V35),"",'U13'!V35)</f>
        <v/>
      </c>
      <c r="G117" s="229" t="str">
        <f>IF(ISBLANK('U13'!W35),"",'U13'!W35)</f>
        <v/>
      </c>
      <c r="H117" s="229" t="str">
        <f>IF(ISBLANK('U13'!X35),"",'U13'!X35)</f>
        <v/>
      </c>
      <c r="I117" s="229" t="str">
        <f>IF(ISBLANK('U13'!Y35),"",'U13'!Y35)</f>
        <v/>
      </c>
      <c r="J117" s="229" t="str">
        <f>IF(ISBLANK('U13'!Z35),"",'U13'!Z35)</f>
        <v/>
      </c>
      <c r="K117" s="229" t="str">
        <f>IF(ISBLANK('U13'!AA35),"",'U13'!AA35)</f>
        <v/>
      </c>
      <c r="L117" s="229" t="str">
        <f>IF(ISBLANK('U13'!AB35),"",'U13'!AB35)</f>
        <v/>
      </c>
      <c r="M117" s="229" t="str">
        <f>IF(ISBLANK('U13'!AC35),"",'U13'!AC35)</f>
        <v/>
      </c>
      <c r="N117" s="229" t="str">
        <f>IF(ISBLANK('U13'!AD35),"",'U13'!AD35)</f>
        <v/>
      </c>
      <c r="O117" s="230" t="str">
        <f>IF(ISBLANK('U1'!Y35),"",'U1'!Y35)</f>
        <v/>
      </c>
      <c r="P117" s="229" t="str">
        <f>IF(ISBLANK('U1'!Z35),"",'U1'!Z35)</f>
        <v/>
      </c>
      <c r="Q117" s="229" t="str">
        <f>IF(ISBLANK('U1'!AA35),"",'U1'!AA35)</f>
        <v/>
      </c>
      <c r="R117" s="229" t="str">
        <f>IF(ISBLANK('U1'!AB35),"",'U1'!AB35)</f>
        <v/>
      </c>
      <c r="S117" s="229" t="str">
        <f>IF(ISBLANK('U1'!AC35),"",'U1'!AC35)</f>
        <v/>
      </c>
      <c r="T117" s="231" t="str">
        <f>IF(ISBLANK('U1'!AD35),"",'U1'!AD35)</f>
        <v/>
      </c>
      <c r="U117" s="327" t="str">
        <f>IF(ISBLANK('U4'!Z37),"",'U4'!Z37)</f>
        <v/>
      </c>
      <c r="V117" s="327" t="str">
        <f>IF(ISBLANK('U4'!AA37),"",'U4'!AA37)</f>
        <v/>
      </c>
      <c r="W117" s="327" t="str">
        <f>IF(ISBLANK('U4'!AB37),"",'U4'!AB37)</f>
        <v/>
      </c>
      <c r="X117" s="327" t="str">
        <f>IF(ISBLANK('U4'!AC37),"",'U4'!AC37)</f>
        <v/>
      </c>
      <c r="Y117" s="327" t="str">
        <f>IF(ISBLANK('U4'!AD37),"",'U4'!AD37)</f>
        <v/>
      </c>
      <c r="Z117" s="327" t="str">
        <f>IF(ISBLANK('U4'!AE37),"",'U4'!AE37)</f>
        <v/>
      </c>
      <c r="AA117" s="327" t="str">
        <f>IF(ISBLANK('U4'!AF37),"",'U4'!AF37)</f>
        <v/>
      </c>
      <c r="AB117" s="327" t="str">
        <f>IF(ISBLANK('U4'!AG37),"",'U4'!AG37)</f>
        <v/>
      </c>
      <c r="AC117" s="229" t="str">
        <f>IF(ISBLANK('U5'!X35),"",'U5'!X35)</f>
        <v/>
      </c>
      <c r="AD117" s="229" t="str">
        <f>IF(ISBLANK('U5'!Y35),"",'U5'!Y35)</f>
        <v/>
      </c>
      <c r="AE117" s="229" t="str">
        <f>IF(ISBLANK('U5'!Z35),"",'U5'!Z35)</f>
        <v/>
      </c>
      <c r="AF117" s="229" t="str">
        <f>IF(ISBLANK('U2'!Y31),"",'U2'!Y31)</f>
        <v/>
      </c>
      <c r="AG117" s="229" t="str">
        <f>IF(ISBLANK('U2'!Z31),"",'U2'!Z31)</f>
        <v/>
      </c>
      <c r="AH117" s="229" t="str">
        <f>IF(ISBLANK('U5'!AA35),"",'U5'!AA35)</f>
        <v/>
      </c>
      <c r="AI117" s="229" t="str">
        <f>IF(ISBLANK('U5'!H109),"",'U5'!H109)</f>
        <v/>
      </c>
      <c r="AJ117" s="229" t="str">
        <f>IF(ISBLANK('U5'!I109),"",'U5'!I109)</f>
        <v/>
      </c>
      <c r="AK117" s="230" t="str">
        <f>IF(ISBLANK('U2'!V31),"",'U2'!V31)</f>
        <v/>
      </c>
      <c r="AL117" s="229" t="str">
        <f>IF(ISBLANK('U2'!W31),"",'U2'!W31)</f>
        <v/>
      </c>
      <c r="AM117" s="229" t="str">
        <f>IF(ISBLANK('U2'!X31),"",'U2'!X31)</f>
        <v/>
      </c>
      <c r="AN117" s="229" t="str">
        <f>IF(ISBLANK('U4'!X37),"",'U4'!X37)</f>
        <v/>
      </c>
      <c r="AO117" s="229" t="str">
        <f>IF(ISBLANK('U4'!Y37),"",'U4'!Y37)</f>
        <v/>
      </c>
      <c r="AP117" s="229" t="str">
        <f>IF(ISBLANK('U5'!V35),"",'U5'!V35)</f>
        <v/>
      </c>
      <c r="AQ117" s="229" t="str">
        <f>IF(ISBLANK('U5'!W35),"",'U5'!W35)</f>
        <v/>
      </c>
      <c r="AR117" s="229" t="str">
        <f>IF(ISBLANK('U3'!V29),"",'U3'!V29)</f>
        <v/>
      </c>
      <c r="AS117" s="230" t="str">
        <f>IF(ISBLANK('U8'!AF40),"",'U8'!AF40)</f>
        <v/>
      </c>
      <c r="AT117" s="229" t="str">
        <f>IF(ISBLANK('U8'!AG40),"",'U8'!AG40)</f>
        <v/>
      </c>
      <c r="AU117" s="229" t="str">
        <f>IF(ISBLANK('U8'!AH40),"",'U8'!AH40)</f>
        <v/>
      </c>
      <c r="AV117" s="229" t="str">
        <f>IF(ISBLANK('U8'!AI40),"",'U8'!AI40)</f>
        <v/>
      </c>
      <c r="AW117" s="229" t="str">
        <f>IF(ISBLANK('U8'!AJ40),"",'U8'!AJ40)</f>
        <v/>
      </c>
      <c r="AX117" s="229" t="str">
        <f>IF(ISBLANK('U8'!AK40),"",'U8'!AK40)</f>
        <v/>
      </c>
      <c r="AY117" s="229" t="str">
        <f>IF(ISBLANK('U8'!AL40),"",'U8'!AL40)</f>
        <v/>
      </c>
      <c r="AZ117" s="229" t="str">
        <f>IF(ISBLANK('U8'!AM40),"",'U8'!AM40)</f>
        <v/>
      </c>
      <c r="BA117" s="229" t="str">
        <f>IF(ISBLANK('U8'!AN40),"",'U8'!AN40)</f>
        <v/>
      </c>
      <c r="BB117" s="229" t="str">
        <f>IF(ISBLANK('U8'!AO40),"",'U8'!AO40)</f>
        <v/>
      </c>
      <c r="BC117" s="229" t="str">
        <f>IF(ISBLANK('U14'!V31),"",'U14'!V31)</f>
        <v/>
      </c>
      <c r="BD117" s="229" t="str">
        <f>IF(ISBLANK('U14'!W31),"",'U14'!W31)</f>
        <v/>
      </c>
      <c r="BE117" s="229" t="str">
        <f>IF(ISBLANK('U14'!X31),"",'U14'!X31)</f>
        <v/>
      </c>
      <c r="BF117" s="229" t="str">
        <f>IF(ISBLANK('U14'!Y31),"",'U14'!Y31)</f>
        <v/>
      </c>
      <c r="BG117" s="229" t="str">
        <f>IF(ISBLANK('U14'!Z31),"",'U14'!Z31)</f>
        <v/>
      </c>
      <c r="BH117" s="229" t="str">
        <f>IF(ISBLANK('U8'!AP40),"",'U8'!AP40)</f>
        <v/>
      </c>
      <c r="BI117" s="229" t="str">
        <f>IF(ISBLANK('U8'!AQ40),"",'U8'!AQ40)</f>
        <v/>
      </c>
      <c r="BJ117" s="229" t="str">
        <f>IF(ISBLANK('U15'!V28),"",'U15'!V28)</f>
        <v/>
      </c>
      <c r="BK117" s="229" t="str">
        <f>IF(ISBLANK('U15'!W28),"",'U15'!W28)</f>
        <v/>
      </c>
      <c r="BL117" s="229" t="str">
        <f>IF(ISBLANK('U15'!X28),"",'U15'!X28)</f>
        <v/>
      </c>
      <c r="BM117" s="230" t="str">
        <f>IF(ISBLANK('U6'!V31),"",'U6'!V31)</f>
        <v/>
      </c>
      <c r="BN117" s="327" t="str">
        <f>IF(ISBLANK('U6'!W31),"",'U6'!W31)</f>
        <v/>
      </c>
      <c r="BO117" s="327" t="str">
        <f>IF(ISBLANK('U6'!X31),"",'U6'!X31)</f>
        <v/>
      </c>
      <c r="BP117" s="327" t="str">
        <f>IF(ISBLANK('U6'!Y31),"",'U6'!Y31)</f>
        <v/>
      </c>
      <c r="BQ117" s="327" t="str">
        <f>IF(ISBLANK('U6'!Z31),"",'U6'!Z31)</f>
        <v/>
      </c>
      <c r="BR117" s="229" t="str">
        <f>IF(ISBLANK('U6'!AA31),"",'U6'!AA31)</f>
        <v/>
      </c>
      <c r="BS117" s="229" t="str">
        <f>IF(ISBLANK('U8'!AR40),"",'U8'!AR40)</f>
        <v/>
      </c>
      <c r="BT117" s="229" t="str">
        <f>IF(ISBLANK('U8'!AS40),"",'U8'!AS40)</f>
        <v/>
      </c>
      <c r="BU117" s="231" t="str">
        <f>IF(ISBLANK('U14'!AA31),"",'U14'!AA31)</f>
        <v/>
      </c>
      <c r="BV117" s="230" t="str">
        <f>IF(ISBLANK('U7'!V28),"",'U7'!V28)</f>
        <v/>
      </c>
      <c r="BW117" s="229" t="str">
        <f>IF(ISBLANK('U7'!W28),"",'U7'!W28)</f>
        <v/>
      </c>
      <c r="BX117" s="230" t="str">
        <f>IF(ISBLANK('U11'!V29),"",'U11'!V29)</f>
        <v/>
      </c>
      <c r="BY117" s="229" t="str">
        <f>IF(ISBLANK('U11'!W29),"",'U11'!W29)</f>
        <v/>
      </c>
      <c r="BZ117" s="231" t="str">
        <f>IF(ISBLANK('U11'!X29),"",'U11'!X29)</f>
        <v/>
      </c>
      <c r="CA117" s="230" t="str">
        <f>IF(ISBLANK('U9'!V27),"",'U9'!V27)</f>
        <v/>
      </c>
      <c r="CB117" s="229" t="str">
        <f>IF(ISBLANK('U9'!W27),"",'U9'!W27)</f>
        <v/>
      </c>
      <c r="CC117" s="229" t="str">
        <f>IF(ISBLANK('U10'!Z37),"",'U10'!Z37)</f>
        <v/>
      </c>
      <c r="CD117" s="229" t="str">
        <f>IF(ISBLANK('U10'!AA37),"",'U10'!AA37)</f>
        <v/>
      </c>
      <c r="CE117" s="229" t="str">
        <f>IF(ISBLANK('U10'!AB37),"",'U10'!AB37)</f>
        <v/>
      </c>
      <c r="CF117" s="229" t="str">
        <f>IF(ISBLANK('U10'!AC37),"",'U10'!AC37)</f>
        <v/>
      </c>
      <c r="CG117" s="229" t="str">
        <f>IF(ISBLANK('U10'!AD37),"",'U10'!AD37)</f>
        <v/>
      </c>
      <c r="CH117" s="229" t="str">
        <f>IF(ISBLANK('U10'!AE37),"",'U10'!AE37)</f>
        <v/>
      </c>
      <c r="CI117" s="229" t="str">
        <f>IF(ISBLANK('U10'!AF37),"",'U10'!AF37)</f>
        <v/>
      </c>
      <c r="CJ117" s="229" t="str">
        <f>IF(ISBLANK('U10'!AG37),"",'U10'!AG37)</f>
        <v/>
      </c>
      <c r="CK117" s="229" t="str">
        <f>IF(ISBLANK('U10'!AH37),"",'U10'!AH37)</f>
        <v/>
      </c>
      <c r="CL117" s="229" t="str">
        <f>IF(ISBLANK('U10'!AI37),"",'U10'!AI37)</f>
        <v/>
      </c>
      <c r="CM117" s="229" t="str">
        <f>IF(ISBLANK('U10'!AJ37),"",'U10'!AJ37)</f>
        <v/>
      </c>
      <c r="CN117" s="229" t="str">
        <f>IF(ISBLANK('U12'!V28),"",'U12'!V28)</f>
        <v/>
      </c>
      <c r="CO117" s="229" t="str">
        <f>IF(ISBLANK('U12'!W28),"",'U12'!W28)</f>
        <v/>
      </c>
      <c r="CP117" s="77"/>
      <c r="CQ117" s="42"/>
    </row>
    <row r="118" spans="1:95" x14ac:dyDescent="0.25">
      <c r="A118" s="23" t="str">
        <f>'Pilotage de Ma Classe'!A24&amp;" "&amp;'Pilotage de Ma Classe'!B24</f>
        <v>SSS sss</v>
      </c>
      <c r="B118" s="5">
        <v>0</v>
      </c>
      <c r="C118" s="230" t="str">
        <f>IF(ISBLANK('U1'!V36),"",'U1'!V36)</f>
        <v/>
      </c>
      <c r="D118" s="229" t="str">
        <f>IF(ISBLANK('U1'!W36),"",'U1'!W36)</f>
        <v/>
      </c>
      <c r="E118" s="229" t="str">
        <f>IF(ISBLANK('U1'!X36),"",'U1'!X36)</f>
        <v/>
      </c>
      <c r="F118" s="229" t="str">
        <f>IF(ISBLANK('U13'!V36),"",'U13'!V36)</f>
        <v/>
      </c>
      <c r="G118" s="229" t="str">
        <f>IF(ISBLANK('U13'!W36),"",'U13'!W36)</f>
        <v/>
      </c>
      <c r="H118" s="229" t="str">
        <f>IF(ISBLANK('U13'!X36),"",'U13'!X36)</f>
        <v/>
      </c>
      <c r="I118" s="229" t="str">
        <f>IF(ISBLANK('U13'!Y36),"",'U13'!Y36)</f>
        <v/>
      </c>
      <c r="J118" s="229" t="str">
        <f>IF(ISBLANK('U13'!Z36),"",'U13'!Z36)</f>
        <v/>
      </c>
      <c r="K118" s="229" t="str">
        <f>IF(ISBLANK('U13'!AA36),"",'U13'!AA36)</f>
        <v/>
      </c>
      <c r="L118" s="229" t="str">
        <f>IF(ISBLANK('U13'!AB36),"",'U13'!AB36)</f>
        <v/>
      </c>
      <c r="M118" s="229" t="str">
        <f>IF(ISBLANK('U13'!AC36),"",'U13'!AC36)</f>
        <v/>
      </c>
      <c r="N118" s="229" t="str">
        <f>IF(ISBLANK('U13'!AD36),"",'U13'!AD36)</f>
        <v/>
      </c>
      <c r="O118" s="230" t="str">
        <f>IF(ISBLANK('U1'!Y36),"",'U1'!Y36)</f>
        <v/>
      </c>
      <c r="P118" s="229" t="str">
        <f>IF(ISBLANK('U1'!Z36),"",'U1'!Z36)</f>
        <v/>
      </c>
      <c r="Q118" s="229" t="str">
        <f>IF(ISBLANK('U1'!AA36),"",'U1'!AA36)</f>
        <v/>
      </c>
      <c r="R118" s="229" t="str">
        <f>IF(ISBLANK('U1'!AB36),"",'U1'!AB36)</f>
        <v/>
      </c>
      <c r="S118" s="229" t="str">
        <f>IF(ISBLANK('U1'!AC36),"",'U1'!AC36)</f>
        <v/>
      </c>
      <c r="T118" s="231" t="str">
        <f>IF(ISBLANK('U1'!AD36),"",'U1'!AD36)</f>
        <v/>
      </c>
      <c r="U118" s="327" t="str">
        <f>IF(ISBLANK('U4'!Z38),"",'U4'!Z38)</f>
        <v/>
      </c>
      <c r="V118" s="327" t="str">
        <f>IF(ISBLANK('U4'!AA38),"",'U4'!AA38)</f>
        <v/>
      </c>
      <c r="W118" s="327" t="str">
        <f>IF(ISBLANK('U4'!AB38),"",'U4'!AB38)</f>
        <v/>
      </c>
      <c r="X118" s="327" t="str">
        <f>IF(ISBLANK('U4'!AC38),"",'U4'!AC38)</f>
        <v/>
      </c>
      <c r="Y118" s="327" t="str">
        <f>IF(ISBLANK('U4'!AD38),"",'U4'!AD38)</f>
        <v/>
      </c>
      <c r="Z118" s="327" t="str">
        <f>IF(ISBLANK('U4'!AE38),"",'U4'!AE38)</f>
        <v/>
      </c>
      <c r="AA118" s="327" t="str">
        <f>IF(ISBLANK('U4'!AF38),"",'U4'!AF38)</f>
        <v/>
      </c>
      <c r="AB118" s="327" t="str">
        <f>IF(ISBLANK('U4'!AG38),"",'U4'!AG38)</f>
        <v/>
      </c>
      <c r="AC118" s="229" t="str">
        <f>IF(ISBLANK('U5'!X36),"",'U5'!X36)</f>
        <v/>
      </c>
      <c r="AD118" s="229" t="str">
        <f>IF(ISBLANK('U5'!Y36),"",'U5'!Y36)</f>
        <v/>
      </c>
      <c r="AE118" s="229" t="str">
        <f>IF(ISBLANK('U5'!Z36),"",'U5'!Z36)</f>
        <v/>
      </c>
      <c r="AF118" s="229" t="str">
        <f>IF(ISBLANK('U2'!Y32),"",'U2'!Y32)</f>
        <v/>
      </c>
      <c r="AG118" s="229" t="str">
        <f>IF(ISBLANK('U2'!Z32),"",'U2'!Z32)</f>
        <v/>
      </c>
      <c r="AH118" s="229" t="str">
        <f>IF(ISBLANK('U5'!AA36),"",'U5'!AA36)</f>
        <v/>
      </c>
      <c r="AI118" s="229" t="str">
        <f>IF(ISBLANK('U5'!H110),"",'U5'!H110)</f>
        <v/>
      </c>
      <c r="AJ118" s="229" t="str">
        <f>IF(ISBLANK('U5'!I110),"",'U5'!I110)</f>
        <v/>
      </c>
      <c r="AK118" s="230" t="str">
        <f>IF(ISBLANK('U2'!V32),"",'U2'!V32)</f>
        <v/>
      </c>
      <c r="AL118" s="229" t="str">
        <f>IF(ISBLANK('U2'!W32),"",'U2'!W32)</f>
        <v/>
      </c>
      <c r="AM118" s="229" t="str">
        <f>IF(ISBLANK('U2'!X32),"",'U2'!X32)</f>
        <v/>
      </c>
      <c r="AN118" s="229" t="str">
        <f>IF(ISBLANK('U4'!X38),"",'U4'!X38)</f>
        <v/>
      </c>
      <c r="AO118" s="229" t="str">
        <f>IF(ISBLANK('U4'!Y38),"",'U4'!Y38)</f>
        <v/>
      </c>
      <c r="AP118" s="229" t="str">
        <f>IF(ISBLANK('U5'!V36),"",'U5'!V36)</f>
        <v/>
      </c>
      <c r="AQ118" s="229" t="str">
        <f>IF(ISBLANK('U5'!W36),"",'U5'!W36)</f>
        <v/>
      </c>
      <c r="AR118" s="229" t="str">
        <f>IF(ISBLANK('U3'!V30),"",'U3'!V30)</f>
        <v/>
      </c>
      <c r="AS118" s="230" t="str">
        <f>IF(ISBLANK('U8'!AF41),"",'U8'!AF41)</f>
        <v/>
      </c>
      <c r="AT118" s="229" t="str">
        <f>IF(ISBLANK('U8'!AG41),"",'U8'!AG41)</f>
        <v/>
      </c>
      <c r="AU118" s="229" t="str">
        <f>IF(ISBLANK('U8'!AH41),"",'U8'!AH41)</f>
        <v/>
      </c>
      <c r="AV118" s="229" t="str">
        <f>IF(ISBLANK('U8'!AI41),"",'U8'!AI41)</f>
        <v/>
      </c>
      <c r="AW118" s="229" t="str">
        <f>IF(ISBLANK('U8'!AJ41),"",'U8'!AJ41)</f>
        <v/>
      </c>
      <c r="AX118" s="229" t="str">
        <f>IF(ISBLANK('U8'!AK41),"",'U8'!AK41)</f>
        <v/>
      </c>
      <c r="AY118" s="229" t="str">
        <f>IF(ISBLANK('U8'!AL41),"",'U8'!AL41)</f>
        <v/>
      </c>
      <c r="AZ118" s="229" t="str">
        <f>IF(ISBLANK('U8'!AM41),"",'U8'!AM41)</f>
        <v/>
      </c>
      <c r="BA118" s="229" t="str">
        <f>IF(ISBLANK('U8'!AN41),"",'U8'!AN41)</f>
        <v/>
      </c>
      <c r="BB118" s="229" t="str">
        <f>IF(ISBLANK('U8'!AO41),"",'U8'!AO41)</f>
        <v/>
      </c>
      <c r="BC118" s="229" t="str">
        <f>IF(ISBLANK('U14'!V32),"",'U14'!V32)</f>
        <v/>
      </c>
      <c r="BD118" s="229" t="str">
        <f>IF(ISBLANK('U14'!W32),"",'U14'!W32)</f>
        <v/>
      </c>
      <c r="BE118" s="229" t="str">
        <f>IF(ISBLANK('U14'!X32),"",'U14'!X32)</f>
        <v/>
      </c>
      <c r="BF118" s="229" t="str">
        <f>IF(ISBLANK('U14'!Y32),"",'U14'!Y32)</f>
        <v/>
      </c>
      <c r="BG118" s="229" t="str">
        <f>IF(ISBLANK('U14'!Z32),"",'U14'!Z32)</f>
        <v/>
      </c>
      <c r="BH118" s="229" t="str">
        <f>IF(ISBLANK('U8'!AP41),"",'U8'!AP41)</f>
        <v/>
      </c>
      <c r="BI118" s="229" t="str">
        <f>IF(ISBLANK('U8'!AQ41),"",'U8'!AQ41)</f>
        <v/>
      </c>
      <c r="BJ118" s="229" t="str">
        <f>IF(ISBLANK('U15'!V29),"",'U15'!V29)</f>
        <v/>
      </c>
      <c r="BK118" s="229" t="str">
        <f>IF(ISBLANK('U15'!W29),"",'U15'!W29)</f>
        <v/>
      </c>
      <c r="BL118" s="229" t="str">
        <f>IF(ISBLANK('U15'!X29),"",'U15'!X29)</f>
        <v/>
      </c>
      <c r="BM118" s="230" t="str">
        <f>IF(ISBLANK('U6'!V32),"",'U6'!V32)</f>
        <v/>
      </c>
      <c r="BN118" s="327" t="str">
        <f>IF(ISBLANK('U6'!W32),"",'U6'!W32)</f>
        <v/>
      </c>
      <c r="BO118" s="327" t="str">
        <f>IF(ISBLANK('U6'!X32),"",'U6'!X32)</f>
        <v/>
      </c>
      <c r="BP118" s="327" t="str">
        <f>IF(ISBLANK('U6'!Y32),"",'U6'!Y32)</f>
        <v/>
      </c>
      <c r="BQ118" s="327" t="str">
        <f>IF(ISBLANK('U6'!Z32),"",'U6'!Z32)</f>
        <v/>
      </c>
      <c r="BR118" s="229" t="str">
        <f>IF(ISBLANK('U6'!AA32),"",'U6'!AA32)</f>
        <v/>
      </c>
      <c r="BS118" s="229" t="str">
        <f>IF(ISBLANK('U8'!AR41),"",'U8'!AR41)</f>
        <v/>
      </c>
      <c r="BT118" s="229" t="str">
        <f>IF(ISBLANK('U8'!AS41),"",'U8'!AS41)</f>
        <v/>
      </c>
      <c r="BU118" s="231" t="str">
        <f>IF(ISBLANK('U14'!AA32),"",'U14'!AA32)</f>
        <v/>
      </c>
      <c r="BV118" s="230" t="str">
        <f>IF(ISBLANK('U7'!V29),"",'U7'!V29)</f>
        <v/>
      </c>
      <c r="BW118" s="229" t="str">
        <f>IF(ISBLANK('U7'!W29),"",'U7'!W29)</f>
        <v/>
      </c>
      <c r="BX118" s="230" t="str">
        <f>IF(ISBLANK('U11'!V30),"",'U11'!V30)</f>
        <v/>
      </c>
      <c r="BY118" s="229" t="str">
        <f>IF(ISBLANK('U11'!W30),"",'U11'!W30)</f>
        <v/>
      </c>
      <c r="BZ118" s="231" t="str">
        <f>IF(ISBLANK('U11'!X30),"",'U11'!X30)</f>
        <v/>
      </c>
      <c r="CA118" s="230" t="str">
        <f>IF(ISBLANK('U9'!V28),"",'U9'!V28)</f>
        <v/>
      </c>
      <c r="CB118" s="229" t="str">
        <f>IF(ISBLANK('U9'!W28),"",'U9'!W28)</f>
        <v/>
      </c>
      <c r="CC118" s="229" t="str">
        <f>IF(ISBLANK('U10'!Z38),"",'U10'!Z38)</f>
        <v/>
      </c>
      <c r="CD118" s="229" t="str">
        <f>IF(ISBLANK('U10'!AA38),"",'U10'!AA38)</f>
        <v/>
      </c>
      <c r="CE118" s="229" t="str">
        <f>IF(ISBLANK('U10'!AB38),"",'U10'!AB38)</f>
        <v/>
      </c>
      <c r="CF118" s="229" t="str">
        <f>IF(ISBLANK('U10'!AC38),"",'U10'!AC38)</f>
        <v/>
      </c>
      <c r="CG118" s="229" t="str">
        <f>IF(ISBLANK('U10'!AD38),"",'U10'!AD38)</f>
        <v/>
      </c>
      <c r="CH118" s="229" t="str">
        <f>IF(ISBLANK('U10'!AE38),"",'U10'!AE38)</f>
        <v/>
      </c>
      <c r="CI118" s="229" t="str">
        <f>IF(ISBLANK('U10'!AF38),"",'U10'!AF38)</f>
        <v/>
      </c>
      <c r="CJ118" s="229" t="str">
        <f>IF(ISBLANK('U10'!AG38),"",'U10'!AG38)</f>
        <v/>
      </c>
      <c r="CK118" s="229" t="str">
        <f>IF(ISBLANK('U10'!AH38),"",'U10'!AH38)</f>
        <v/>
      </c>
      <c r="CL118" s="229" t="str">
        <f>IF(ISBLANK('U10'!AI38),"",'U10'!AI38)</f>
        <v/>
      </c>
      <c r="CM118" s="229" t="str">
        <f>IF(ISBLANK('U10'!AJ38),"",'U10'!AJ38)</f>
        <v/>
      </c>
      <c r="CN118" s="229" t="str">
        <f>IF(ISBLANK('U12'!V29),"",'U12'!V29)</f>
        <v/>
      </c>
      <c r="CO118" s="229" t="str">
        <f>IF(ISBLANK('U12'!W29),"",'U12'!W29)</f>
        <v/>
      </c>
      <c r="CP118" s="77"/>
      <c r="CQ118" s="42"/>
    </row>
    <row r="119" spans="1:95" x14ac:dyDescent="0.25">
      <c r="A119" s="23" t="str">
        <f>'Pilotage de Ma Classe'!A25&amp;" "&amp;'Pilotage de Ma Classe'!B25</f>
        <v>TTT ttt</v>
      </c>
      <c r="B119" s="5">
        <v>0</v>
      </c>
      <c r="C119" s="230" t="str">
        <f>IF(ISBLANK('U1'!V37),"",'U1'!V37)</f>
        <v/>
      </c>
      <c r="D119" s="229" t="str">
        <f>IF(ISBLANK('U1'!W37),"",'U1'!W37)</f>
        <v/>
      </c>
      <c r="E119" s="229" t="str">
        <f>IF(ISBLANK('U1'!X37),"",'U1'!X37)</f>
        <v/>
      </c>
      <c r="F119" s="229" t="str">
        <f>IF(ISBLANK('U13'!V37),"",'U13'!V37)</f>
        <v/>
      </c>
      <c r="G119" s="229" t="str">
        <f>IF(ISBLANK('U13'!W37),"",'U13'!W37)</f>
        <v/>
      </c>
      <c r="H119" s="229" t="str">
        <f>IF(ISBLANK('U13'!X37),"",'U13'!X37)</f>
        <v/>
      </c>
      <c r="I119" s="229" t="str">
        <f>IF(ISBLANK('U13'!Y37),"",'U13'!Y37)</f>
        <v/>
      </c>
      <c r="J119" s="229" t="str">
        <f>IF(ISBLANK('U13'!Z37),"",'U13'!Z37)</f>
        <v/>
      </c>
      <c r="K119" s="229" t="str">
        <f>IF(ISBLANK('U13'!AA37),"",'U13'!AA37)</f>
        <v/>
      </c>
      <c r="L119" s="229" t="str">
        <f>IF(ISBLANK('U13'!AB37),"",'U13'!AB37)</f>
        <v/>
      </c>
      <c r="M119" s="229" t="str">
        <f>IF(ISBLANK('U13'!AC37),"",'U13'!AC37)</f>
        <v/>
      </c>
      <c r="N119" s="229" t="str">
        <f>IF(ISBLANK('U13'!AD37),"",'U13'!AD37)</f>
        <v/>
      </c>
      <c r="O119" s="230" t="str">
        <f>IF(ISBLANK('U1'!Y37),"",'U1'!Y37)</f>
        <v/>
      </c>
      <c r="P119" s="229" t="str">
        <f>IF(ISBLANK('U1'!Z37),"",'U1'!Z37)</f>
        <v/>
      </c>
      <c r="Q119" s="229" t="str">
        <f>IF(ISBLANK('U1'!AA37),"",'U1'!AA37)</f>
        <v/>
      </c>
      <c r="R119" s="229" t="str">
        <f>IF(ISBLANK('U1'!AB37),"",'U1'!AB37)</f>
        <v/>
      </c>
      <c r="S119" s="229" t="str">
        <f>IF(ISBLANK('U1'!AC37),"",'U1'!AC37)</f>
        <v/>
      </c>
      <c r="T119" s="231" t="str">
        <f>IF(ISBLANK('U1'!AD37),"",'U1'!AD37)</f>
        <v/>
      </c>
      <c r="U119" s="327" t="str">
        <f>IF(ISBLANK('U4'!Z39),"",'U4'!Z39)</f>
        <v/>
      </c>
      <c r="V119" s="327" t="str">
        <f>IF(ISBLANK('U4'!AA39),"",'U4'!AA39)</f>
        <v/>
      </c>
      <c r="W119" s="327" t="str">
        <f>IF(ISBLANK('U4'!AB39),"",'U4'!AB39)</f>
        <v/>
      </c>
      <c r="X119" s="327" t="str">
        <f>IF(ISBLANK('U4'!AC39),"",'U4'!AC39)</f>
        <v/>
      </c>
      <c r="Y119" s="327" t="str">
        <f>IF(ISBLANK('U4'!AD39),"",'U4'!AD39)</f>
        <v/>
      </c>
      <c r="Z119" s="327" t="str">
        <f>IF(ISBLANK('U4'!AE39),"",'U4'!AE39)</f>
        <v/>
      </c>
      <c r="AA119" s="327" t="str">
        <f>IF(ISBLANK('U4'!AF39),"",'U4'!AF39)</f>
        <v/>
      </c>
      <c r="AB119" s="327" t="str">
        <f>IF(ISBLANK('U4'!AG39),"",'U4'!AG39)</f>
        <v/>
      </c>
      <c r="AC119" s="229" t="str">
        <f>IF(ISBLANK('U5'!X37),"",'U5'!X37)</f>
        <v/>
      </c>
      <c r="AD119" s="229" t="str">
        <f>IF(ISBLANK('U5'!Y37),"",'U5'!Y37)</f>
        <v/>
      </c>
      <c r="AE119" s="229" t="str">
        <f>IF(ISBLANK('U5'!Z37),"",'U5'!Z37)</f>
        <v/>
      </c>
      <c r="AF119" s="229" t="str">
        <f>IF(ISBLANK('U2'!Y33),"",'U2'!Y33)</f>
        <v/>
      </c>
      <c r="AG119" s="229" t="str">
        <f>IF(ISBLANK('U2'!Z33),"",'U2'!Z33)</f>
        <v/>
      </c>
      <c r="AH119" s="229" t="str">
        <f>IF(ISBLANK('U5'!AA37),"",'U5'!AA37)</f>
        <v/>
      </c>
      <c r="AI119" s="229" t="str">
        <f>IF(ISBLANK('U5'!H111),"",'U5'!H111)</f>
        <v/>
      </c>
      <c r="AJ119" s="229" t="str">
        <f>IF(ISBLANK('U5'!I111),"",'U5'!I111)</f>
        <v/>
      </c>
      <c r="AK119" s="230" t="str">
        <f>IF(ISBLANK('U2'!V33),"",'U2'!V33)</f>
        <v/>
      </c>
      <c r="AL119" s="229" t="str">
        <f>IF(ISBLANK('U2'!W33),"",'U2'!W33)</f>
        <v/>
      </c>
      <c r="AM119" s="229" t="str">
        <f>IF(ISBLANK('U2'!X33),"",'U2'!X33)</f>
        <v/>
      </c>
      <c r="AN119" s="229" t="str">
        <f>IF(ISBLANK('U4'!X39),"",'U4'!X39)</f>
        <v/>
      </c>
      <c r="AO119" s="229" t="str">
        <f>IF(ISBLANK('U4'!Y39),"",'U4'!Y39)</f>
        <v/>
      </c>
      <c r="AP119" s="229" t="str">
        <f>IF(ISBLANK('U5'!V37),"",'U5'!V37)</f>
        <v/>
      </c>
      <c r="AQ119" s="229" t="str">
        <f>IF(ISBLANK('U5'!W37),"",'U5'!W37)</f>
        <v/>
      </c>
      <c r="AR119" s="229" t="str">
        <f>IF(ISBLANK('U3'!V31),"",'U3'!V31)</f>
        <v/>
      </c>
      <c r="AS119" s="230" t="str">
        <f>IF(ISBLANK('U8'!AF42),"",'U8'!AF42)</f>
        <v/>
      </c>
      <c r="AT119" s="229" t="str">
        <f>IF(ISBLANK('U8'!AG42),"",'U8'!AG42)</f>
        <v/>
      </c>
      <c r="AU119" s="229" t="str">
        <f>IF(ISBLANK('U8'!AH42),"",'U8'!AH42)</f>
        <v/>
      </c>
      <c r="AV119" s="229" t="str">
        <f>IF(ISBLANK('U8'!AI42),"",'U8'!AI42)</f>
        <v/>
      </c>
      <c r="AW119" s="229" t="str">
        <f>IF(ISBLANK('U8'!AJ42),"",'U8'!AJ42)</f>
        <v/>
      </c>
      <c r="AX119" s="229" t="str">
        <f>IF(ISBLANK('U8'!AK42),"",'U8'!AK42)</f>
        <v/>
      </c>
      <c r="AY119" s="229" t="str">
        <f>IF(ISBLANK('U8'!AL42),"",'U8'!AL42)</f>
        <v/>
      </c>
      <c r="AZ119" s="229" t="str">
        <f>IF(ISBLANK('U8'!AM42),"",'U8'!AM42)</f>
        <v/>
      </c>
      <c r="BA119" s="229" t="str">
        <f>IF(ISBLANK('U8'!AN42),"",'U8'!AN42)</f>
        <v/>
      </c>
      <c r="BB119" s="229" t="str">
        <f>IF(ISBLANK('U8'!AO42),"",'U8'!AO42)</f>
        <v/>
      </c>
      <c r="BC119" s="229" t="str">
        <f>IF(ISBLANK('U14'!V33),"",'U14'!V33)</f>
        <v/>
      </c>
      <c r="BD119" s="229" t="str">
        <f>IF(ISBLANK('U14'!W33),"",'U14'!W33)</f>
        <v/>
      </c>
      <c r="BE119" s="229" t="str">
        <f>IF(ISBLANK('U14'!X33),"",'U14'!X33)</f>
        <v/>
      </c>
      <c r="BF119" s="229" t="str">
        <f>IF(ISBLANK('U14'!Y33),"",'U14'!Y33)</f>
        <v/>
      </c>
      <c r="BG119" s="229" t="str">
        <f>IF(ISBLANK('U14'!Z33),"",'U14'!Z33)</f>
        <v/>
      </c>
      <c r="BH119" s="229" t="str">
        <f>IF(ISBLANK('U8'!AP42),"",'U8'!AP42)</f>
        <v/>
      </c>
      <c r="BI119" s="229" t="str">
        <f>IF(ISBLANK('U8'!AQ42),"",'U8'!AQ42)</f>
        <v/>
      </c>
      <c r="BJ119" s="229" t="str">
        <f>IF(ISBLANK('U15'!V30),"",'U15'!V30)</f>
        <v/>
      </c>
      <c r="BK119" s="229" t="str">
        <f>IF(ISBLANK('U15'!W30),"",'U15'!W30)</f>
        <v/>
      </c>
      <c r="BL119" s="229" t="str">
        <f>IF(ISBLANK('U15'!X30),"",'U15'!X30)</f>
        <v/>
      </c>
      <c r="BM119" s="230" t="str">
        <f>IF(ISBLANK('U6'!V33),"",'U6'!V33)</f>
        <v/>
      </c>
      <c r="BN119" s="327" t="str">
        <f>IF(ISBLANK('U6'!W33),"",'U6'!W33)</f>
        <v/>
      </c>
      <c r="BO119" s="327" t="str">
        <f>IF(ISBLANK('U6'!X33),"",'U6'!X33)</f>
        <v/>
      </c>
      <c r="BP119" s="327" t="str">
        <f>IF(ISBLANK('U6'!Y33),"",'U6'!Y33)</f>
        <v/>
      </c>
      <c r="BQ119" s="327" t="str">
        <f>IF(ISBLANK('U6'!Z33),"",'U6'!Z33)</f>
        <v/>
      </c>
      <c r="BR119" s="229" t="str">
        <f>IF(ISBLANK('U6'!AA33),"",'U6'!AA33)</f>
        <v/>
      </c>
      <c r="BS119" s="229" t="str">
        <f>IF(ISBLANK('U8'!AR42),"",'U8'!AR42)</f>
        <v/>
      </c>
      <c r="BT119" s="229" t="str">
        <f>IF(ISBLANK('U8'!AS42),"",'U8'!AS42)</f>
        <v/>
      </c>
      <c r="BU119" s="231" t="str">
        <f>IF(ISBLANK('U14'!AA33),"",'U14'!AA33)</f>
        <v/>
      </c>
      <c r="BV119" s="230" t="str">
        <f>IF(ISBLANK('U7'!V30),"",'U7'!V30)</f>
        <v/>
      </c>
      <c r="BW119" s="229" t="str">
        <f>IF(ISBLANK('U7'!W30),"",'U7'!W30)</f>
        <v/>
      </c>
      <c r="BX119" s="230" t="str">
        <f>IF(ISBLANK('U11'!V31),"",'U11'!V31)</f>
        <v/>
      </c>
      <c r="BY119" s="229" t="str">
        <f>IF(ISBLANK('U11'!W31),"",'U11'!W31)</f>
        <v/>
      </c>
      <c r="BZ119" s="231" t="str">
        <f>IF(ISBLANK('U11'!X31),"",'U11'!X31)</f>
        <v/>
      </c>
      <c r="CA119" s="230" t="str">
        <f>IF(ISBLANK('U9'!V29),"",'U9'!V29)</f>
        <v/>
      </c>
      <c r="CB119" s="229" t="str">
        <f>IF(ISBLANK('U9'!W29),"",'U9'!W29)</f>
        <v/>
      </c>
      <c r="CC119" s="229" t="str">
        <f>IF(ISBLANK('U10'!Z39),"",'U10'!Z39)</f>
        <v/>
      </c>
      <c r="CD119" s="229" t="str">
        <f>IF(ISBLANK('U10'!AA39),"",'U10'!AA39)</f>
        <v/>
      </c>
      <c r="CE119" s="229" t="str">
        <f>IF(ISBLANK('U10'!AB39),"",'U10'!AB39)</f>
        <v/>
      </c>
      <c r="CF119" s="229" t="str">
        <f>IF(ISBLANK('U10'!AC39),"",'U10'!AC39)</f>
        <v/>
      </c>
      <c r="CG119" s="229" t="str">
        <f>IF(ISBLANK('U10'!AD39),"",'U10'!AD39)</f>
        <v/>
      </c>
      <c r="CH119" s="229" t="str">
        <f>IF(ISBLANK('U10'!AE39),"",'U10'!AE39)</f>
        <v/>
      </c>
      <c r="CI119" s="229" t="str">
        <f>IF(ISBLANK('U10'!AF39),"",'U10'!AF39)</f>
        <v/>
      </c>
      <c r="CJ119" s="229" t="str">
        <f>IF(ISBLANK('U10'!AG39),"",'U10'!AG39)</f>
        <v/>
      </c>
      <c r="CK119" s="229" t="str">
        <f>IF(ISBLANK('U10'!AH39),"",'U10'!AH39)</f>
        <v/>
      </c>
      <c r="CL119" s="229" t="str">
        <f>IF(ISBLANK('U10'!AI39),"",'U10'!AI39)</f>
        <v/>
      </c>
      <c r="CM119" s="229" t="str">
        <f>IF(ISBLANK('U10'!AJ39),"",'U10'!AJ39)</f>
        <v/>
      </c>
      <c r="CN119" s="229" t="str">
        <f>IF(ISBLANK('U12'!V30),"",'U12'!V30)</f>
        <v/>
      </c>
      <c r="CO119" s="229" t="str">
        <f>IF(ISBLANK('U12'!W30),"",'U12'!W30)</f>
        <v/>
      </c>
      <c r="CP119" s="77"/>
      <c r="CQ119" s="42"/>
    </row>
    <row r="120" spans="1:95" x14ac:dyDescent="0.25">
      <c r="A120" s="23" t="str">
        <f>'Pilotage de Ma Classe'!A26&amp;" "&amp;'Pilotage de Ma Classe'!B26</f>
        <v>UUU uuu</v>
      </c>
      <c r="B120" s="5">
        <v>0</v>
      </c>
      <c r="C120" s="230" t="str">
        <f>IF(ISBLANK('U1'!V38),"",'U1'!V38)</f>
        <v/>
      </c>
      <c r="D120" s="229" t="str">
        <f>IF(ISBLANK('U1'!W38),"",'U1'!W38)</f>
        <v/>
      </c>
      <c r="E120" s="229" t="str">
        <f>IF(ISBLANK('U1'!X38),"",'U1'!X38)</f>
        <v/>
      </c>
      <c r="F120" s="229" t="str">
        <f>IF(ISBLANK('U13'!V38),"",'U13'!V38)</f>
        <v/>
      </c>
      <c r="G120" s="229" t="str">
        <f>IF(ISBLANK('U13'!W38),"",'U13'!W38)</f>
        <v/>
      </c>
      <c r="H120" s="229" t="str">
        <f>IF(ISBLANK('U13'!X38),"",'U13'!X38)</f>
        <v/>
      </c>
      <c r="I120" s="229" t="str">
        <f>IF(ISBLANK('U13'!Y38),"",'U13'!Y38)</f>
        <v/>
      </c>
      <c r="J120" s="229" t="str">
        <f>IF(ISBLANK('U13'!Z38),"",'U13'!Z38)</f>
        <v/>
      </c>
      <c r="K120" s="229" t="str">
        <f>IF(ISBLANK('U13'!AA38),"",'U13'!AA38)</f>
        <v/>
      </c>
      <c r="L120" s="229" t="str">
        <f>IF(ISBLANK('U13'!AB38),"",'U13'!AB38)</f>
        <v/>
      </c>
      <c r="M120" s="229" t="str">
        <f>IF(ISBLANK('U13'!AC38),"",'U13'!AC38)</f>
        <v/>
      </c>
      <c r="N120" s="229" t="str">
        <f>IF(ISBLANK('U13'!AD38),"",'U13'!AD38)</f>
        <v/>
      </c>
      <c r="O120" s="230" t="str">
        <f>IF(ISBLANK('U1'!Y38),"",'U1'!Y38)</f>
        <v/>
      </c>
      <c r="P120" s="229" t="str">
        <f>IF(ISBLANK('U1'!Z38),"",'U1'!Z38)</f>
        <v/>
      </c>
      <c r="Q120" s="229" t="str">
        <f>IF(ISBLANK('U1'!AA38),"",'U1'!AA38)</f>
        <v/>
      </c>
      <c r="R120" s="229" t="str">
        <f>IF(ISBLANK('U1'!AB38),"",'U1'!AB38)</f>
        <v/>
      </c>
      <c r="S120" s="229" t="str">
        <f>IF(ISBLANK('U1'!AC38),"",'U1'!AC38)</f>
        <v/>
      </c>
      <c r="T120" s="231" t="str">
        <f>IF(ISBLANK('U1'!AD38),"",'U1'!AD38)</f>
        <v/>
      </c>
      <c r="U120" s="327" t="str">
        <f>IF(ISBLANK('U4'!Z40),"",'U4'!Z40)</f>
        <v/>
      </c>
      <c r="V120" s="327" t="str">
        <f>IF(ISBLANK('U4'!AA40),"",'U4'!AA40)</f>
        <v/>
      </c>
      <c r="W120" s="327" t="str">
        <f>IF(ISBLANK('U4'!AB40),"",'U4'!AB40)</f>
        <v/>
      </c>
      <c r="X120" s="327" t="str">
        <f>IF(ISBLANK('U4'!AC40),"",'U4'!AC40)</f>
        <v/>
      </c>
      <c r="Y120" s="327" t="str">
        <f>IF(ISBLANK('U4'!AD40),"",'U4'!AD40)</f>
        <v/>
      </c>
      <c r="Z120" s="327" t="str">
        <f>IF(ISBLANK('U4'!AE40),"",'U4'!AE40)</f>
        <v/>
      </c>
      <c r="AA120" s="327" t="str">
        <f>IF(ISBLANK('U4'!AF40),"",'U4'!AF40)</f>
        <v/>
      </c>
      <c r="AB120" s="327" t="str">
        <f>IF(ISBLANK('U4'!AG40),"",'U4'!AG40)</f>
        <v/>
      </c>
      <c r="AC120" s="229" t="str">
        <f>IF(ISBLANK('U5'!X38),"",'U5'!X38)</f>
        <v/>
      </c>
      <c r="AD120" s="229" t="str">
        <f>IF(ISBLANK('U5'!Y38),"",'U5'!Y38)</f>
        <v/>
      </c>
      <c r="AE120" s="229" t="str">
        <f>IF(ISBLANK('U5'!Z38),"",'U5'!Z38)</f>
        <v/>
      </c>
      <c r="AF120" s="229" t="str">
        <f>IF(ISBLANK('U2'!Y34),"",'U2'!Y34)</f>
        <v/>
      </c>
      <c r="AG120" s="229" t="str">
        <f>IF(ISBLANK('U2'!Z34),"",'U2'!Z34)</f>
        <v/>
      </c>
      <c r="AH120" s="229" t="str">
        <f>IF(ISBLANK('U5'!AA38),"",'U5'!AA38)</f>
        <v/>
      </c>
      <c r="AI120" s="229" t="str">
        <f>IF(ISBLANK('U5'!H112),"",'U5'!H112)</f>
        <v/>
      </c>
      <c r="AJ120" s="229" t="str">
        <f>IF(ISBLANK('U5'!I112),"",'U5'!I112)</f>
        <v/>
      </c>
      <c r="AK120" s="230" t="str">
        <f>IF(ISBLANK('U2'!V34),"",'U2'!V34)</f>
        <v/>
      </c>
      <c r="AL120" s="229" t="str">
        <f>IF(ISBLANK('U2'!W34),"",'U2'!W34)</f>
        <v/>
      </c>
      <c r="AM120" s="229" t="str">
        <f>IF(ISBLANK('U2'!X34),"",'U2'!X34)</f>
        <v/>
      </c>
      <c r="AN120" s="229" t="str">
        <f>IF(ISBLANK('U4'!X40),"",'U4'!X40)</f>
        <v/>
      </c>
      <c r="AO120" s="229" t="str">
        <f>IF(ISBLANK('U4'!Y40),"",'U4'!Y40)</f>
        <v/>
      </c>
      <c r="AP120" s="229" t="str">
        <f>IF(ISBLANK('U5'!V38),"",'U5'!V38)</f>
        <v/>
      </c>
      <c r="AQ120" s="229" t="str">
        <f>IF(ISBLANK('U5'!W38),"",'U5'!W38)</f>
        <v/>
      </c>
      <c r="AR120" s="229" t="str">
        <f>IF(ISBLANK('U3'!V32),"",'U3'!V32)</f>
        <v/>
      </c>
      <c r="AS120" s="230" t="str">
        <f>IF(ISBLANK('U8'!AF43),"",'U8'!AF43)</f>
        <v/>
      </c>
      <c r="AT120" s="229" t="str">
        <f>IF(ISBLANK('U8'!AG43),"",'U8'!AG43)</f>
        <v/>
      </c>
      <c r="AU120" s="229" t="str">
        <f>IF(ISBLANK('U8'!AH43),"",'U8'!AH43)</f>
        <v/>
      </c>
      <c r="AV120" s="229" t="str">
        <f>IF(ISBLANK('U8'!AI43),"",'U8'!AI43)</f>
        <v/>
      </c>
      <c r="AW120" s="229" t="str">
        <f>IF(ISBLANK('U8'!AJ43),"",'U8'!AJ43)</f>
        <v/>
      </c>
      <c r="AX120" s="229" t="str">
        <f>IF(ISBLANK('U8'!AK43),"",'U8'!AK43)</f>
        <v/>
      </c>
      <c r="AY120" s="229" t="str">
        <f>IF(ISBLANK('U8'!AL43),"",'U8'!AL43)</f>
        <v/>
      </c>
      <c r="AZ120" s="229" t="str">
        <f>IF(ISBLANK('U8'!AM43),"",'U8'!AM43)</f>
        <v/>
      </c>
      <c r="BA120" s="229" t="str">
        <f>IF(ISBLANK('U8'!AN43),"",'U8'!AN43)</f>
        <v/>
      </c>
      <c r="BB120" s="229" t="str">
        <f>IF(ISBLANK('U8'!AO43),"",'U8'!AO43)</f>
        <v/>
      </c>
      <c r="BC120" s="229" t="str">
        <f>IF(ISBLANK('U14'!V34),"",'U14'!V34)</f>
        <v/>
      </c>
      <c r="BD120" s="229" t="str">
        <f>IF(ISBLANK('U14'!W34),"",'U14'!W34)</f>
        <v/>
      </c>
      <c r="BE120" s="229" t="str">
        <f>IF(ISBLANK('U14'!X34),"",'U14'!X34)</f>
        <v/>
      </c>
      <c r="BF120" s="229" t="str">
        <f>IF(ISBLANK('U14'!Y34),"",'U14'!Y34)</f>
        <v/>
      </c>
      <c r="BG120" s="229" t="str">
        <f>IF(ISBLANK('U14'!Z34),"",'U14'!Z34)</f>
        <v/>
      </c>
      <c r="BH120" s="229" t="str">
        <f>IF(ISBLANK('U8'!AP43),"",'U8'!AP43)</f>
        <v/>
      </c>
      <c r="BI120" s="229" t="str">
        <f>IF(ISBLANK('U8'!AQ43),"",'U8'!AQ43)</f>
        <v/>
      </c>
      <c r="BJ120" s="229" t="str">
        <f>IF(ISBLANK('U15'!V31),"",'U15'!V31)</f>
        <v/>
      </c>
      <c r="BK120" s="229" t="str">
        <f>IF(ISBLANK('U15'!W31),"",'U15'!W31)</f>
        <v/>
      </c>
      <c r="BL120" s="229" t="str">
        <f>IF(ISBLANK('U15'!X31),"",'U15'!X31)</f>
        <v/>
      </c>
      <c r="BM120" s="230" t="str">
        <f>IF(ISBLANK('U6'!V34),"",'U6'!V34)</f>
        <v/>
      </c>
      <c r="BN120" s="327" t="str">
        <f>IF(ISBLANK('U6'!W34),"",'U6'!W34)</f>
        <v/>
      </c>
      <c r="BO120" s="327" t="str">
        <f>IF(ISBLANK('U6'!X34),"",'U6'!X34)</f>
        <v/>
      </c>
      <c r="BP120" s="327" t="str">
        <f>IF(ISBLANK('U6'!Y34),"",'U6'!Y34)</f>
        <v/>
      </c>
      <c r="BQ120" s="327" t="str">
        <f>IF(ISBLANK('U6'!Z34),"",'U6'!Z34)</f>
        <v/>
      </c>
      <c r="BR120" s="229" t="str">
        <f>IF(ISBLANK('U6'!AA34),"",'U6'!AA34)</f>
        <v/>
      </c>
      <c r="BS120" s="229" t="str">
        <f>IF(ISBLANK('U8'!AR43),"",'U8'!AR43)</f>
        <v/>
      </c>
      <c r="BT120" s="229" t="str">
        <f>IF(ISBLANK('U8'!AS43),"",'U8'!AS43)</f>
        <v/>
      </c>
      <c r="BU120" s="231" t="str">
        <f>IF(ISBLANK('U14'!AA34),"",'U14'!AA34)</f>
        <v/>
      </c>
      <c r="BV120" s="230" t="str">
        <f>IF(ISBLANK('U7'!V31),"",'U7'!V31)</f>
        <v/>
      </c>
      <c r="BW120" s="229" t="str">
        <f>IF(ISBLANK('U7'!W31),"",'U7'!W31)</f>
        <v/>
      </c>
      <c r="BX120" s="230" t="str">
        <f>IF(ISBLANK('U11'!V32),"",'U11'!V32)</f>
        <v/>
      </c>
      <c r="BY120" s="229" t="str">
        <f>IF(ISBLANK('U11'!W32),"",'U11'!W32)</f>
        <v/>
      </c>
      <c r="BZ120" s="231" t="str">
        <f>IF(ISBLANK('U11'!X32),"",'U11'!X32)</f>
        <v/>
      </c>
      <c r="CA120" s="230" t="str">
        <f>IF(ISBLANK('U9'!V30),"",'U9'!V30)</f>
        <v/>
      </c>
      <c r="CB120" s="229" t="str">
        <f>IF(ISBLANK('U9'!W30),"",'U9'!W30)</f>
        <v/>
      </c>
      <c r="CC120" s="229" t="str">
        <f>IF(ISBLANK('U10'!Z40),"",'U10'!Z40)</f>
        <v/>
      </c>
      <c r="CD120" s="229" t="str">
        <f>IF(ISBLANK('U10'!AA40),"",'U10'!AA40)</f>
        <v/>
      </c>
      <c r="CE120" s="229" t="str">
        <f>IF(ISBLANK('U10'!AB40),"",'U10'!AB40)</f>
        <v/>
      </c>
      <c r="CF120" s="229" t="str">
        <f>IF(ISBLANK('U10'!AC40),"",'U10'!AC40)</f>
        <v/>
      </c>
      <c r="CG120" s="229" t="str">
        <f>IF(ISBLANK('U10'!AD40),"",'U10'!AD40)</f>
        <v/>
      </c>
      <c r="CH120" s="229" t="str">
        <f>IF(ISBLANK('U10'!AE40),"",'U10'!AE40)</f>
        <v/>
      </c>
      <c r="CI120" s="229" t="str">
        <f>IF(ISBLANK('U10'!AF40),"",'U10'!AF40)</f>
        <v/>
      </c>
      <c r="CJ120" s="229" t="str">
        <f>IF(ISBLANK('U10'!AG40),"",'U10'!AG40)</f>
        <v/>
      </c>
      <c r="CK120" s="229" t="str">
        <f>IF(ISBLANK('U10'!AH40),"",'U10'!AH40)</f>
        <v/>
      </c>
      <c r="CL120" s="229" t="str">
        <f>IF(ISBLANK('U10'!AI40),"",'U10'!AI40)</f>
        <v/>
      </c>
      <c r="CM120" s="229" t="str">
        <f>IF(ISBLANK('U10'!AJ40),"",'U10'!AJ40)</f>
        <v/>
      </c>
      <c r="CN120" s="229" t="str">
        <f>IF(ISBLANK('U12'!V31),"",'U12'!V31)</f>
        <v/>
      </c>
      <c r="CO120" s="229" t="str">
        <f>IF(ISBLANK('U12'!W31),"",'U12'!W31)</f>
        <v/>
      </c>
      <c r="CP120" s="77"/>
      <c r="CQ120" s="42"/>
    </row>
    <row r="121" spans="1:95" x14ac:dyDescent="0.25">
      <c r="A121" s="23" t="str">
        <f>'Pilotage de Ma Classe'!A27&amp;" "&amp;'Pilotage de Ma Classe'!B27</f>
        <v>VVV vvv</v>
      </c>
      <c r="B121" s="5">
        <v>0</v>
      </c>
      <c r="C121" s="230" t="str">
        <f>IF(ISBLANK('U1'!V39),"",'U1'!V39)</f>
        <v/>
      </c>
      <c r="D121" s="229" t="str">
        <f>IF(ISBLANK('U1'!W39),"",'U1'!W39)</f>
        <v/>
      </c>
      <c r="E121" s="229" t="str">
        <f>IF(ISBLANK('U1'!X39),"",'U1'!X39)</f>
        <v/>
      </c>
      <c r="F121" s="229" t="str">
        <f>IF(ISBLANK('U13'!V39),"",'U13'!V39)</f>
        <v/>
      </c>
      <c r="G121" s="229" t="str">
        <f>IF(ISBLANK('U13'!W39),"",'U13'!W39)</f>
        <v/>
      </c>
      <c r="H121" s="229" t="str">
        <f>IF(ISBLANK('U13'!X39),"",'U13'!X39)</f>
        <v/>
      </c>
      <c r="I121" s="229" t="str">
        <f>IF(ISBLANK('U13'!Y39),"",'U13'!Y39)</f>
        <v/>
      </c>
      <c r="J121" s="229" t="str">
        <f>IF(ISBLANK('U13'!Z39),"",'U13'!Z39)</f>
        <v/>
      </c>
      <c r="K121" s="229" t="str">
        <f>IF(ISBLANK('U13'!AA39),"",'U13'!AA39)</f>
        <v/>
      </c>
      <c r="L121" s="229" t="str">
        <f>IF(ISBLANK('U13'!AB39),"",'U13'!AB39)</f>
        <v/>
      </c>
      <c r="M121" s="229" t="str">
        <f>IF(ISBLANK('U13'!AC39),"",'U13'!AC39)</f>
        <v/>
      </c>
      <c r="N121" s="229" t="str">
        <f>IF(ISBLANK('U13'!AD39),"",'U13'!AD39)</f>
        <v/>
      </c>
      <c r="O121" s="230" t="str">
        <f>IF(ISBLANK('U1'!Y39),"",'U1'!Y39)</f>
        <v/>
      </c>
      <c r="P121" s="229" t="str">
        <f>IF(ISBLANK('U1'!Z39),"",'U1'!Z39)</f>
        <v/>
      </c>
      <c r="Q121" s="229" t="str">
        <f>IF(ISBLANK('U1'!AA39),"",'U1'!AA39)</f>
        <v/>
      </c>
      <c r="R121" s="229" t="str">
        <f>IF(ISBLANK('U1'!AB39),"",'U1'!AB39)</f>
        <v/>
      </c>
      <c r="S121" s="229" t="str">
        <f>IF(ISBLANK('U1'!AC39),"",'U1'!AC39)</f>
        <v/>
      </c>
      <c r="T121" s="231" t="str">
        <f>IF(ISBLANK('U1'!AD39),"",'U1'!AD39)</f>
        <v/>
      </c>
      <c r="U121" s="327" t="str">
        <f>IF(ISBLANK('U4'!Z41),"",'U4'!Z41)</f>
        <v/>
      </c>
      <c r="V121" s="327" t="str">
        <f>IF(ISBLANK('U4'!AA41),"",'U4'!AA41)</f>
        <v/>
      </c>
      <c r="W121" s="327" t="str">
        <f>IF(ISBLANK('U4'!AB41),"",'U4'!AB41)</f>
        <v/>
      </c>
      <c r="X121" s="327" t="str">
        <f>IF(ISBLANK('U4'!AC41),"",'U4'!AC41)</f>
        <v/>
      </c>
      <c r="Y121" s="327" t="str">
        <f>IF(ISBLANK('U4'!AD41),"",'U4'!AD41)</f>
        <v/>
      </c>
      <c r="Z121" s="327" t="str">
        <f>IF(ISBLANK('U4'!AE41),"",'U4'!AE41)</f>
        <v/>
      </c>
      <c r="AA121" s="327" t="str">
        <f>IF(ISBLANK('U4'!AF41),"",'U4'!AF41)</f>
        <v/>
      </c>
      <c r="AB121" s="327" t="str">
        <f>IF(ISBLANK('U4'!AG41),"",'U4'!AG41)</f>
        <v/>
      </c>
      <c r="AC121" s="229" t="str">
        <f>IF(ISBLANK('U5'!X39),"",'U5'!X39)</f>
        <v/>
      </c>
      <c r="AD121" s="229" t="str">
        <f>IF(ISBLANK('U5'!Y39),"",'U5'!Y39)</f>
        <v/>
      </c>
      <c r="AE121" s="229" t="str">
        <f>IF(ISBLANK('U5'!Z39),"",'U5'!Z39)</f>
        <v/>
      </c>
      <c r="AF121" s="229" t="str">
        <f>IF(ISBLANK('U2'!Y35),"",'U2'!Y35)</f>
        <v/>
      </c>
      <c r="AG121" s="229" t="str">
        <f>IF(ISBLANK('U2'!Z35),"",'U2'!Z35)</f>
        <v/>
      </c>
      <c r="AH121" s="229" t="str">
        <f>IF(ISBLANK('U5'!AA39),"",'U5'!AA39)</f>
        <v/>
      </c>
      <c r="AI121" s="229" t="str">
        <f>IF(ISBLANK('U5'!H113),"",'U5'!H113)</f>
        <v/>
      </c>
      <c r="AJ121" s="229" t="str">
        <f>IF(ISBLANK('U5'!I113),"",'U5'!I113)</f>
        <v/>
      </c>
      <c r="AK121" s="230" t="str">
        <f>IF(ISBLANK('U2'!V35),"",'U2'!V35)</f>
        <v/>
      </c>
      <c r="AL121" s="229" t="str">
        <f>IF(ISBLANK('U2'!W35),"",'U2'!W35)</f>
        <v/>
      </c>
      <c r="AM121" s="229" t="str">
        <f>IF(ISBLANK('U2'!X35),"",'U2'!X35)</f>
        <v/>
      </c>
      <c r="AN121" s="229" t="str">
        <f>IF(ISBLANK('U4'!X41),"",'U4'!X41)</f>
        <v/>
      </c>
      <c r="AO121" s="229" t="str">
        <f>IF(ISBLANK('U4'!Y41),"",'U4'!Y41)</f>
        <v/>
      </c>
      <c r="AP121" s="229" t="str">
        <f>IF(ISBLANK('U5'!V39),"",'U5'!V39)</f>
        <v/>
      </c>
      <c r="AQ121" s="229" t="str">
        <f>IF(ISBLANK('U5'!W39),"",'U5'!W39)</f>
        <v/>
      </c>
      <c r="AR121" s="229" t="str">
        <f>IF(ISBLANK('U3'!V33),"",'U3'!V33)</f>
        <v/>
      </c>
      <c r="AS121" s="230" t="str">
        <f>IF(ISBLANK('U8'!AF44),"",'U8'!AF44)</f>
        <v/>
      </c>
      <c r="AT121" s="229" t="str">
        <f>IF(ISBLANK('U8'!AG44),"",'U8'!AG44)</f>
        <v/>
      </c>
      <c r="AU121" s="229" t="str">
        <f>IF(ISBLANK('U8'!AH44),"",'U8'!AH44)</f>
        <v/>
      </c>
      <c r="AV121" s="229" t="str">
        <f>IF(ISBLANK('U8'!AI44),"",'U8'!AI44)</f>
        <v/>
      </c>
      <c r="AW121" s="229" t="str">
        <f>IF(ISBLANK('U8'!AJ44),"",'U8'!AJ44)</f>
        <v/>
      </c>
      <c r="AX121" s="229" t="str">
        <f>IF(ISBLANK('U8'!AK44),"",'U8'!AK44)</f>
        <v/>
      </c>
      <c r="AY121" s="229" t="str">
        <f>IF(ISBLANK('U8'!AL44),"",'U8'!AL44)</f>
        <v/>
      </c>
      <c r="AZ121" s="229" t="str">
        <f>IF(ISBLANK('U8'!AM44),"",'U8'!AM44)</f>
        <v/>
      </c>
      <c r="BA121" s="229" t="str">
        <f>IF(ISBLANK('U8'!AN44),"",'U8'!AN44)</f>
        <v/>
      </c>
      <c r="BB121" s="229" t="str">
        <f>IF(ISBLANK('U8'!AO44),"",'U8'!AO44)</f>
        <v/>
      </c>
      <c r="BC121" s="229" t="str">
        <f>IF(ISBLANK('U14'!V35),"",'U14'!V35)</f>
        <v/>
      </c>
      <c r="BD121" s="229" t="str">
        <f>IF(ISBLANK('U14'!W35),"",'U14'!W35)</f>
        <v/>
      </c>
      <c r="BE121" s="229" t="str">
        <f>IF(ISBLANK('U14'!X35),"",'U14'!X35)</f>
        <v/>
      </c>
      <c r="BF121" s="229" t="str">
        <f>IF(ISBLANK('U14'!Y35),"",'U14'!Y35)</f>
        <v/>
      </c>
      <c r="BG121" s="229" t="str">
        <f>IF(ISBLANK('U14'!Z35),"",'U14'!Z35)</f>
        <v/>
      </c>
      <c r="BH121" s="229" t="str">
        <f>IF(ISBLANK('U8'!AP44),"",'U8'!AP44)</f>
        <v/>
      </c>
      <c r="BI121" s="229" t="str">
        <f>IF(ISBLANK('U8'!AQ44),"",'U8'!AQ44)</f>
        <v/>
      </c>
      <c r="BJ121" s="229" t="str">
        <f>IF(ISBLANK('U15'!V32),"",'U15'!V32)</f>
        <v/>
      </c>
      <c r="BK121" s="229" t="str">
        <f>IF(ISBLANK('U15'!W32),"",'U15'!W32)</f>
        <v/>
      </c>
      <c r="BL121" s="229" t="str">
        <f>IF(ISBLANK('U15'!X32),"",'U15'!X32)</f>
        <v/>
      </c>
      <c r="BM121" s="230" t="str">
        <f>IF(ISBLANK('U6'!V35),"",'U6'!V35)</f>
        <v/>
      </c>
      <c r="BN121" s="327" t="str">
        <f>IF(ISBLANK('U6'!W35),"",'U6'!W35)</f>
        <v/>
      </c>
      <c r="BO121" s="327" t="str">
        <f>IF(ISBLANK('U6'!X35),"",'U6'!X35)</f>
        <v/>
      </c>
      <c r="BP121" s="327" t="str">
        <f>IF(ISBLANK('U6'!Y35),"",'U6'!Y35)</f>
        <v/>
      </c>
      <c r="BQ121" s="327" t="str">
        <f>IF(ISBLANK('U6'!Z35),"",'U6'!Z35)</f>
        <v/>
      </c>
      <c r="BR121" s="229" t="str">
        <f>IF(ISBLANK('U6'!AA35),"",'U6'!AA35)</f>
        <v/>
      </c>
      <c r="BS121" s="229" t="str">
        <f>IF(ISBLANK('U8'!AR44),"",'U8'!AR44)</f>
        <v/>
      </c>
      <c r="BT121" s="229" t="str">
        <f>IF(ISBLANK('U8'!AS44),"",'U8'!AS44)</f>
        <v/>
      </c>
      <c r="BU121" s="231" t="str">
        <f>IF(ISBLANK('U14'!AA35),"",'U14'!AA35)</f>
        <v/>
      </c>
      <c r="BV121" s="230" t="str">
        <f>IF(ISBLANK('U7'!V32),"",'U7'!V32)</f>
        <v/>
      </c>
      <c r="BW121" s="229" t="str">
        <f>IF(ISBLANK('U7'!W32),"",'U7'!W32)</f>
        <v/>
      </c>
      <c r="BX121" s="230" t="str">
        <f>IF(ISBLANK('U11'!V33),"",'U11'!V33)</f>
        <v/>
      </c>
      <c r="BY121" s="229" t="str">
        <f>IF(ISBLANK('U11'!W33),"",'U11'!W33)</f>
        <v/>
      </c>
      <c r="BZ121" s="231" t="str">
        <f>IF(ISBLANK('U11'!X33),"",'U11'!X33)</f>
        <v/>
      </c>
      <c r="CA121" s="230" t="str">
        <f>IF(ISBLANK('U9'!V31),"",'U9'!V31)</f>
        <v/>
      </c>
      <c r="CB121" s="229" t="str">
        <f>IF(ISBLANK('U9'!W31),"",'U9'!W31)</f>
        <v/>
      </c>
      <c r="CC121" s="229" t="str">
        <f>IF(ISBLANK('U10'!Z41),"",'U10'!Z41)</f>
        <v/>
      </c>
      <c r="CD121" s="229" t="str">
        <f>IF(ISBLANK('U10'!AA41),"",'U10'!AA41)</f>
        <v/>
      </c>
      <c r="CE121" s="229" t="str">
        <f>IF(ISBLANK('U10'!AB41),"",'U10'!AB41)</f>
        <v/>
      </c>
      <c r="CF121" s="229" t="str">
        <f>IF(ISBLANK('U10'!AC41),"",'U10'!AC41)</f>
        <v/>
      </c>
      <c r="CG121" s="229" t="str">
        <f>IF(ISBLANK('U10'!AD41),"",'U10'!AD41)</f>
        <v/>
      </c>
      <c r="CH121" s="229" t="str">
        <f>IF(ISBLANK('U10'!AE41),"",'U10'!AE41)</f>
        <v/>
      </c>
      <c r="CI121" s="229" t="str">
        <f>IF(ISBLANK('U10'!AF41),"",'U10'!AF41)</f>
        <v/>
      </c>
      <c r="CJ121" s="229" t="str">
        <f>IF(ISBLANK('U10'!AG41),"",'U10'!AG41)</f>
        <v/>
      </c>
      <c r="CK121" s="229" t="str">
        <f>IF(ISBLANK('U10'!AH41),"",'U10'!AH41)</f>
        <v/>
      </c>
      <c r="CL121" s="229" t="str">
        <f>IF(ISBLANK('U10'!AI41),"",'U10'!AI41)</f>
        <v/>
      </c>
      <c r="CM121" s="229" t="str">
        <f>IF(ISBLANK('U10'!AJ41),"",'U10'!AJ41)</f>
        <v/>
      </c>
      <c r="CN121" s="229" t="str">
        <f>IF(ISBLANK('U12'!V32),"",'U12'!V32)</f>
        <v/>
      </c>
      <c r="CO121" s="229" t="str">
        <f>IF(ISBLANK('U12'!W32),"",'U12'!W32)</f>
        <v/>
      </c>
      <c r="CP121" s="77"/>
      <c r="CQ121" s="42"/>
    </row>
    <row r="122" spans="1:95" x14ac:dyDescent="0.25">
      <c r="A122" s="23" t="str">
        <f>'Pilotage de Ma Classe'!A28&amp;" "&amp;'Pilotage de Ma Classe'!B28</f>
        <v>WWW www</v>
      </c>
      <c r="B122" s="5">
        <v>0</v>
      </c>
      <c r="C122" s="230" t="str">
        <f>IF(ISBLANK('U1'!V40),"",'U1'!V40)</f>
        <v/>
      </c>
      <c r="D122" s="229" t="str">
        <f>IF(ISBLANK('U1'!W40),"",'U1'!W40)</f>
        <v/>
      </c>
      <c r="E122" s="229" t="str">
        <f>IF(ISBLANK('U1'!X40),"",'U1'!X40)</f>
        <v/>
      </c>
      <c r="F122" s="229" t="str">
        <f>IF(ISBLANK('U13'!V40),"",'U13'!V40)</f>
        <v/>
      </c>
      <c r="G122" s="229" t="str">
        <f>IF(ISBLANK('U13'!W40),"",'U13'!W40)</f>
        <v/>
      </c>
      <c r="H122" s="229" t="str">
        <f>IF(ISBLANK('U13'!X40),"",'U13'!X40)</f>
        <v/>
      </c>
      <c r="I122" s="229" t="str">
        <f>IF(ISBLANK('U13'!Y40),"",'U13'!Y40)</f>
        <v/>
      </c>
      <c r="J122" s="229" t="str">
        <f>IF(ISBLANK('U13'!Z40),"",'U13'!Z40)</f>
        <v/>
      </c>
      <c r="K122" s="229" t="str">
        <f>IF(ISBLANK('U13'!AA40),"",'U13'!AA40)</f>
        <v/>
      </c>
      <c r="L122" s="229" t="str">
        <f>IF(ISBLANK('U13'!AB40),"",'U13'!AB40)</f>
        <v/>
      </c>
      <c r="M122" s="229" t="str">
        <f>IF(ISBLANK('U13'!AC40),"",'U13'!AC40)</f>
        <v/>
      </c>
      <c r="N122" s="229" t="str">
        <f>IF(ISBLANK('U13'!AD40),"",'U13'!AD40)</f>
        <v/>
      </c>
      <c r="O122" s="230" t="str">
        <f>IF(ISBLANK('U1'!Y40),"",'U1'!Y40)</f>
        <v/>
      </c>
      <c r="P122" s="229" t="str">
        <f>IF(ISBLANK('U1'!Z40),"",'U1'!Z40)</f>
        <v/>
      </c>
      <c r="Q122" s="229" t="str">
        <f>IF(ISBLANK('U1'!AA40),"",'U1'!AA40)</f>
        <v/>
      </c>
      <c r="R122" s="229" t="str">
        <f>IF(ISBLANK('U1'!AB40),"",'U1'!AB40)</f>
        <v/>
      </c>
      <c r="S122" s="229" t="str">
        <f>IF(ISBLANK('U1'!AC40),"",'U1'!AC40)</f>
        <v/>
      </c>
      <c r="T122" s="231" t="str">
        <f>IF(ISBLANK('U1'!AD40),"",'U1'!AD40)</f>
        <v/>
      </c>
      <c r="U122" s="327" t="str">
        <f>IF(ISBLANK('U4'!Z42),"",'U4'!Z42)</f>
        <v/>
      </c>
      <c r="V122" s="327" t="str">
        <f>IF(ISBLANK('U4'!AA42),"",'U4'!AA42)</f>
        <v/>
      </c>
      <c r="W122" s="327" t="str">
        <f>IF(ISBLANK('U4'!AB42),"",'U4'!AB42)</f>
        <v/>
      </c>
      <c r="X122" s="327" t="str">
        <f>IF(ISBLANK('U4'!AC42),"",'U4'!AC42)</f>
        <v/>
      </c>
      <c r="Y122" s="327" t="str">
        <f>IF(ISBLANK('U4'!AD42),"",'U4'!AD42)</f>
        <v/>
      </c>
      <c r="Z122" s="327" t="str">
        <f>IF(ISBLANK('U4'!AE42),"",'U4'!AE42)</f>
        <v/>
      </c>
      <c r="AA122" s="327" t="str">
        <f>IF(ISBLANK('U4'!AF42),"",'U4'!AF42)</f>
        <v/>
      </c>
      <c r="AB122" s="327" t="str">
        <f>IF(ISBLANK('U4'!AG42),"",'U4'!AG42)</f>
        <v/>
      </c>
      <c r="AC122" s="229" t="str">
        <f>IF(ISBLANK('U5'!X40),"",'U5'!X40)</f>
        <v/>
      </c>
      <c r="AD122" s="229" t="str">
        <f>IF(ISBLANK('U5'!Y40),"",'U5'!Y40)</f>
        <v/>
      </c>
      <c r="AE122" s="229" t="str">
        <f>IF(ISBLANK('U5'!Z40),"",'U5'!Z40)</f>
        <v/>
      </c>
      <c r="AF122" s="229" t="str">
        <f>IF(ISBLANK('U2'!Y36),"",'U2'!Y36)</f>
        <v/>
      </c>
      <c r="AG122" s="229" t="str">
        <f>IF(ISBLANK('U2'!Z36),"",'U2'!Z36)</f>
        <v/>
      </c>
      <c r="AH122" s="229" t="str">
        <f>IF(ISBLANK('U5'!AA40),"",'U5'!AA40)</f>
        <v/>
      </c>
      <c r="AI122" s="229" t="str">
        <f>IF(ISBLANK('U5'!H114),"",'U5'!H114)</f>
        <v/>
      </c>
      <c r="AJ122" s="229" t="str">
        <f>IF(ISBLANK('U5'!I114),"",'U5'!I114)</f>
        <v/>
      </c>
      <c r="AK122" s="230" t="str">
        <f>IF(ISBLANK('U2'!V36),"",'U2'!V36)</f>
        <v/>
      </c>
      <c r="AL122" s="229" t="str">
        <f>IF(ISBLANK('U2'!W36),"",'U2'!W36)</f>
        <v/>
      </c>
      <c r="AM122" s="229" t="str">
        <f>IF(ISBLANK('U2'!X36),"",'U2'!X36)</f>
        <v/>
      </c>
      <c r="AN122" s="229" t="str">
        <f>IF(ISBLANK('U4'!X42),"",'U4'!X42)</f>
        <v/>
      </c>
      <c r="AO122" s="229" t="str">
        <f>IF(ISBLANK('U4'!Y42),"",'U4'!Y42)</f>
        <v/>
      </c>
      <c r="AP122" s="229" t="str">
        <f>IF(ISBLANK('U5'!V40),"",'U5'!V40)</f>
        <v/>
      </c>
      <c r="AQ122" s="229" t="str">
        <f>IF(ISBLANK('U5'!W40),"",'U5'!W40)</f>
        <v/>
      </c>
      <c r="AR122" s="229" t="str">
        <f>IF(ISBLANK('U3'!V34),"",'U3'!V34)</f>
        <v/>
      </c>
      <c r="AS122" s="230" t="str">
        <f>IF(ISBLANK('U8'!AF45),"",'U8'!AF45)</f>
        <v/>
      </c>
      <c r="AT122" s="229" t="str">
        <f>IF(ISBLANK('U8'!AG45),"",'U8'!AG45)</f>
        <v/>
      </c>
      <c r="AU122" s="229" t="str">
        <f>IF(ISBLANK('U8'!AH45),"",'U8'!AH45)</f>
        <v/>
      </c>
      <c r="AV122" s="229" t="str">
        <f>IF(ISBLANK('U8'!AI45),"",'U8'!AI45)</f>
        <v/>
      </c>
      <c r="AW122" s="229" t="str">
        <f>IF(ISBLANK('U8'!AJ45),"",'U8'!AJ45)</f>
        <v/>
      </c>
      <c r="AX122" s="229" t="str">
        <f>IF(ISBLANK('U8'!AK45),"",'U8'!AK45)</f>
        <v/>
      </c>
      <c r="AY122" s="229" t="str">
        <f>IF(ISBLANK('U8'!AL45),"",'U8'!AL45)</f>
        <v/>
      </c>
      <c r="AZ122" s="229" t="str">
        <f>IF(ISBLANK('U8'!AM45),"",'U8'!AM45)</f>
        <v/>
      </c>
      <c r="BA122" s="229" t="str">
        <f>IF(ISBLANK('U8'!AN45),"",'U8'!AN45)</f>
        <v/>
      </c>
      <c r="BB122" s="229" t="str">
        <f>IF(ISBLANK('U8'!AO45),"",'U8'!AO45)</f>
        <v/>
      </c>
      <c r="BC122" s="229" t="str">
        <f>IF(ISBLANK('U14'!V36),"",'U14'!V36)</f>
        <v/>
      </c>
      <c r="BD122" s="229" t="str">
        <f>IF(ISBLANK('U14'!W36),"",'U14'!W36)</f>
        <v/>
      </c>
      <c r="BE122" s="229" t="str">
        <f>IF(ISBLANK('U14'!X36),"",'U14'!X36)</f>
        <v/>
      </c>
      <c r="BF122" s="229" t="str">
        <f>IF(ISBLANK('U14'!Y36),"",'U14'!Y36)</f>
        <v/>
      </c>
      <c r="BG122" s="229" t="str">
        <f>IF(ISBLANK('U14'!Z36),"",'U14'!Z36)</f>
        <v/>
      </c>
      <c r="BH122" s="229" t="str">
        <f>IF(ISBLANK('U8'!AP45),"",'U8'!AP45)</f>
        <v/>
      </c>
      <c r="BI122" s="229" t="str">
        <f>IF(ISBLANK('U8'!AQ45),"",'U8'!AQ45)</f>
        <v/>
      </c>
      <c r="BJ122" s="229" t="str">
        <f>IF(ISBLANK('U15'!V33),"",'U15'!V33)</f>
        <v/>
      </c>
      <c r="BK122" s="229" t="str">
        <f>IF(ISBLANK('U15'!W33),"",'U15'!W33)</f>
        <v/>
      </c>
      <c r="BL122" s="229" t="str">
        <f>IF(ISBLANK('U15'!X33),"",'U15'!X33)</f>
        <v/>
      </c>
      <c r="BM122" s="230" t="str">
        <f>IF(ISBLANK('U6'!V36),"",'U6'!V36)</f>
        <v/>
      </c>
      <c r="BN122" s="327" t="str">
        <f>IF(ISBLANK('U6'!W36),"",'U6'!W36)</f>
        <v/>
      </c>
      <c r="BO122" s="327" t="str">
        <f>IF(ISBLANK('U6'!X36),"",'U6'!X36)</f>
        <v/>
      </c>
      <c r="BP122" s="327" t="str">
        <f>IF(ISBLANK('U6'!Y36),"",'U6'!Y36)</f>
        <v/>
      </c>
      <c r="BQ122" s="327" t="str">
        <f>IF(ISBLANK('U6'!Z36),"",'U6'!Z36)</f>
        <v/>
      </c>
      <c r="BR122" s="229" t="str">
        <f>IF(ISBLANK('U6'!AA36),"",'U6'!AA36)</f>
        <v/>
      </c>
      <c r="BS122" s="229" t="str">
        <f>IF(ISBLANK('U8'!AR45),"",'U8'!AR45)</f>
        <v/>
      </c>
      <c r="BT122" s="229" t="str">
        <f>IF(ISBLANK('U8'!AS45),"",'U8'!AS45)</f>
        <v/>
      </c>
      <c r="BU122" s="231" t="str">
        <f>IF(ISBLANK('U14'!AA36),"",'U14'!AA36)</f>
        <v/>
      </c>
      <c r="BV122" s="230" t="str">
        <f>IF(ISBLANK('U7'!V33),"",'U7'!V33)</f>
        <v/>
      </c>
      <c r="BW122" s="229" t="str">
        <f>IF(ISBLANK('U7'!W33),"",'U7'!W33)</f>
        <v/>
      </c>
      <c r="BX122" s="230" t="str">
        <f>IF(ISBLANK('U11'!V34),"",'U11'!V34)</f>
        <v/>
      </c>
      <c r="BY122" s="229" t="str">
        <f>IF(ISBLANK('U11'!W34),"",'U11'!W34)</f>
        <v/>
      </c>
      <c r="BZ122" s="231" t="str">
        <f>IF(ISBLANK('U11'!X34),"",'U11'!X34)</f>
        <v/>
      </c>
      <c r="CA122" s="230" t="str">
        <f>IF(ISBLANK('U9'!V32),"",'U9'!V32)</f>
        <v/>
      </c>
      <c r="CB122" s="229" t="str">
        <f>IF(ISBLANK('U9'!W32),"",'U9'!W32)</f>
        <v/>
      </c>
      <c r="CC122" s="229" t="str">
        <f>IF(ISBLANK('U10'!Z42),"",'U10'!Z42)</f>
        <v/>
      </c>
      <c r="CD122" s="229" t="str">
        <f>IF(ISBLANK('U10'!AA42),"",'U10'!AA42)</f>
        <v/>
      </c>
      <c r="CE122" s="229" t="str">
        <f>IF(ISBLANK('U10'!AB42),"",'U10'!AB42)</f>
        <v/>
      </c>
      <c r="CF122" s="229" t="str">
        <f>IF(ISBLANK('U10'!AC42),"",'U10'!AC42)</f>
        <v/>
      </c>
      <c r="CG122" s="229" t="str">
        <f>IF(ISBLANK('U10'!AD42),"",'U10'!AD42)</f>
        <v/>
      </c>
      <c r="CH122" s="229" t="str">
        <f>IF(ISBLANK('U10'!AE42),"",'U10'!AE42)</f>
        <v/>
      </c>
      <c r="CI122" s="229" t="str">
        <f>IF(ISBLANK('U10'!AF42),"",'U10'!AF42)</f>
        <v/>
      </c>
      <c r="CJ122" s="229" t="str">
        <f>IF(ISBLANK('U10'!AG42),"",'U10'!AG42)</f>
        <v/>
      </c>
      <c r="CK122" s="229" t="str">
        <f>IF(ISBLANK('U10'!AH42),"",'U10'!AH42)</f>
        <v/>
      </c>
      <c r="CL122" s="229" t="str">
        <f>IF(ISBLANK('U10'!AI42),"",'U10'!AI42)</f>
        <v/>
      </c>
      <c r="CM122" s="229" t="str">
        <f>IF(ISBLANK('U10'!AJ42),"",'U10'!AJ42)</f>
        <v/>
      </c>
      <c r="CN122" s="229" t="str">
        <f>IF(ISBLANK('U12'!V33),"",'U12'!V33)</f>
        <v/>
      </c>
      <c r="CO122" s="229" t="str">
        <f>IF(ISBLANK('U12'!W33),"",'U12'!W33)</f>
        <v/>
      </c>
      <c r="CP122" s="77"/>
      <c r="CQ122" s="42"/>
    </row>
    <row r="123" spans="1:95" x14ac:dyDescent="0.25">
      <c r="A123" s="23" t="str">
        <f>'Pilotage de Ma Classe'!A29&amp;" "&amp;'Pilotage de Ma Classe'!B29</f>
        <v>XXX xxx</v>
      </c>
      <c r="B123" s="5">
        <v>0</v>
      </c>
      <c r="C123" s="230" t="str">
        <f>IF(ISBLANK('U1'!V41),"",'U1'!V41)</f>
        <v/>
      </c>
      <c r="D123" s="229" t="str">
        <f>IF(ISBLANK('U1'!W41),"",'U1'!W41)</f>
        <v/>
      </c>
      <c r="E123" s="229" t="str">
        <f>IF(ISBLANK('U1'!X41),"",'U1'!X41)</f>
        <v/>
      </c>
      <c r="F123" s="229" t="str">
        <f>IF(ISBLANK('U13'!V41),"",'U13'!V41)</f>
        <v/>
      </c>
      <c r="G123" s="229" t="str">
        <f>IF(ISBLANK('U13'!W41),"",'U13'!W41)</f>
        <v/>
      </c>
      <c r="H123" s="229" t="str">
        <f>IF(ISBLANK('U13'!X41),"",'U13'!X41)</f>
        <v/>
      </c>
      <c r="I123" s="229" t="str">
        <f>IF(ISBLANK('U13'!Y41),"",'U13'!Y41)</f>
        <v/>
      </c>
      <c r="J123" s="229" t="str">
        <f>IF(ISBLANK('U13'!Z41),"",'U13'!Z41)</f>
        <v/>
      </c>
      <c r="K123" s="229" t="str">
        <f>IF(ISBLANK('U13'!AA41),"",'U13'!AA41)</f>
        <v/>
      </c>
      <c r="L123" s="229" t="str">
        <f>IF(ISBLANK('U13'!AB41),"",'U13'!AB41)</f>
        <v/>
      </c>
      <c r="M123" s="229" t="str">
        <f>IF(ISBLANK('U13'!AC41),"",'U13'!AC41)</f>
        <v/>
      </c>
      <c r="N123" s="229" t="str">
        <f>IF(ISBLANK('U13'!AD41),"",'U13'!AD41)</f>
        <v/>
      </c>
      <c r="O123" s="230" t="str">
        <f>IF(ISBLANK('U1'!Y41),"",'U1'!Y41)</f>
        <v/>
      </c>
      <c r="P123" s="229" t="str">
        <f>IF(ISBLANK('U1'!Z41),"",'U1'!Z41)</f>
        <v/>
      </c>
      <c r="Q123" s="229" t="str">
        <f>IF(ISBLANK('U1'!AA41),"",'U1'!AA41)</f>
        <v/>
      </c>
      <c r="R123" s="229" t="str">
        <f>IF(ISBLANK('U1'!AB41),"",'U1'!AB41)</f>
        <v/>
      </c>
      <c r="S123" s="229" t="str">
        <f>IF(ISBLANK('U1'!AC41),"",'U1'!AC41)</f>
        <v/>
      </c>
      <c r="T123" s="231" t="str">
        <f>IF(ISBLANK('U1'!AD41),"",'U1'!AD41)</f>
        <v/>
      </c>
      <c r="U123" s="327" t="str">
        <f>IF(ISBLANK('U4'!Z43),"",'U4'!Z43)</f>
        <v/>
      </c>
      <c r="V123" s="327" t="str">
        <f>IF(ISBLANK('U4'!AA43),"",'U4'!AA43)</f>
        <v/>
      </c>
      <c r="W123" s="327" t="str">
        <f>IF(ISBLANK('U4'!AB43),"",'U4'!AB43)</f>
        <v/>
      </c>
      <c r="X123" s="327" t="str">
        <f>IF(ISBLANK('U4'!AC43),"",'U4'!AC43)</f>
        <v/>
      </c>
      <c r="Y123" s="327" t="str">
        <f>IF(ISBLANK('U4'!AD43),"",'U4'!AD43)</f>
        <v/>
      </c>
      <c r="Z123" s="327" t="str">
        <f>IF(ISBLANK('U4'!AE43),"",'U4'!AE43)</f>
        <v/>
      </c>
      <c r="AA123" s="327" t="str">
        <f>IF(ISBLANK('U4'!AF43),"",'U4'!AF43)</f>
        <v/>
      </c>
      <c r="AB123" s="327" t="str">
        <f>IF(ISBLANK('U4'!AG43),"",'U4'!AG43)</f>
        <v/>
      </c>
      <c r="AC123" s="229" t="str">
        <f>IF(ISBLANK('U5'!X41),"",'U5'!X41)</f>
        <v/>
      </c>
      <c r="AD123" s="229" t="str">
        <f>IF(ISBLANK('U5'!Y41),"",'U5'!Y41)</f>
        <v/>
      </c>
      <c r="AE123" s="229" t="str">
        <f>IF(ISBLANK('U5'!Z41),"",'U5'!Z41)</f>
        <v/>
      </c>
      <c r="AF123" s="229" t="str">
        <f>IF(ISBLANK('U2'!Y37),"",'U2'!Y37)</f>
        <v/>
      </c>
      <c r="AG123" s="229" t="str">
        <f>IF(ISBLANK('U2'!Z37),"",'U2'!Z37)</f>
        <v/>
      </c>
      <c r="AH123" s="229" t="str">
        <f>IF(ISBLANK('U5'!AA41),"",'U5'!AA41)</f>
        <v/>
      </c>
      <c r="AI123" s="229" t="str">
        <f>IF(ISBLANK('U5'!H115),"",'U5'!H115)</f>
        <v/>
      </c>
      <c r="AJ123" s="229" t="str">
        <f>IF(ISBLANK('U5'!I115),"",'U5'!I115)</f>
        <v/>
      </c>
      <c r="AK123" s="230" t="str">
        <f>IF(ISBLANK('U2'!V37),"",'U2'!V37)</f>
        <v/>
      </c>
      <c r="AL123" s="229" t="str">
        <f>IF(ISBLANK('U2'!W37),"",'U2'!W37)</f>
        <v/>
      </c>
      <c r="AM123" s="229" t="str">
        <f>IF(ISBLANK('U2'!X37),"",'U2'!X37)</f>
        <v/>
      </c>
      <c r="AN123" s="229" t="str">
        <f>IF(ISBLANK('U4'!X43),"",'U4'!X43)</f>
        <v/>
      </c>
      <c r="AO123" s="229" t="str">
        <f>IF(ISBLANK('U4'!Y43),"",'U4'!Y43)</f>
        <v/>
      </c>
      <c r="AP123" s="229" t="str">
        <f>IF(ISBLANK('U5'!V41),"",'U5'!V41)</f>
        <v/>
      </c>
      <c r="AQ123" s="229" t="str">
        <f>IF(ISBLANK('U5'!W41),"",'U5'!W41)</f>
        <v/>
      </c>
      <c r="AR123" s="229" t="str">
        <f>IF(ISBLANK('U3'!V35),"",'U3'!V35)</f>
        <v/>
      </c>
      <c r="AS123" s="230" t="str">
        <f>IF(ISBLANK('U8'!AF46),"",'U8'!AF46)</f>
        <v/>
      </c>
      <c r="AT123" s="229" t="str">
        <f>IF(ISBLANK('U8'!AG46),"",'U8'!AG46)</f>
        <v/>
      </c>
      <c r="AU123" s="229" t="str">
        <f>IF(ISBLANK('U8'!AH46),"",'U8'!AH46)</f>
        <v/>
      </c>
      <c r="AV123" s="229" t="str">
        <f>IF(ISBLANK('U8'!AI46),"",'U8'!AI46)</f>
        <v/>
      </c>
      <c r="AW123" s="229" t="str">
        <f>IF(ISBLANK('U8'!AJ46),"",'U8'!AJ46)</f>
        <v/>
      </c>
      <c r="AX123" s="229" t="str">
        <f>IF(ISBLANK('U8'!AK46),"",'U8'!AK46)</f>
        <v/>
      </c>
      <c r="AY123" s="229" t="str">
        <f>IF(ISBLANK('U8'!AL46),"",'U8'!AL46)</f>
        <v/>
      </c>
      <c r="AZ123" s="229" t="str">
        <f>IF(ISBLANK('U8'!AM46),"",'U8'!AM46)</f>
        <v/>
      </c>
      <c r="BA123" s="229" t="str">
        <f>IF(ISBLANK('U8'!AN46),"",'U8'!AN46)</f>
        <v/>
      </c>
      <c r="BB123" s="229" t="str">
        <f>IF(ISBLANK('U8'!AO46),"",'U8'!AO46)</f>
        <v/>
      </c>
      <c r="BC123" s="229" t="str">
        <f>IF(ISBLANK('U14'!V37),"",'U14'!V37)</f>
        <v/>
      </c>
      <c r="BD123" s="229" t="str">
        <f>IF(ISBLANK('U14'!W37),"",'U14'!W37)</f>
        <v/>
      </c>
      <c r="BE123" s="229" t="str">
        <f>IF(ISBLANK('U14'!X37),"",'U14'!X37)</f>
        <v/>
      </c>
      <c r="BF123" s="229" t="str">
        <f>IF(ISBLANK('U14'!Y37),"",'U14'!Y37)</f>
        <v/>
      </c>
      <c r="BG123" s="229" t="str">
        <f>IF(ISBLANK('U14'!Z37),"",'U14'!Z37)</f>
        <v/>
      </c>
      <c r="BH123" s="229" t="str">
        <f>IF(ISBLANK('U8'!AP46),"",'U8'!AP46)</f>
        <v/>
      </c>
      <c r="BI123" s="229" t="str">
        <f>IF(ISBLANK('U8'!AQ46),"",'U8'!AQ46)</f>
        <v/>
      </c>
      <c r="BJ123" s="229" t="str">
        <f>IF(ISBLANK('U15'!V34),"",'U15'!V34)</f>
        <v/>
      </c>
      <c r="BK123" s="229" t="str">
        <f>IF(ISBLANK('U15'!W34),"",'U15'!W34)</f>
        <v/>
      </c>
      <c r="BL123" s="229" t="str">
        <f>IF(ISBLANK('U15'!X34),"",'U15'!X34)</f>
        <v/>
      </c>
      <c r="BM123" s="230" t="str">
        <f>IF(ISBLANK('U6'!V37),"",'U6'!V37)</f>
        <v/>
      </c>
      <c r="BN123" s="327" t="str">
        <f>IF(ISBLANK('U6'!W37),"",'U6'!W37)</f>
        <v/>
      </c>
      <c r="BO123" s="327" t="str">
        <f>IF(ISBLANK('U6'!X37),"",'U6'!X37)</f>
        <v/>
      </c>
      <c r="BP123" s="327" t="str">
        <f>IF(ISBLANK('U6'!Y37),"",'U6'!Y37)</f>
        <v/>
      </c>
      <c r="BQ123" s="327" t="str">
        <f>IF(ISBLANK('U6'!Z37),"",'U6'!Z37)</f>
        <v/>
      </c>
      <c r="BR123" s="229" t="str">
        <f>IF(ISBLANK('U6'!AA37),"",'U6'!AA37)</f>
        <v/>
      </c>
      <c r="BS123" s="229" t="str">
        <f>IF(ISBLANK('U8'!AR46),"",'U8'!AR46)</f>
        <v/>
      </c>
      <c r="BT123" s="229" t="str">
        <f>IF(ISBLANK('U8'!AS46),"",'U8'!AS46)</f>
        <v/>
      </c>
      <c r="BU123" s="231" t="str">
        <f>IF(ISBLANK('U14'!AA37),"",'U14'!AA37)</f>
        <v/>
      </c>
      <c r="BV123" s="230" t="str">
        <f>IF(ISBLANK('U7'!V34),"",'U7'!V34)</f>
        <v/>
      </c>
      <c r="BW123" s="229" t="str">
        <f>IF(ISBLANK('U7'!W34),"",'U7'!W34)</f>
        <v/>
      </c>
      <c r="BX123" s="230" t="str">
        <f>IF(ISBLANK('U11'!V35),"",'U11'!V35)</f>
        <v/>
      </c>
      <c r="BY123" s="229" t="str">
        <f>IF(ISBLANK('U11'!W35),"",'U11'!W35)</f>
        <v/>
      </c>
      <c r="BZ123" s="231" t="str">
        <f>IF(ISBLANK('U11'!X35),"",'U11'!X35)</f>
        <v/>
      </c>
      <c r="CA123" s="230" t="str">
        <f>IF(ISBLANK('U9'!V33),"",'U9'!V33)</f>
        <v/>
      </c>
      <c r="CB123" s="229" t="str">
        <f>IF(ISBLANK('U9'!W33),"",'U9'!W33)</f>
        <v/>
      </c>
      <c r="CC123" s="229" t="str">
        <f>IF(ISBLANK('U10'!Z43),"",'U10'!Z43)</f>
        <v/>
      </c>
      <c r="CD123" s="229" t="str">
        <f>IF(ISBLANK('U10'!AA43),"",'U10'!AA43)</f>
        <v/>
      </c>
      <c r="CE123" s="229" t="str">
        <f>IF(ISBLANK('U10'!AB43),"",'U10'!AB43)</f>
        <v/>
      </c>
      <c r="CF123" s="229" t="str">
        <f>IF(ISBLANK('U10'!AC43),"",'U10'!AC43)</f>
        <v/>
      </c>
      <c r="CG123" s="229" t="str">
        <f>IF(ISBLANK('U10'!AD43),"",'U10'!AD43)</f>
        <v/>
      </c>
      <c r="CH123" s="229" t="str">
        <f>IF(ISBLANK('U10'!AE43),"",'U10'!AE43)</f>
        <v/>
      </c>
      <c r="CI123" s="229" t="str">
        <f>IF(ISBLANK('U10'!AF43),"",'U10'!AF43)</f>
        <v/>
      </c>
      <c r="CJ123" s="229" t="str">
        <f>IF(ISBLANK('U10'!AG43),"",'U10'!AG43)</f>
        <v/>
      </c>
      <c r="CK123" s="229" t="str">
        <f>IF(ISBLANK('U10'!AH43),"",'U10'!AH43)</f>
        <v/>
      </c>
      <c r="CL123" s="229" t="str">
        <f>IF(ISBLANK('U10'!AI43),"",'U10'!AI43)</f>
        <v/>
      </c>
      <c r="CM123" s="229" t="str">
        <f>IF(ISBLANK('U10'!AJ43),"",'U10'!AJ43)</f>
        <v/>
      </c>
      <c r="CN123" s="229" t="str">
        <f>IF(ISBLANK('U12'!V34),"",'U12'!V34)</f>
        <v/>
      </c>
      <c r="CO123" s="229" t="str">
        <f>IF(ISBLANK('U12'!W34),"",'U12'!W34)</f>
        <v/>
      </c>
      <c r="CP123" s="77"/>
      <c r="CQ123" s="42"/>
    </row>
    <row r="124" spans="1:95" x14ac:dyDescent="0.25">
      <c r="A124" s="23" t="str">
        <f>'Pilotage de Ma Classe'!A30&amp;" "&amp;'Pilotage de Ma Classe'!B30</f>
        <v>YYY yyy</v>
      </c>
      <c r="B124" s="5">
        <v>0</v>
      </c>
      <c r="C124" s="230" t="str">
        <f>IF(ISBLANK('U1'!V42),"",'U1'!V42)</f>
        <v/>
      </c>
      <c r="D124" s="229" t="str">
        <f>IF(ISBLANK('U1'!W42),"",'U1'!W42)</f>
        <v/>
      </c>
      <c r="E124" s="229" t="str">
        <f>IF(ISBLANK('U1'!X42),"",'U1'!X42)</f>
        <v/>
      </c>
      <c r="F124" s="229" t="str">
        <f>IF(ISBLANK('U13'!V42),"",'U13'!V42)</f>
        <v/>
      </c>
      <c r="G124" s="229" t="str">
        <f>IF(ISBLANK('U13'!W42),"",'U13'!W42)</f>
        <v/>
      </c>
      <c r="H124" s="229" t="str">
        <f>IF(ISBLANK('U13'!X42),"",'U13'!X42)</f>
        <v/>
      </c>
      <c r="I124" s="229" t="str">
        <f>IF(ISBLANK('U13'!Y42),"",'U13'!Y42)</f>
        <v/>
      </c>
      <c r="J124" s="229" t="str">
        <f>IF(ISBLANK('U13'!Z42),"",'U13'!Z42)</f>
        <v/>
      </c>
      <c r="K124" s="229" t="str">
        <f>IF(ISBLANK('U13'!AA42),"",'U13'!AA42)</f>
        <v/>
      </c>
      <c r="L124" s="229" t="str">
        <f>IF(ISBLANK('U13'!AB42),"",'U13'!AB42)</f>
        <v/>
      </c>
      <c r="M124" s="229" t="str">
        <f>IF(ISBLANK('U13'!AC42),"",'U13'!AC42)</f>
        <v/>
      </c>
      <c r="N124" s="229" t="str">
        <f>IF(ISBLANK('U13'!AD42),"",'U13'!AD42)</f>
        <v/>
      </c>
      <c r="O124" s="230" t="str">
        <f>IF(ISBLANK('U1'!Y42),"",'U1'!Y42)</f>
        <v/>
      </c>
      <c r="P124" s="229" t="str">
        <f>IF(ISBLANK('U1'!Z42),"",'U1'!Z42)</f>
        <v/>
      </c>
      <c r="Q124" s="229" t="str">
        <f>IF(ISBLANK('U1'!AA42),"",'U1'!AA42)</f>
        <v/>
      </c>
      <c r="R124" s="229" t="str">
        <f>IF(ISBLANK('U1'!AB42),"",'U1'!AB42)</f>
        <v/>
      </c>
      <c r="S124" s="229" t="str">
        <f>IF(ISBLANK('U1'!AC42),"",'U1'!AC42)</f>
        <v/>
      </c>
      <c r="T124" s="231" t="str">
        <f>IF(ISBLANK('U1'!AD42),"",'U1'!AD42)</f>
        <v/>
      </c>
      <c r="U124" s="327" t="str">
        <f>IF(ISBLANK('U4'!Z44),"",'U4'!Z44)</f>
        <v/>
      </c>
      <c r="V124" s="327" t="str">
        <f>IF(ISBLANK('U4'!AA44),"",'U4'!AA44)</f>
        <v/>
      </c>
      <c r="W124" s="327" t="str">
        <f>IF(ISBLANK('U4'!AB44),"",'U4'!AB44)</f>
        <v/>
      </c>
      <c r="X124" s="327" t="str">
        <f>IF(ISBLANK('U4'!AC44),"",'U4'!AC44)</f>
        <v/>
      </c>
      <c r="Y124" s="327" t="str">
        <f>IF(ISBLANK('U4'!AD44),"",'U4'!AD44)</f>
        <v/>
      </c>
      <c r="Z124" s="327" t="str">
        <f>IF(ISBLANK('U4'!AE44),"",'U4'!AE44)</f>
        <v/>
      </c>
      <c r="AA124" s="327" t="str">
        <f>IF(ISBLANK('U4'!AF44),"",'U4'!AF44)</f>
        <v/>
      </c>
      <c r="AB124" s="327" t="str">
        <f>IF(ISBLANK('U4'!AG44),"",'U4'!AG44)</f>
        <v/>
      </c>
      <c r="AC124" s="229" t="str">
        <f>IF(ISBLANK('U5'!X42),"",'U5'!X42)</f>
        <v/>
      </c>
      <c r="AD124" s="229" t="str">
        <f>IF(ISBLANK('U5'!Y42),"",'U5'!Y42)</f>
        <v/>
      </c>
      <c r="AE124" s="229" t="str">
        <f>IF(ISBLANK('U5'!Z42),"",'U5'!Z42)</f>
        <v/>
      </c>
      <c r="AF124" s="229" t="str">
        <f>IF(ISBLANK('U2'!Y38),"",'U2'!Y38)</f>
        <v/>
      </c>
      <c r="AG124" s="229" t="str">
        <f>IF(ISBLANK('U2'!Z38),"",'U2'!Z38)</f>
        <v/>
      </c>
      <c r="AH124" s="229" t="str">
        <f>IF(ISBLANK('U5'!AA42),"",'U5'!AA42)</f>
        <v/>
      </c>
      <c r="AI124" s="229" t="str">
        <f>IF(ISBLANK('U5'!H116),"",'U5'!H116)</f>
        <v/>
      </c>
      <c r="AJ124" s="229" t="str">
        <f>IF(ISBLANK('U5'!I116),"",'U5'!I116)</f>
        <v/>
      </c>
      <c r="AK124" s="230" t="str">
        <f>IF(ISBLANK('U2'!V38),"",'U2'!V38)</f>
        <v/>
      </c>
      <c r="AL124" s="229" t="str">
        <f>IF(ISBLANK('U2'!W38),"",'U2'!W38)</f>
        <v/>
      </c>
      <c r="AM124" s="229" t="str">
        <f>IF(ISBLANK('U2'!X38),"",'U2'!X38)</f>
        <v/>
      </c>
      <c r="AN124" s="229" t="str">
        <f>IF(ISBLANK('U4'!X44),"",'U4'!X44)</f>
        <v/>
      </c>
      <c r="AO124" s="229" t="str">
        <f>IF(ISBLANK('U4'!Y44),"",'U4'!Y44)</f>
        <v/>
      </c>
      <c r="AP124" s="229" t="str">
        <f>IF(ISBLANK('U5'!V42),"",'U5'!V42)</f>
        <v/>
      </c>
      <c r="AQ124" s="229" t="str">
        <f>IF(ISBLANK('U5'!W42),"",'U5'!W42)</f>
        <v/>
      </c>
      <c r="AR124" s="229" t="str">
        <f>IF(ISBLANK('U3'!V36),"",'U3'!V36)</f>
        <v/>
      </c>
      <c r="AS124" s="230" t="str">
        <f>IF(ISBLANK('U8'!AF47),"",'U8'!AF47)</f>
        <v/>
      </c>
      <c r="AT124" s="229" t="str">
        <f>IF(ISBLANK('U8'!AG47),"",'U8'!AG47)</f>
        <v/>
      </c>
      <c r="AU124" s="229" t="str">
        <f>IF(ISBLANK('U8'!AH47),"",'U8'!AH47)</f>
        <v/>
      </c>
      <c r="AV124" s="229" t="str">
        <f>IF(ISBLANK('U8'!AI47),"",'U8'!AI47)</f>
        <v/>
      </c>
      <c r="AW124" s="229" t="str">
        <f>IF(ISBLANK('U8'!AJ47),"",'U8'!AJ47)</f>
        <v/>
      </c>
      <c r="AX124" s="229" t="str">
        <f>IF(ISBLANK('U8'!AK47),"",'U8'!AK47)</f>
        <v/>
      </c>
      <c r="AY124" s="229" t="str">
        <f>IF(ISBLANK('U8'!AL47),"",'U8'!AL47)</f>
        <v/>
      </c>
      <c r="AZ124" s="229" t="str">
        <f>IF(ISBLANK('U8'!AM47),"",'U8'!AM47)</f>
        <v/>
      </c>
      <c r="BA124" s="229" t="str">
        <f>IF(ISBLANK('U8'!AN47),"",'U8'!AN47)</f>
        <v/>
      </c>
      <c r="BB124" s="229" t="str">
        <f>IF(ISBLANK('U8'!AO47),"",'U8'!AO47)</f>
        <v/>
      </c>
      <c r="BC124" s="229" t="str">
        <f>IF(ISBLANK('U14'!V38),"",'U14'!V38)</f>
        <v/>
      </c>
      <c r="BD124" s="229" t="str">
        <f>IF(ISBLANK('U14'!W38),"",'U14'!W38)</f>
        <v/>
      </c>
      <c r="BE124" s="229" t="str">
        <f>IF(ISBLANK('U14'!X38),"",'U14'!X38)</f>
        <v/>
      </c>
      <c r="BF124" s="229" t="str">
        <f>IF(ISBLANK('U14'!Y38),"",'U14'!Y38)</f>
        <v/>
      </c>
      <c r="BG124" s="229" t="str">
        <f>IF(ISBLANK('U14'!Z38),"",'U14'!Z38)</f>
        <v/>
      </c>
      <c r="BH124" s="229" t="str">
        <f>IF(ISBLANK('U8'!AP47),"",'U8'!AP47)</f>
        <v/>
      </c>
      <c r="BI124" s="229" t="str">
        <f>IF(ISBLANK('U8'!AQ47),"",'U8'!AQ47)</f>
        <v/>
      </c>
      <c r="BJ124" s="229" t="str">
        <f>IF(ISBLANK('U15'!V35),"",'U15'!V35)</f>
        <v/>
      </c>
      <c r="BK124" s="229" t="str">
        <f>IF(ISBLANK('U15'!W35),"",'U15'!W35)</f>
        <v/>
      </c>
      <c r="BL124" s="229" t="str">
        <f>IF(ISBLANK('U15'!X35),"",'U15'!X35)</f>
        <v/>
      </c>
      <c r="BM124" s="230" t="str">
        <f>IF(ISBLANK('U6'!V38),"",'U6'!V38)</f>
        <v/>
      </c>
      <c r="BN124" s="327" t="str">
        <f>IF(ISBLANK('U6'!W38),"",'U6'!W38)</f>
        <v/>
      </c>
      <c r="BO124" s="327" t="str">
        <f>IF(ISBLANK('U6'!X38),"",'U6'!X38)</f>
        <v/>
      </c>
      <c r="BP124" s="327" t="str">
        <f>IF(ISBLANK('U6'!Y38),"",'U6'!Y38)</f>
        <v/>
      </c>
      <c r="BQ124" s="327" t="str">
        <f>IF(ISBLANK('U6'!Z38),"",'U6'!Z38)</f>
        <v/>
      </c>
      <c r="BR124" s="229" t="str">
        <f>IF(ISBLANK('U6'!AA38),"",'U6'!AA38)</f>
        <v/>
      </c>
      <c r="BS124" s="229" t="str">
        <f>IF(ISBLANK('U8'!AR47),"",'U8'!AR47)</f>
        <v/>
      </c>
      <c r="BT124" s="229" t="str">
        <f>IF(ISBLANK('U8'!AS47),"",'U8'!AS47)</f>
        <v/>
      </c>
      <c r="BU124" s="231" t="str">
        <f>IF(ISBLANK('U14'!AA38),"",'U14'!AA38)</f>
        <v/>
      </c>
      <c r="BV124" s="230" t="str">
        <f>IF(ISBLANK('U7'!V35),"",'U7'!V35)</f>
        <v/>
      </c>
      <c r="BW124" s="229" t="str">
        <f>IF(ISBLANK('U7'!W35),"",'U7'!W35)</f>
        <v/>
      </c>
      <c r="BX124" s="230" t="str">
        <f>IF(ISBLANK('U11'!V36),"",'U11'!V36)</f>
        <v/>
      </c>
      <c r="BY124" s="229" t="str">
        <f>IF(ISBLANK('U11'!W36),"",'U11'!W36)</f>
        <v/>
      </c>
      <c r="BZ124" s="231" t="str">
        <f>IF(ISBLANK('U11'!X36),"",'U11'!X36)</f>
        <v/>
      </c>
      <c r="CA124" s="230" t="str">
        <f>IF(ISBLANK('U9'!V34),"",'U9'!V34)</f>
        <v/>
      </c>
      <c r="CB124" s="229" t="str">
        <f>IF(ISBLANK('U9'!W34),"",'U9'!W34)</f>
        <v/>
      </c>
      <c r="CC124" s="229" t="str">
        <f>IF(ISBLANK('U10'!Z44),"",'U10'!Z44)</f>
        <v/>
      </c>
      <c r="CD124" s="229" t="str">
        <f>IF(ISBLANK('U10'!AA44),"",'U10'!AA44)</f>
        <v/>
      </c>
      <c r="CE124" s="229" t="str">
        <f>IF(ISBLANK('U10'!AB44),"",'U10'!AB44)</f>
        <v/>
      </c>
      <c r="CF124" s="229" t="str">
        <f>IF(ISBLANK('U10'!AC44),"",'U10'!AC44)</f>
        <v/>
      </c>
      <c r="CG124" s="229" t="str">
        <f>IF(ISBLANK('U10'!AD44),"",'U10'!AD44)</f>
        <v/>
      </c>
      <c r="CH124" s="229" t="str">
        <f>IF(ISBLANK('U10'!AE44),"",'U10'!AE44)</f>
        <v/>
      </c>
      <c r="CI124" s="229" t="str">
        <f>IF(ISBLANK('U10'!AF44),"",'U10'!AF44)</f>
        <v/>
      </c>
      <c r="CJ124" s="229" t="str">
        <f>IF(ISBLANK('U10'!AG44),"",'U10'!AG44)</f>
        <v/>
      </c>
      <c r="CK124" s="229" t="str">
        <f>IF(ISBLANK('U10'!AH44),"",'U10'!AH44)</f>
        <v/>
      </c>
      <c r="CL124" s="229" t="str">
        <f>IF(ISBLANK('U10'!AI44),"",'U10'!AI44)</f>
        <v/>
      </c>
      <c r="CM124" s="229" t="str">
        <f>IF(ISBLANK('U10'!AJ44),"",'U10'!AJ44)</f>
        <v/>
      </c>
      <c r="CN124" s="229" t="str">
        <f>IF(ISBLANK('U12'!V35),"",'U12'!V35)</f>
        <v/>
      </c>
      <c r="CO124" s="229" t="str">
        <f>IF(ISBLANK('U12'!W35),"",'U12'!W35)</f>
        <v/>
      </c>
      <c r="CP124" s="77"/>
      <c r="CQ124" s="42"/>
    </row>
    <row r="125" spans="1:95" x14ac:dyDescent="0.25">
      <c r="A125" s="23" t="str">
        <f>'Pilotage de Ma Classe'!A31&amp;" "&amp;'Pilotage de Ma Classe'!B31</f>
        <v>ZZZ zzz</v>
      </c>
      <c r="B125" s="5">
        <v>0</v>
      </c>
      <c r="C125" s="230" t="str">
        <f>IF(ISBLANK('U1'!V43),"",'U1'!V43)</f>
        <v/>
      </c>
      <c r="D125" s="229" t="str">
        <f>IF(ISBLANK('U1'!W43),"",'U1'!W43)</f>
        <v/>
      </c>
      <c r="E125" s="229" t="str">
        <f>IF(ISBLANK('U1'!X43),"",'U1'!X43)</f>
        <v/>
      </c>
      <c r="F125" s="229" t="str">
        <f>IF(ISBLANK('U13'!V43),"",'U13'!V43)</f>
        <v/>
      </c>
      <c r="G125" s="229" t="str">
        <f>IF(ISBLANK('U13'!W43),"",'U13'!W43)</f>
        <v/>
      </c>
      <c r="H125" s="229" t="str">
        <f>IF(ISBLANK('U13'!X43),"",'U13'!X43)</f>
        <v/>
      </c>
      <c r="I125" s="229" t="str">
        <f>IF(ISBLANK('U13'!Y43),"",'U13'!Y43)</f>
        <v/>
      </c>
      <c r="J125" s="229" t="str">
        <f>IF(ISBLANK('U13'!Z43),"",'U13'!Z43)</f>
        <v/>
      </c>
      <c r="K125" s="229" t="str">
        <f>IF(ISBLANK('U13'!AA43),"",'U13'!AA43)</f>
        <v/>
      </c>
      <c r="L125" s="229" t="str">
        <f>IF(ISBLANK('U13'!AB43),"",'U13'!AB43)</f>
        <v/>
      </c>
      <c r="M125" s="229" t="str">
        <f>IF(ISBLANK('U13'!AC43),"",'U13'!AC43)</f>
        <v/>
      </c>
      <c r="N125" s="229" t="str">
        <f>IF(ISBLANK('U13'!AD43),"",'U13'!AD43)</f>
        <v/>
      </c>
      <c r="O125" s="230" t="str">
        <f>IF(ISBLANK('U1'!Y43),"",'U1'!Y43)</f>
        <v/>
      </c>
      <c r="P125" s="229" t="str">
        <f>IF(ISBLANK('U1'!Z43),"",'U1'!Z43)</f>
        <v/>
      </c>
      <c r="Q125" s="229" t="str">
        <f>IF(ISBLANK('U1'!AA43),"",'U1'!AA43)</f>
        <v/>
      </c>
      <c r="R125" s="229" t="str">
        <f>IF(ISBLANK('U1'!AB43),"",'U1'!AB43)</f>
        <v/>
      </c>
      <c r="S125" s="229" t="str">
        <f>IF(ISBLANK('U1'!AC43),"",'U1'!AC43)</f>
        <v/>
      </c>
      <c r="T125" s="231" t="str">
        <f>IF(ISBLANK('U1'!AD43),"",'U1'!AD43)</f>
        <v/>
      </c>
      <c r="U125" s="327" t="str">
        <f>IF(ISBLANK('U4'!Z45),"",'U4'!Z45)</f>
        <v/>
      </c>
      <c r="V125" s="327" t="str">
        <f>IF(ISBLANK('U4'!AA45),"",'U4'!AA45)</f>
        <v/>
      </c>
      <c r="W125" s="327" t="str">
        <f>IF(ISBLANK('U4'!AB45),"",'U4'!AB45)</f>
        <v/>
      </c>
      <c r="X125" s="327" t="str">
        <f>IF(ISBLANK('U4'!AC45),"",'U4'!AC45)</f>
        <v/>
      </c>
      <c r="Y125" s="327" t="str">
        <f>IF(ISBLANK('U4'!AD45),"",'U4'!AD45)</f>
        <v/>
      </c>
      <c r="Z125" s="327" t="str">
        <f>IF(ISBLANK('U4'!AE45),"",'U4'!AE45)</f>
        <v/>
      </c>
      <c r="AA125" s="327" t="str">
        <f>IF(ISBLANK('U4'!AF45),"",'U4'!AF45)</f>
        <v/>
      </c>
      <c r="AB125" s="327" t="str">
        <f>IF(ISBLANK('U4'!AG45),"",'U4'!AG45)</f>
        <v/>
      </c>
      <c r="AC125" s="229" t="str">
        <f>IF(ISBLANK('U5'!X43),"",'U5'!X43)</f>
        <v/>
      </c>
      <c r="AD125" s="229" t="str">
        <f>IF(ISBLANK('U5'!Y43),"",'U5'!Y43)</f>
        <v/>
      </c>
      <c r="AE125" s="229" t="str">
        <f>IF(ISBLANK('U5'!Z43),"",'U5'!Z43)</f>
        <v/>
      </c>
      <c r="AF125" s="229" t="str">
        <f>IF(ISBLANK('U2'!Y39),"",'U2'!Y39)</f>
        <v/>
      </c>
      <c r="AG125" s="229" t="str">
        <f>IF(ISBLANK('U2'!Z39),"",'U2'!Z39)</f>
        <v/>
      </c>
      <c r="AH125" s="229" t="str">
        <f>IF(ISBLANK('U5'!AA43),"",'U5'!AA43)</f>
        <v/>
      </c>
      <c r="AI125" s="229" t="str">
        <f>IF(ISBLANK('U5'!H117),"",'U5'!H117)</f>
        <v/>
      </c>
      <c r="AJ125" s="229" t="str">
        <f>IF(ISBLANK('U5'!I117),"",'U5'!I117)</f>
        <v/>
      </c>
      <c r="AK125" s="230" t="str">
        <f>IF(ISBLANK('U2'!V39),"",'U2'!V39)</f>
        <v/>
      </c>
      <c r="AL125" s="229" t="str">
        <f>IF(ISBLANK('U2'!W39),"",'U2'!W39)</f>
        <v/>
      </c>
      <c r="AM125" s="229" t="str">
        <f>IF(ISBLANK('U2'!X39),"",'U2'!X39)</f>
        <v/>
      </c>
      <c r="AN125" s="229" t="str">
        <f>IF(ISBLANK('U4'!X45),"",'U4'!X45)</f>
        <v/>
      </c>
      <c r="AO125" s="229" t="str">
        <f>IF(ISBLANK('U4'!Y45),"",'U4'!Y45)</f>
        <v/>
      </c>
      <c r="AP125" s="229" t="str">
        <f>IF(ISBLANK('U5'!V43),"",'U5'!V43)</f>
        <v/>
      </c>
      <c r="AQ125" s="229" t="str">
        <f>IF(ISBLANK('U5'!W43),"",'U5'!W43)</f>
        <v/>
      </c>
      <c r="AR125" s="229" t="str">
        <f>IF(ISBLANK('U3'!V37),"",'U3'!V37)</f>
        <v/>
      </c>
      <c r="AS125" s="230" t="str">
        <f>IF(ISBLANK('U8'!AF48),"",'U8'!AF48)</f>
        <v/>
      </c>
      <c r="AT125" s="229" t="str">
        <f>IF(ISBLANK('U8'!AG48),"",'U8'!AG48)</f>
        <v/>
      </c>
      <c r="AU125" s="229" t="str">
        <f>IF(ISBLANK('U8'!AH48),"",'U8'!AH48)</f>
        <v/>
      </c>
      <c r="AV125" s="229" t="str">
        <f>IF(ISBLANK('U8'!AI48),"",'U8'!AI48)</f>
        <v/>
      </c>
      <c r="AW125" s="229" t="str">
        <f>IF(ISBLANK('U8'!AJ48),"",'U8'!AJ48)</f>
        <v/>
      </c>
      <c r="AX125" s="229" t="str">
        <f>IF(ISBLANK('U8'!AK48),"",'U8'!AK48)</f>
        <v/>
      </c>
      <c r="AY125" s="229" t="str">
        <f>IF(ISBLANK('U8'!AL48),"",'U8'!AL48)</f>
        <v/>
      </c>
      <c r="AZ125" s="229" t="str">
        <f>IF(ISBLANK('U8'!AM48),"",'U8'!AM48)</f>
        <v/>
      </c>
      <c r="BA125" s="229" t="str">
        <f>IF(ISBLANK('U8'!AN48),"",'U8'!AN48)</f>
        <v/>
      </c>
      <c r="BB125" s="229" t="str">
        <f>IF(ISBLANK('U8'!AO48),"",'U8'!AO48)</f>
        <v/>
      </c>
      <c r="BC125" s="229" t="str">
        <f>IF(ISBLANK('U14'!V39),"",'U14'!V39)</f>
        <v/>
      </c>
      <c r="BD125" s="229" t="str">
        <f>IF(ISBLANK('U14'!W39),"",'U14'!W39)</f>
        <v/>
      </c>
      <c r="BE125" s="229" t="str">
        <f>IF(ISBLANK('U14'!X39),"",'U14'!X39)</f>
        <v/>
      </c>
      <c r="BF125" s="229" t="str">
        <f>IF(ISBLANK('U14'!Y39),"",'U14'!Y39)</f>
        <v/>
      </c>
      <c r="BG125" s="229" t="str">
        <f>IF(ISBLANK('U14'!Z39),"",'U14'!Z39)</f>
        <v/>
      </c>
      <c r="BH125" s="229" t="str">
        <f>IF(ISBLANK('U8'!AP48),"",'U8'!AP48)</f>
        <v/>
      </c>
      <c r="BI125" s="229" t="str">
        <f>IF(ISBLANK('U8'!AQ48),"",'U8'!AQ48)</f>
        <v/>
      </c>
      <c r="BJ125" s="229" t="str">
        <f>IF(ISBLANK('U15'!V36),"",'U15'!V36)</f>
        <v/>
      </c>
      <c r="BK125" s="229" t="str">
        <f>IF(ISBLANK('U15'!W36),"",'U15'!W36)</f>
        <v/>
      </c>
      <c r="BL125" s="229" t="str">
        <f>IF(ISBLANK('U15'!X36),"",'U15'!X36)</f>
        <v/>
      </c>
      <c r="BM125" s="230" t="str">
        <f>IF(ISBLANK('U6'!V39),"",'U6'!V39)</f>
        <v/>
      </c>
      <c r="BN125" s="327" t="str">
        <f>IF(ISBLANK('U6'!W39),"",'U6'!W39)</f>
        <v/>
      </c>
      <c r="BO125" s="327" t="str">
        <f>IF(ISBLANK('U6'!X39),"",'U6'!X39)</f>
        <v/>
      </c>
      <c r="BP125" s="327" t="str">
        <f>IF(ISBLANK('U6'!Y39),"",'U6'!Y39)</f>
        <v/>
      </c>
      <c r="BQ125" s="327" t="str">
        <f>IF(ISBLANK('U6'!Z39),"",'U6'!Z39)</f>
        <v/>
      </c>
      <c r="BR125" s="229" t="str">
        <f>IF(ISBLANK('U6'!AA39),"",'U6'!AA39)</f>
        <v/>
      </c>
      <c r="BS125" s="229" t="str">
        <f>IF(ISBLANK('U8'!AR48),"",'U8'!AR48)</f>
        <v/>
      </c>
      <c r="BT125" s="229" t="str">
        <f>IF(ISBLANK('U8'!AS48),"",'U8'!AS48)</f>
        <v/>
      </c>
      <c r="BU125" s="231" t="str">
        <f>IF(ISBLANK('U14'!AA39),"",'U14'!AA39)</f>
        <v/>
      </c>
      <c r="BV125" s="230" t="str">
        <f>IF(ISBLANK('U7'!V36),"",'U7'!V36)</f>
        <v/>
      </c>
      <c r="BW125" s="229" t="str">
        <f>IF(ISBLANK('U7'!W36),"",'U7'!W36)</f>
        <v/>
      </c>
      <c r="BX125" s="230" t="str">
        <f>IF(ISBLANK('U11'!V37),"",'U11'!V37)</f>
        <v/>
      </c>
      <c r="BY125" s="229" t="str">
        <f>IF(ISBLANK('U11'!W37),"",'U11'!W37)</f>
        <v/>
      </c>
      <c r="BZ125" s="231" t="str">
        <f>IF(ISBLANK('U11'!X37),"",'U11'!X37)</f>
        <v/>
      </c>
      <c r="CA125" s="230" t="str">
        <f>IF(ISBLANK('U9'!V35),"",'U9'!V35)</f>
        <v/>
      </c>
      <c r="CB125" s="229" t="str">
        <f>IF(ISBLANK('U9'!W35),"",'U9'!W35)</f>
        <v/>
      </c>
      <c r="CC125" s="229" t="str">
        <f>IF(ISBLANK('U10'!Z45),"",'U10'!Z45)</f>
        <v/>
      </c>
      <c r="CD125" s="229" t="str">
        <f>IF(ISBLANK('U10'!AA45),"",'U10'!AA45)</f>
        <v/>
      </c>
      <c r="CE125" s="229" t="str">
        <f>IF(ISBLANK('U10'!AB45),"",'U10'!AB45)</f>
        <v/>
      </c>
      <c r="CF125" s="229" t="str">
        <f>IF(ISBLANK('U10'!AC45),"",'U10'!AC45)</f>
        <v/>
      </c>
      <c r="CG125" s="229" t="str">
        <f>IF(ISBLANK('U10'!AD45),"",'U10'!AD45)</f>
        <v/>
      </c>
      <c r="CH125" s="229" t="str">
        <f>IF(ISBLANK('U10'!AE45),"",'U10'!AE45)</f>
        <v/>
      </c>
      <c r="CI125" s="229" t="str">
        <f>IF(ISBLANK('U10'!AF45),"",'U10'!AF45)</f>
        <v/>
      </c>
      <c r="CJ125" s="229" t="str">
        <f>IF(ISBLANK('U10'!AG45),"",'U10'!AG45)</f>
        <v/>
      </c>
      <c r="CK125" s="229" t="str">
        <f>IF(ISBLANK('U10'!AH45),"",'U10'!AH45)</f>
        <v/>
      </c>
      <c r="CL125" s="229" t="str">
        <f>IF(ISBLANK('U10'!AI45),"",'U10'!AI45)</f>
        <v/>
      </c>
      <c r="CM125" s="229" t="str">
        <f>IF(ISBLANK('U10'!AJ45),"",'U10'!AJ45)</f>
        <v/>
      </c>
      <c r="CN125" s="229" t="str">
        <f>IF(ISBLANK('U12'!V36),"",'U12'!V36)</f>
        <v/>
      </c>
      <c r="CO125" s="229" t="str">
        <f>IF(ISBLANK('U12'!W36),"",'U12'!W36)</f>
        <v/>
      </c>
      <c r="CP125" s="77"/>
      <c r="CQ125" s="42"/>
    </row>
    <row r="126" spans="1:95" x14ac:dyDescent="0.25">
      <c r="A126" s="23" t="str">
        <f>'Pilotage de Ma Classe'!A32&amp;" "&amp;'Pilotage de Ma Classe'!B32</f>
        <v>ABA aba</v>
      </c>
      <c r="B126" s="5">
        <v>0</v>
      </c>
      <c r="C126" s="230" t="str">
        <f>IF(ISBLANK('U1'!V44),"",'U1'!V44)</f>
        <v/>
      </c>
      <c r="D126" s="229" t="str">
        <f>IF(ISBLANK('U1'!W44),"",'U1'!W44)</f>
        <v/>
      </c>
      <c r="E126" s="229" t="str">
        <f>IF(ISBLANK('U1'!X44),"",'U1'!X44)</f>
        <v/>
      </c>
      <c r="F126" s="229" t="str">
        <f>IF(ISBLANK('U13'!V44),"",'U13'!V44)</f>
        <v/>
      </c>
      <c r="G126" s="229" t="str">
        <f>IF(ISBLANK('U13'!W44),"",'U13'!W44)</f>
        <v/>
      </c>
      <c r="H126" s="229" t="str">
        <f>IF(ISBLANK('U13'!X44),"",'U13'!X44)</f>
        <v/>
      </c>
      <c r="I126" s="229" t="str">
        <f>IF(ISBLANK('U13'!Y44),"",'U13'!Y44)</f>
        <v/>
      </c>
      <c r="J126" s="229" t="str">
        <f>IF(ISBLANK('U13'!Z44),"",'U13'!Z44)</f>
        <v/>
      </c>
      <c r="K126" s="229" t="str">
        <f>IF(ISBLANK('U13'!AA44),"",'U13'!AA44)</f>
        <v/>
      </c>
      <c r="L126" s="229" t="str">
        <f>IF(ISBLANK('U13'!AB44),"",'U13'!AB44)</f>
        <v/>
      </c>
      <c r="M126" s="229" t="str">
        <f>IF(ISBLANK('U13'!AC44),"",'U13'!AC44)</f>
        <v/>
      </c>
      <c r="N126" s="229" t="str">
        <f>IF(ISBLANK('U13'!AD44),"",'U13'!AD44)</f>
        <v/>
      </c>
      <c r="O126" s="230" t="str">
        <f>IF(ISBLANK('U1'!Y44),"",'U1'!Y44)</f>
        <v/>
      </c>
      <c r="P126" s="229" t="str">
        <f>IF(ISBLANK('U1'!Z44),"",'U1'!Z44)</f>
        <v/>
      </c>
      <c r="Q126" s="229" t="str">
        <f>IF(ISBLANK('U1'!AA44),"",'U1'!AA44)</f>
        <v/>
      </c>
      <c r="R126" s="229" t="str">
        <f>IF(ISBLANK('U1'!AB44),"",'U1'!AB44)</f>
        <v/>
      </c>
      <c r="S126" s="229" t="str">
        <f>IF(ISBLANK('U1'!AC44),"",'U1'!AC44)</f>
        <v/>
      </c>
      <c r="T126" s="231" t="str">
        <f>IF(ISBLANK('U1'!AD44),"",'U1'!AD44)</f>
        <v/>
      </c>
      <c r="U126" s="327" t="str">
        <f>IF(ISBLANK('U4'!Z46),"",'U4'!Z46)</f>
        <v/>
      </c>
      <c r="V126" s="327" t="str">
        <f>IF(ISBLANK('U4'!AA46),"",'U4'!AA46)</f>
        <v/>
      </c>
      <c r="W126" s="327" t="str">
        <f>IF(ISBLANK('U4'!AB46),"",'U4'!AB46)</f>
        <v/>
      </c>
      <c r="X126" s="327" t="str">
        <f>IF(ISBLANK('U4'!AC46),"",'U4'!AC46)</f>
        <v/>
      </c>
      <c r="Y126" s="327" t="str">
        <f>IF(ISBLANK('U4'!AD46),"",'U4'!AD46)</f>
        <v/>
      </c>
      <c r="Z126" s="327" t="str">
        <f>IF(ISBLANK('U4'!AE46),"",'U4'!AE46)</f>
        <v/>
      </c>
      <c r="AA126" s="327" t="str">
        <f>IF(ISBLANK('U4'!AF46),"",'U4'!AF46)</f>
        <v/>
      </c>
      <c r="AB126" s="327" t="str">
        <f>IF(ISBLANK('U4'!AG46),"",'U4'!AG46)</f>
        <v/>
      </c>
      <c r="AC126" s="229" t="str">
        <f>IF(ISBLANK('U5'!X44),"",'U5'!X44)</f>
        <v/>
      </c>
      <c r="AD126" s="229" t="str">
        <f>IF(ISBLANK('U5'!Y44),"",'U5'!Y44)</f>
        <v/>
      </c>
      <c r="AE126" s="229" t="str">
        <f>IF(ISBLANK('U5'!Z44),"",'U5'!Z44)</f>
        <v/>
      </c>
      <c r="AF126" s="229" t="str">
        <f>IF(ISBLANK('U2'!Y40),"",'U2'!Y40)</f>
        <v/>
      </c>
      <c r="AG126" s="229" t="str">
        <f>IF(ISBLANK('U2'!Z40),"",'U2'!Z40)</f>
        <v/>
      </c>
      <c r="AH126" s="229" t="str">
        <f>IF(ISBLANK('U5'!AA44),"",'U5'!AA44)</f>
        <v/>
      </c>
      <c r="AI126" s="229" t="str">
        <f>IF(ISBLANK('U5'!H118),"",'U5'!H118)</f>
        <v/>
      </c>
      <c r="AJ126" s="229" t="str">
        <f>IF(ISBLANK('U5'!I118),"",'U5'!I118)</f>
        <v/>
      </c>
      <c r="AK126" s="230" t="str">
        <f>IF(ISBLANK('U2'!V40),"",'U2'!V40)</f>
        <v/>
      </c>
      <c r="AL126" s="229" t="str">
        <f>IF(ISBLANK('U2'!W40),"",'U2'!W40)</f>
        <v/>
      </c>
      <c r="AM126" s="229" t="str">
        <f>IF(ISBLANK('U2'!X40),"",'U2'!X40)</f>
        <v/>
      </c>
      <c r="AN126" s="229" t="str">
        <f>IF(ISBLANK('U4'!X46),"",'U4'!X46)</f>
        <v/>
      </c>
      <c r="AO126" s="229" t="str">
        <f>IF(ISBLANK('U4'!Y46),"",'U4'!Y46)</f>
        <v/>
      </c>
      <c r="AP126" s="229" t="str">
        <f>IF(ISBLANK('U5'!V44),"",'U5'!V44)</f>
        <v/>
      </c>
      <c r="AQ126" s="229" t="str">
        <f>IF(ISBLANK('U5'!W44),"",'U5'!W44)</f>
        <v/>
      </c>
      <c r="AR126" s="229" t="str">
        <f>IF(ISBLANK('U3'!V38),"",'U3'!V38)</f>
        <v/>
      </c>
      <c r="AS126" s="230" t="str">
        <f>IF(ISBLANK('U8'!AF49),"",'U8'!AF49)</f>
        <v/>
      </c>
      <c r="AT126" s="229" t="str">
        <f>IF(ISBLANK('U8'!AG49),"",'U8'!AG49)</f>
        <v/>
      </c>
      <c r="AU126" s="229" t="str">
        <f>IF(ISBLANK('U8'!AH49),"",'U8'!AH49)</f>
        <v/>
      </c>
      <c r="AV126" s="229" t="str">
        <f>IF(ISBLANK('U8'!AI49),"",'U8'!AI49)</f>
        <v/>
      </c>
      <c r="AW126" s="229" t="str">
        <f>IF(ISBLANK('U8'!AJ49),"",'U8'!AJ49)</f>
        <v/>
      </c>
      <c r="AX126" s="229" t="str">
        <f>IF(ISBLANK('U8'!AK49),"",'U8'!AK49)</f>
        <v/>
      </c>
      <c r="AY126" s="229" t="str">
        <f>IF(ISBLANK('U8'!AL49),"",'U8'!AL49)</f>
        <v/>
      </c>
      <c r="AZ126" s="229" t="str">
        <f>IF(ISBLANK('U8'!AM49),"",'U8'!AM49)</f>
        <v/>
      </c>
      <c r="BA126" s="229" t="str">
        <f>IF(ISBLANK('U8'!AN49),"",'U8'!AN49)</f>
        <v/>
      </c>
      <c r="BB126" s="229" t="str">
        <f>IF(ISBLANK('U8'!AO49),"",'U8'!AO49)</f>
        <v/>
      </c>
      <c r="BC126" s="229" t="str">
        <f>IF(ISBLANK('U14'!V40),"",'U14'!V40)</f>
        <v/>
      </c>
      <c r="BD126" s="229" t="str">
        <f>IF(ISBLANK('U14'!W40),"",'U14'!W40)</f>
        <v/>
      </c>
      <c r="BE126" s="229" t="str">
        <f>IF(ISBLANK('U14'!X40),"",'U14'!X40)</f>
        <v/>
      </c>
      <c r="BF126" s="229" t="str">
        <f>IF(ISBLANK('U14'!Y40),"",'U14'!Y40)</f>
        <v/>
      </c>
      <c r="BG126" s="229" t="str">
        <f>IF(ISBLANK('U14'!Z40),"",'U14'!Z40)</f>
        <v/>
      </c>
      <c r="BH126" s="229" t="str">
        <f>IF(ISBLANK('U8'!AP49),"",'U8'!AP49)</f>
        <v/>
      </c>
      <c r="BI126" s="229" t="str">
        <f>IF(ISBLANK('U8'!AQ49),"",'U8'!AQ49)</f>
        <v/>
      </c>
      <c r="BJ126" s="229" t="str">
        <f>IF(ISBLANK('U15'!V37),"",'U15'!V37)</f>
        <v/>
      </c>
      <c r="BK126" s="229" t="str">
        <f>IF(ISBLANK('U15'!W37),"",'U15'!W37)</f>
        <v/>
      </c>
      <c r="BL126" s="229" t="str">
        <f>IF(ISBLANK('U15'!X37),"",'U15'!X37)</f>
        <v/>
      </c>
      <c r="BM126" s="230" t="str">
        <f>IF(ISBLANK('U6'!V40),"",'U6'!V40)</f>
        <v/>
      </c>
      <c r="BN126" s="327" t="str">
        <f>IF(ISBLANK('U6'!W40),"",'U6'!W40)</f>
        <v/>
      </c>
      <c r="BO126" s="327" t="str">
        <f>IF(ISBLANK('U6'!X40),"",'U6'!X40)</f>
        <v/>
      </c>
      <c r="BP126" s="327" t="str">
        <f>IF(ISBLANK('U6'!Y40),"",'U6'!Y40)</f>
        <v/>
      </c>
      <c r="BQ126" s="327" t="str">
        <f>IF(ISBLANK('U6'!Z40),"",'U6'!Z40)</f>
        <v/>
      </c>
      <c r="BR126" s="229" t="str">
        <f>IF(ISBLANK('U6'!AA40),"",'U6'!AA40)</f>
        <v/>
      </c>
      <c r="BS126" s="229" t="str">
        <f>IF(ISBLANK('U8'!AR49),"",'U8'!AR49)</f>
        <v/>
      </c>
      <c r="BT126" s="229" t="str">
        <f>IF(ISBLANK('U8'!AS49),"",'U8'!AS49)</f>
        <v/>
      </c>
      <c r="BU126" s="231" t="str">
        <f>IF(ISBLANK('U14'!AA40),"",'U14'!AA40)</f>
        <v/>
      </c>
      <c r="BV126" s="230" t="str">
        <f>IF(ISBLANK('U7'!V37),"",'U7'!V37)</f>
        <v/>
      </c>
      <c r="BW126" s="229" t="str">
        <f>IF(ISBLANK('U7'!W37),"",'U7'!W37)</f>
        <v/>
      </c>
      <c r="BX126" s="230" t="str">
        <f>IF(ISBLANK('U11'!V38),"",'U11'!V38)</f>
        <v/>
      </c>
      <c r="BY126" s="229" t="str">
        <f>IF(ISBLANK('U11'!W38),"",'U11'!W38)</f>
        <v/>
      </c>
      <c r="BZ126" s="231" t="str">
        <f>IF(ISBLANK('U11'!X38),"",'U11'!X38)</f>
        <v/>
      </c>
      <c r="CA126" s="230" t="str">
        <f>IF(ISBLANK('U9'!V36),"",'U9'!V36)</f>
        <v/>
      </c>
      <c r="CB126" s="229" t="str">
        <f>IF(ISBLANK('U9'!W36),"",'U9'!W36)</f>
        <v/>
      </c>
      <c r="CC126" s="229" t="str">
        <f>IF(ISBLANK('U10'!Z46),"",'U10'!Z46)</f>
        <v/>
      </c>
      <c r="CD126" s="229" t="str">
        <f>IF(ISBLANK('U10'!AA46),"",'U10'!AA46)</f>
        <v/>
      </c>
      <c r="CE126" s="229" t="str">
        <f>IF(ISBLANK('U10'!AB46),"",'U10'!AB46)</f>
        <v/>
      </c>
      <c r="CF126" s="229" t="str">
        <f>IF(ISBLANK('U10'!AC46),"",'U10'!AC46)</f>
        <v/>
      </c>
      <c r="CG126" s="229" t="str">
        <f>IF(ISBLANK('U10'!AD46),"",'U10'!AD46)</f>
        <v/>
      </c>
      <c r="CH126" s="229" t="str">
        <f>IF(ISBLANK('U10'!AE46),"",'U10'!AE46)</f>
        <v/>
      </c>
      <c r="CI126" s="229" t="str">
        <f>IF(ISBLANK('U10'!AF46),"",'U10'!AF46)</f>
        <v/>
      </c>
      <c r="CJ126" s="229" t="str">
        <f>IF(ISBLANK('U10'!AG46),"",'U10'!AG46)</f>
        <v/>
      </c>
      <c r="CK126" s="229" t="str">
        <f>IF(ISBLANK('U10'!AH46),"",'U10'!AH46)</f>
        <v/>
      </c>
      <c r="CL126" s="229" t="str">
        <f>IF(ISBLANK('U10'!AI46),"",'U10'!AI46)</f>
        <v/>
      </c>
      <c r="CM126" s="229" t="str">
        <f>IF(ISBLANK('U10'!AJ46),"",'U10'!AJ46)</f>
        <v/>
      </c>
      <c r="CN126" s="229" t="str">
        <f>IF(ISBLANK('U12'!V37),"",'U12'!V37)</f>
        <v/>
      </c>
      <c r="CO126" s="229" t="str">
        <f>IF(ISBLANK('U12'!W37),"",'U12'!W37)</f>
        <v/>
      </c>
      <c r="CP126" s="77"/>
      <c r="CQ126" s="42"/>
    </row>
    <row r="127" spans="1:95" x14ac:dyDescent="0.25">
      <c r="A127" s="23" t="str">
        <f>'Pilotage de Ma Classe'!A33&amp;" "&amp;'Pilotage de Ma Classe'!B33</f>
        <v>ACA aca</v>
      </c>
      <c r="B127" s="5">
        <v>0</v>
      </c>
      <c r="C127" s="230" t="str">
        <f>IF(ISBLANK('U1'!V45),"",'U1'!V45)</f>
        <v/>
      </c>
      <c r="D127" s="229" t="str">
        <f>IF(ISBLANK('U1'!W45),"",'U1'!W45)</f>
        <v/>
      </c>
      <c r="E127" s="229" t="str">
        <f>IF(ISBLANK('U1'!X45),"",'U1'!X45)</f>
        <v/>
      </c>
      <c r="F127" s="229" t="str">
        <f>IF(ISBLANK('U13'!V45),"",'U13'!V45)</f>
        <v/>
      </c>
      <c r="G127" s="229" t="str">
        <f>IF(ISBLANK('U13'!W45),"",'U13'!W45)</f>
        <v/>
      </c>
      <c r="H127" s="229" t="str">
        <f>IF(ISBLANK('U13'!X45),"",'U13'!X45)</f>
        <v/>
      </c>
      <c r="I127" s="229" t="str">
        <f>IF(ISBLANK('U13'!Y45),"",'U13'!Y45)</f>
        <v/>
      </c>
      <c r="J127" s="229" t="str">
        <f>IF(ISBLANK('U13'!Z45),"",'U13'!Z45)</f>
        <v/>
      </c>
      <c r="K127" s="229" t="str">
        <f>IF(ISBLANK('U13'!AA45),"",'U13'!AA45)</f>
        <v/>
      </c>
      <c r="L127" s="229" t="str">
        <f>IF(ISBLANK('U13'!AB45),"",'U13'!AB45)</f>
        <v/>
      </c>
      <c r="M127" s="229" t="str">
        <f>IF(ISBLANK('U13'!AC45),"",'U13'!AC45)</f>
        <v/>
      </c>
      <c r="N127" s="229" t="str">
        <f>IF(ISBLANK('U13'!AD45),"",'U13'!AD45)</f>
        <v/>
      </c>
      <c r="O127" s="230" t="str">
        <f>IF(ISBLANK('U1'!Y45),"",'U1'!Y45)</f>
        <v/>
      </c>
      <c r="P127" s="229" t="str">
        <f>IF(ISBLANK('U1'!Z45),"",'U1'!Z45)</f>
        <v/>
      </c>
      <c r="Q127" s="229" t="str">
        <f>IF(ISBLANK('U1'!AA45),"",'U1'!AA45)</f>
        <v/>
      </c>
      <c r="R127" s="229" t="str">
        <f>IF(ISBLANK('U1'!AB45),"",'U1'!AB45)</f>
        <v/>
      </c>
      <c r="S127" s="229" t="str">
        <f>IF(ISBLANK('U1'!AC45),"",'U1'!AC45)</f>
        <v/>
      </c>
      <c r="T127" s="231" t="str">
        <f>IF(ISBLANK('U1'!AD45),"",'U1'!AD45)</f>
        <v/>
      </c>
      <c r="U127" s="327" t="str">
        <f>IF(ISBLANK('U4'!Z47),"",'U4'!Z47)</f>
        <v/>
      </c>
      <c r="V127" s="327" t="str">
        <f>IF(ISBLANK('U4'!AA47),"",'U4'!AA47)</f>
        <v/>
      </c>
      <c r="W127" s="327" t="str">
        <f>IF(ISBLANK('U4'!AB47),"",'U4'!AB47)</f>
        <v/>
      </c>
      <c r="X127" s="327" t="str">
        <f>IF(ISBLANK('U4'!AC47),"",'U4'!AC47)</f>
        <v/>
      </c>
      <c r="Y127" s="327" t="str">
        <f>IF(ISBLANK('U4'!AD47),"",'U4'!AD47)</f>
        <v/>
      </c>
      <c r="Z127" s="327" t="str">
        <f>IF(ISBLANK('U4'!AE47),"",'U4'!AE47)</f>
        <v/>
      </c>
      <c r="AA127" s="327" t="str">
        <f>IF(ISBLANK('U4'!AF47),"",'U4'!AF47)</f>
        <v/>
      </c>
      <c r="AB127" s="327" t="str">
        <f>IF(ISBLANK('U4'!AG47),"",'U4'!AG47)</f>
        <v/>
      </c>
      <c r="AC127" s="229" t="str">
        <f>IF(ISBLANK('U5'!X45),"",'U5'!X45)</f>
        <v/>
      </c>
      <c r="AD127" s="229" t="str">
        <f>IF(ISBLANK('U5'!Y45),"",'U5'!Y45)</f>
        <v/>
      </c>
      <c r="AE127" s="229" t="str">
        <f>IF(ISBLANK('U5'!Z45),"",'U5'!Z45)</f>
        <v/>
      </c>
      <c r="AF127" s="229" t="str">
        <f>IF(ISBLANK('U2'!Y41),"",'U2'!Y41)</f>
        <v/>
      </c>
      <c r="AG127" s="229" t="str">
        <f>IF(ISBLANK('U2'!Z41),"",'U2'!Z41)</f>
        <v/>
      </c>
      <c r="AH127" s="229" t="str">
        <f>IF(ISBLANK('U5'!AA45),"",'U5'!AA45)</f>
        <v/>
      </c>
      <c r="AI127" s="229" t="str">
        <f>IF(ISBLANK('U5'!H119),"",'U5'!H119)</f>
        <v/>
      </c>
      <c r="AJ127" s="229" t="str">
        <f>IF(ISBLANK('U5'!I119),"",'U5'!I119)</f>
        <v/>
      </c>
      <c r="AK127" s="230" t="str">
        <f>IF(ISBLANK('U2'!V41),"",'U2'!V41)</f>
        <v/>
      </c>
      <c r="AL127" s="229" t="str">
        <f>IF(ISBLANK('U2'!W41),"",'U2'!W41)</f>
        <v/>
      </c>
      <c r="AM127" s="229" t="str">
        <f>IF(ISBLANK('U2'!X41),"",'U2'!X41)</f>
        <v/>
      </c>
      <c r="AN127" s="229" t="str">
        <f>IF(ISBLANK('U4'!X47),"",'U4'!X47)</f>
        <v/>
      </c>
      <c r="AO127" s="229" t="str">
        <f>IF(ISBLANK('U4'!Y47),"",'U4'!Y47)</f>
        <v/>
      </c>
      <c r="AP127" s="229" t="str">
        <f>IF(ISBLANK('U5'!V45),"",'U5'!V45)</f>
        <v/>
      </c>
      <c r="AQ127" s="229" t="str">
        <f>IF(ISBLANK('U5'!W45),"",'U5'!W45)</f>
        <v/>
      </c>
      <c r="AR127" s="229" t="str">
        <f>IF(ISBLANK('U3'!V39),"",'U3'!V39)</f>
        <v/>
      </c>
      <c r="AS127" s="230" t="str">
        <f>IF(ISBLANK('U8'!AF50),"",'U8'!AF50)</f>
        <v/>
      </c>
      <c r="AT127" s="229" t="str">
        <f>IF(ISBLANK('U8'!AG50),"",'U8'!AG50)</f>
        <v/>
      </c>
      <c r="AU127" s="229" t="str">
        <f>IF(ISBLANK('U8'!AH50),"",'U8'!AH50)</f>
        <v/>
      </c>
      <c r="AV127" s="229" t="str">
        <f>IF(ISBLANK('U8'!AI50),"",'U8'!AI50)</f>
        <v/>
      </c>
      <c r="AW127" s="229" t="str">
        <f>IF(ISBLANK('U8'!AJ50),"",'U8'!AJ50)</f>
        <v/>
      </c>
      <c r="AX127" s="229" t="str">
        <f>IF(ISBLANK('U8'!AK50),"",'U8'!AK50)</f>
        <v/>
      </c>
      <c r="AY127" s="229" t="str">
        <f>IF(ISBLANK('U8'!AL50),"",'U8'!AL50)</f>
        <v/>
      </c>
      <c r="AZ127" s="229" t="str">
        <f>IF(ISBLANK('U8'!AM50),"",'U8'!AM50)</f>
        <v/>
      </c>
      <c r="BA127" s="229" t="str">
        <f>IF(ISBLANK('U8'!AN50),"",'U8'!AN50)</f>
        <v/>
      </c>
      <c r="BB127" s="229" t="str">
        <f>IF(ISBLANK('U8'!AO50),"",'U8'!AO50)</f>
        <v/>
      </c>
      <c r="BC127" s="229" t="str">
        <f>IF(ISBLANK('U14'!V41),"",'U14'!V41)</f>
        <v/>
      </c>
      <c r="BD127" s="229" t="str">
        <f>IF(ISBLANK('U14'!W41),"",'U14'!W41)</f>
        <v/>
      </c>
      <c r="BE127" s="229" t="str">
        <f>IF(ISBLANK('U14'!X41),"",'U14'!X41)</f>
        <v/>
      </c>
      <c r="BF127" s="229" t="str">
        <f>IF(ISBLANK('U14'!Y41),"",'U14'!Y41)</f>
        <v/>
      </c>
      <c r="BG127" s="229" t="str">
        <f>IF(ISBLANK('U14'!Z41),"",'U14'!Z41)</f>
        <v/>
      </c>
      <c r="BH127" s="229" t="str">
        <f>IF(ISBLANK('U8'!AP50),"",'U8'!AP50)</f>
        <v/>
      </c>
      <c r="BI127" s="229" t="str">
        <f>IF(ISBLANK('U8'!AQ50),"",'U8'!AQ50)</f>
        <v/>
      </c>
      <c r="BJ127" s="229" t="str">
        <f>IF(ISBLANK('U15'!V38),"",'U15'!V38)</f>
        <v/>
      </c>
      <c r="BK127" s="229" t="str">
        <f>IF(ISBLANK('U15'!W38),"",'U15'!W38)</f>
        <v/>
      </c>
      <c r="BL127" s="229" t="str">
        <f>IF(ISBLANK('U15'!X38),"",'U15'!X38)</f>
        <v/>
      </c>
      <c r="BM127" s="230" t="str">
        <f>IF(ISBLANK('U6'!V41),"",'U6'!V41)</f>
        <v/>
      </c>
      <c r="BN127" s="327" t="str">
        <f>IF(ISBLANK('U6'!W41),"",'U6'!W41)</f>
        <v/>
      </c>
      <c r="BO127" s="327" t="str">
        <f>IF(ISBLANK('U6'!X41),"",'U6'!X41)</f>
        <v/>
      </c>
      <c r="BP127" s="327" t="str">
        <f>IF(ISBLANK('U6'!Y41),"",'U6'!Y41)</f>
        <v/>
      </c>
      <c r="BQ127" s="327" t="str">
        <f>IF(ISBLANK('U6'!Z41),"",'U6'!Z41)</f>
        <v/>
      </c>
      <c r="BR127" s="229" t="str">
        <f>IF(ISBLANK('U6'!AA41),"",'U6'!AA41)</f>
        <v/>
      </c>
      <c r="BS127" s="229" t="str">
        <f>IF(ISBLANK('U8'!AR50),"",'U8'!AR50)</f>
        <v/>
      </c>
      <c r="BT127" s="229" t="str">
        <f>IF(ISBLANK('U8'!AS50),"",'U8'!AS50)</f>
        <v/>
      </c>
      <c r="BU127" s="231" t="str">
        <f>IF(ISBLANK('U14'!AA41),"",'U14'!AA41)</f>
        <v/>
      </c>
      <c r="BV127" s="230" t="str">
        <f>IF(ISBLANK('U7'!V38),"",'U7'!V38)</f>
        <v/>
      </c>
      <c r="BW127" s="229" t="str">
        <f>IF(ISBLANK('U7'!W38),"",'U7'!W38)</f>
        <v/>
      </c>
      <c r="BX127" s="230" t="str">
        <f>IF(ISBLANK('U11'!V39),"",'U11'!V39)</f>
        <v/>
      </c>
      <c r="BY127" s="229" t="str">
        <f>IF(ISBLANK('U11'!W39),"",'U11'!W39)</f>
        <v/>
      </c>
      <c r="BZ127" s="231" t="str">
        <f>IF(ISBLANK('U11'!X39),"",'U11'!X39)</f>
        <v/>
      </c>
      <c r="CA127" s="230" t="str">
        <f>IF(ISBLANK('U9'!V37),"",'U9'!V37)</f>
        <v/>
      </c>
      <c r="CB127" s="229" t="str">
        <f>IF(ISBLANK('U9'!W37),"",'U9'!W37)</f>
        <v/>
      </c>
      <c r="CC127" s="229" t="str">
        <f>IF(ISBLANK('U10'!Z47),"",'U10'!Z47)</f>
        <v/>
      </c>
      <c r="CD127" s="229" t="str">
        <f>IF(ISBLANK('U10'!AA47),"",'U10'!AA47)</f>
        <v/>
      </c>
      <c r="CE127" s="229" t="str">
        <f>IF(ISBLANK('U10'!AB47),"",'U10'!AB47)</f>
        <v/>
      </c>
      <c r="CF127" s="229" t="str">
        <f>IF(ISBLANK('U10'!AC47),"",'U10'!AC47)</f>
        <v/>
      </c>
      <c r="CG127" s="229" t="str">
        <f>IF(ISBLANK('U10'!AD47),"",'U10'!AD47)</f>
        <v/>
      </c>
      <c r="CH127" s="229" t="str">
        <f>IF(ISBLANK('U10'!AE47),"",'U10'!AE47)</f>
        <v/>
      </c>
      <c r="CI127" s="229" t="str">
        <f>IF(ISBLANK('U10'!AF47),"",'U10'!AF47)</f>
        <v/>
      </c>
      <c r="CJ127" s="229" t="str">
        <f>IF(ISBLANK('U10'!AG47),"",'U10'!AG47)</f>
        <v/>
      </c>
      <c r="CK127" s="229" t="str">
        <f>IF(ISBLANK('U10'!AH47),"",'U10'!AH47)</f>
        <v/>
      </c>
      <c r="CL127" s="229" t="str">
        <f>IF(ISBLANK('U10'!AI47),"",'U10'!AI47)</f>
        <v/>
      </c>
      <c r="CM127" s="229" t="str">
        <f>IF(ISBLANK('U10'!AJ47),"",'U10'!AJ47)</f>
        <v/>
      </c>
      <c r="CN127" s="229" t="str">
        <f>IF(ISBLANK('U12'!V38),"",'U12'!V38)</f>
        <v/>
      </c>
      <c r="CO127" s="229" t="str">
        <f>IF(ISBLANK('U12'!W38),"",'U12'!W38)</f>
        <v/>
      </c>
      <c r="CP127" s="77"/>
      <c r="CQ127" s="42"/>
    </row>
    <row r="128" spans="1:95" x14ac:dyDescent="0.25">
      <c r="A128" s="23" t="str">
        <f>'Pilotage de Ma Classe'!A34&amp;" "&amp;'Pilotage de Ma Classe'!B34</f>
        <v>ADA ada</v>
      </c>
      <c r="B128" s="5">
        <v>0</v>
      </c>
      <c r="C128" s="230" t="str">
        <f>IF(ISBLANK('U1'!V46),"",'U1'!V46)</f>
        <v/>
      </c>
      <c r="D128" s="229" t="str">
        <f>IF(ISBLANK('U1'!W46),"",'U1'!W46)</f>
        <v/>
      </c>
      <c r="E128" s="229" t="str">
        <f>IF(ISBLANK('U1'!X46),"",'U1'!X46)</f>
        <v/>
      </c>
      <c r="F128" s="229" t="str">
        <f>IF(ISBLANK('U13'!V46),"",'U13'!V46)</f>
        <v/>
      </c>
      <c r="G128" s="229" t="str">
        <f>IF(ISBLANK('U13'!W46),"",'U13'!W46)</f>
        <v/>
      </c>
      <c r="H128" s="229" t="str">
        <f>IF(ISBLANK('U13'!X46),"",'U13'!X46)</f>
        <v/>
      </c>
      <c r="I128" s="229" t="str">
        <f>IF(ISBLANK('U13'!Y46),"",'U13'!Y46)</f>
        <v/>
      </c>
      <c r="J128" s="229" t="str">
        <f>IF(ISBLANK('U13'!Z46),"",'U13'!Z46)</f>
        <v/>
      </c>
      <c r="K128" s="229" t="str">
        <f>IF(ISBLANK('U13'!AA46),"",'U13'!AA46)</f>
        <v/>
      </c>
      <c r="L128" s="229" t="str">
        <f>IF(ISBLANK('U13'!AB46),"",'U13'!AB46)</f>
        <v/>
      </c>
      <c r="M128" s="229" t="str">
        <f>IF(ISBLANK('U13'!AC46),"",'U13'!AC46)</f>
        <v/>
      </c>
      <c r="N128" s="229" t="str">
        <f>IF(ISBLANK('U13'!AD46),"",'U13'!AD46)</f>
        <v/>
      </c>
      <c r="O128" s="230" t="str">
        <f>IF(ISBLANK('U1'!Y46),"",'U1'!Y46)</f>
        <v/>
      </c>
      <c r="P128" s="229" t="str">
        <f>IF(ISBLANK('U1'!Z46),"",'U1'!Z46)</f>
        <v/>
      </c>
      <c r="Q128" s="229" t="str">
        <f>IF(ISBLANK('U1'!AA46),"",'U1'!AA46)</f>
        <v/>
      </c>
      <c r="R128" s="229" t="str">
        <f>IF(ISBLANK('U1'!AB46),"",'U1'!AB46)</f>
        <v/>
      </c>
      <c r="S128" s="229" t="str">
        <f>IF(ISBLANK('U1'!AC46),"",'U1'!AC46)</f>
        <v/>
      </c>
      <c r="T128" s="231" t="str">
        <f>IF(ISBLANK('U1'!AD46),"",'U1'!AD46)</f>
        <v/>
      </c>
      <c r="U128" s="327" t="str">
        <f>IF(ISBLANK('U4'!Z48),"",'U4'!Z48)</f>
        <v/>
      </c>
      <c r="V128" s="327" t="str">
        <f>IF(ISBLANK('U4'!AA48),"",'U4'!AA48)</f>
        <v/>
      </c>
      <c r="W128" s="327" t="str">
        <f>IF(ISBLANK('U4'!AB48),"",'U4'!AB48)</f>
        <v/>
      </c>
      <c r="X128" s="327" t="str">
        <f>IF(ISBLANK('U4'!AC48),"",'U4'!AC48)</f>
        <v/>
      </c>
      <c r="Y128" s="327" t="str">
        <f>IF(ISBLANK('U4'!AD48),"",'U4'!AD48)</f>
        <v/>
      </c>
      <c r="Z128" s="327" t="str">
        <f>IF(ISBLANK('U4'!AE48),"",'U4'!AE48)</f>
        <v/>
      </c>
      <c r="AA128" s="327" t="str">
        <f>IF(ISBLANK('U4'!AF48),"",'U4'!AF48)</f>
        <v/>
      </c>
      <c r="AB128" s="327" t="str">
        <f>IF(ISBLANK('U4'!AG48),"",'U4'!AG48)</f>
        <v/>
      </c>
      <c r="AC128" s="229" t="str">
        <f>IF(ISBLANK('U5'!X46),"",'U5'!X46)</f>
        <v/>
      </c>
      <c r="AD128" s="229" t="str">
        <f>IF(ISBLANK('U5'!Y46),"",'U5'!Y46)</f>
        <v/>
      </c>
      <c r="AE128" s="229" t="str">
        <f>IF(ISBLANK('U5'!Z46),"",'U5'!Z46)</f>
        <v/>
      </c>
      <c r="AF128" s="229" t="str">
        <f>IF(ISBLANK('U2'!Y42),"",'U2'!Y42)</f>
        <v/>
      </c>
      <c r="AG128" s="229" t="str">
        <f>IF(ISBLANK('U2'!Z42),"",'U2'!Z42)</f>
        <v/>
      </c>
      <c r="AH128" s="229" t="str">
        <f>IF(ISBLANK('U5'!AA46),"",'U5'!AA46)</f>
        <v/>
      </c>
      <c r="AI128" s="229" t="str">
        <f>IF(ISBLANK('U5'!H120),"",'U5'!H120)</f>
        <v/>
      </c>
      <c r="AJ128" s="229" t="str">
        <f>IF(ISBLANK('U5'!I120),"",'U5'!I120)</f>
        <v/>
      </c>
      <c r="AK128" s="230" t="str">
        <f>IF(ISBLANK('U2'!V42),"",'U2'!V42)</f>
        <v/>
      </c>
      <c r="AL128" s="229" t="str">
        <f>IF(ISBLANK('U2'!W42),"",'U2'!W42)</f>
        <v/>
      </c>
      <c r="AM128" s="229" t="str">
        <f>IF(ISBLANK('U2'!X42),"",'U2'!X42)</f>
        <v/>
      </c>
      <c r="AN128" s="229" t="str">
        <f>IF(ISBLANK('U4'!X48),"",'U4'!X48)</f>
        <v/>
      </c>
      <c r="AO128" s="229" t="str">
        <f>IF(ISBLANK('U4'!Y48),"",'U4'!Y48)</f>
        <v/>
      </c>
      <c r="AP128" s="229" t="str">
        <f>IF(ISBLANK('U5'!V46),"",'U5'!V46)</f>
        <v/>
      </c>
      <c r="AQ128" s="229" t="str">
        <f>IF(ISBLANK('U5'!W46),"",'U5'!W46)</f>
        <v/>
      </c>
      <c r="AR128" s="229" t="str">
        <f>IF(ISBLANK('U3'!V40),"",'U3'!V40)</f>
        <v/>
      </c>
      <c r="AS128" s="230" t="str">
        <f>IF(ISBLANK('U8'!AF51),"",'U8'!AF51)</f>
        <v/>
      </c>
      <c r="AT128" s="229" t="str">
        <f>IF(ISBLANK('U8'!AG51),"",'U8'!AG51)</f>
        <v/>
      </c>
      <c r="AU128" s="229" t="str">
        <f>IF(ISBLANK('U8'!AH51),"",'U8'!AH51)</f>
        <v/>
      </c>
      <c r="AV128" s="229" t="str">
        <f>IF(ISBLANK('U8'!AI51),"",'U8'!AI51)</f>
        <v/>
      </c>
      <c r="AW128" s="229" t="str">
        <f>IF(ISBLANK('U8'!AJ51),"",'U8'!AJ51)</f>
        <v/>
      </c>
      <c r="AX128" s="229" t="str">
        <f>IF(ISBLANK('U8'!AK51),"",'U8'!AK51)</f>
        <v/>
      </c>
      <c r="AY128" s="229" t="str">
        <f>IF(ISBLANK('U8'!AL51),"",'U8'!AL51)</f>
        <v/>
      </c>
      <c r="AZ128" s="229" t="str">
        <f>IF(ISBLANK('U8'!AM51),"",'U8'!AM51)</f>
        <v/>
      </c>
      <c r="BA128" s="229" t="str">
        <f>IF(ISBLANK('U8'!AN51),"",'U8'!AN51)</f>
        <v/>
      </c>
      <c r="BB128" s="229" t="str">
        <f>IF(ISBLANK('U8'!AO51),"",'U8'!AO51)</f>
        <v/>
      </c>
      <c r="BC128" s="229" t="str">
        <f>IF(ISBLANK('U14'!V42),"",'U14'!V42)</f>
        <v/>
      </c>
      <c r="BD128" s="229" t="str">
        <f>IF(ISBLANK('U14'!W42),"",'U14'!W42)</f>
        <v/>
      </c>
      <c r="BE128" s="229" t="str">
        <f>IF(ISBLANK('U14'!X42),"",'U14'!X42)</f>
        <v/>
      </c>
      <c r="BF128" s="229" t="str">
        <f>IF(ISBLANK('U14'!Y42),"",'U14'!Y42)</f>
        <v/>
      </c>
      <c r="BG128" s="229" t="str">
        <f>IF(ISBLANK('U14'!Z42),"",'U14'!Z42)</f>
        <v/>
      </c>
      <c r="BH128" s="229" t="str">
        <f>IF(ISBLANK('U8'!AP51),"",'U8'!AP51)</f>
        <v/>
      </c>
      <c r="BI128" s="229" t="str">
        <f>IF(ISBLANK('U8'!AQ51),"",'U8'!AQ51)</f>
        <v/>
      </c>
      <c r="BJ128" s="229" t="str">
        <f>IF(ISBLANK('U15'!V39),"",'U15'!V39)</f>
        <v/>
      </c>
      <c r="BK128" s="229" t="str">
        <f>IF(ISBLANK('U15'!W39),"",'U15'!W39)</f>
        <v/>
      </c>
      <c r="BL128" s="229" t="str">
        <f>IF(ISBLANK('U15'!X39),"",'U15'!X39)</f>
        <v/>
      </c>
      <c r="BM128" s="230" t="str">
        <f>IF(ISBLANK('U6'!V42),"",'U6'!V42)</f>
        <v/>
      </c>
      <c r="BN128" s="327" t="str">
        <f>IF(ISBLANK('U6'!W42),"",'U6'!W42)</f>
        <v/>
      </c>
      <c r="BO128" s="327" t="str">
        <f>IF(ISBLANK('U6'!X42),"",'U6'!X42)</f>
        <v/>
      </c>
      <c r="BP128" s="327" t="str">
        <f>IF(ISBLANK('U6'!Y42),"",'U6'!Y42)</f>
        <v/>
      </c>
      <c r="BQ128" s="327" t="str">
        <f>IF(ISBLANK('U6'!Z42),"",'U6'!Z42)</f>
        <v/>
      </c>
      <c r="BR128" s="229" t="str">
        <f>IF(ISBLANK('U6'!AA42),"",'U6'!AA42)</f>
        <v/>
      </c>
      <c r="BS128" s="229" t="str">
        <f>IF(ISBLANK('U8'!AR51),"",'U8'!AR51)</f>
        <v/>
      </c>
      <c r="BT128" s="229" t="str">
        <f>IF(ISBLANK('U8'!AS51),"",'U8'!AS51)</f>
        <v/>
      </c>
      <c r="BU128" s="231" t="str">
        <f>IF(ISBLANK('U14'!AA42),"",'U14'!AA42)</f>
        <v/>
      </c>
      <c r="BV128" s="230" t="str">
        <f>IF(ISBLANK('U7'!V39),"",'U7'!V39)</f>
        <v/>
      </c>
      <c r="BW128" s="229" t="str">
        <f>IF(ISBLANK('U7'!W39),"",'U7'!W39)</f>
        <v/>
      </c>
      <c r="BX128" s="230" t="str">
        <f>IF(ISBLANK('U11'!V40),"",'U11'!V40)</f>
        <v/>
      </c>
      <c r="BY128" s="229" t="str">
        <f>IF(ISBLANK('U11'!W40),"",'U11'!W40)</f>
        <v/>
      </c>
      <c r="BZ128" s="231" t="str">
        <f>IF(ISBLANK('U11'!X40),"",'U11'!X40)</f>
        <v/>
      </c>
      <c r="CA128" s="230" t="str">
        <f>IF(ISBLANK('U9'!V38),"",'U9'!V38)</f>
        <v/>
      </c>
      <c r="CB128" s="229" t="str">
        <f>IF(ISBLANK('U9'!W38),"",'U9'!W38)</f>
        <v/>
      </c>
      <c r="CC128" s="229" t="str">
        <f>IF(ISBLANK('U10'!Z48),"",'U10'!Z48)</f>
        <v/>
      </c>
      <c r="CD128" s="229" t="str">
        <f>IF(ISBLANK('U10'!AA48),"",'U10'!AA48)</f>
        <v/>
      </c>
      <c r="CE128" s="229" t="str">
        <f>IF(ISBLANK('U10'!AB48),"",'U10'!AB48)</f>
        <v/>
      </c>
      <c r="CF128" s="229" t="str">
        <f>IF(ISBLANK('U10'!AC48),"",'U10'!AC48)</f>
        <v/>
      </c>
      <c r="CG128" s="229" t="str">
        <f>IF(ISBLANK('U10'!AD48),"",'U10'!AD48)</f>
        <v/>
      </c>
      <c r="CH128" s="229" t="str">
        <f>IF(ISBLANK('U10'!AE48),"",'U10'!AE48)</f>
        <v/>
      </c>
      <c r="CI128" s="229" t="str">
        <f>IF(ISBLANK('U10'!AF48),"",'U10'!AF48)</f>
        <v/>
      </c>
      <c r="CJ128" s="229" t="str">
        <f>IF(ISBLANK('U10'!AG48),"",'U10'!AG48)</f>
        <v/>
      </c>
      <c r="CK128" s="229" t="str">
        <f>IF(ISBLANK('U10'!AH48),"",'U10'!AH48)</f>
        <v/>
      </c>
      <c r="CL128" s="229" t="str">
        <f>IF(ISBLANK('U10'!AI48),"",'U10'!AI48)</f>
        <v/>
      </c>
      <c r="CM128" s="229" t="str">
        <f>IF(ISBLANK('U10'!AJ48),"",'U10'!AJ48)</f>
        <v/>
      </c>
      <c r="CN128" s="229" t="str">
        <f>IF(ISBLANK('U12'!V39),"",'U12'!V39)</f>
        <v/>
      </c>
      <c r="CO128" s="229" t="str">
        <f>IF(ISBLANK('U12'!W39),"",'U12'!W39)</f>
        <v/>
      </c>
      <c r="CP128" s="77"/>
      <c r="CQ128" s="42"/>
    </row>
    <row r="129" spans="1:95" s="104" customFormat="1" x14ac:dyDescent="0.25">
      <c r="A129" s="104" t="str">
        <f>'Pilotage de Ma Classe'!A35&amp;" "&amp;'Pilotage de Ma Classe'!B35</f>
        <v>AEA aea</v>
      </c>
      <c r="B129" s="105">
        <v>0</v>
      </c>
      <c r="C129" s="230" t="str">
        <f>IF(ISBLANK('U1'!V47),"",'U1'!V47)</f>
        <v/>
      </c>
      <c r="D129" s="229" t="str">
        <f>IF(ISBLANK('U1'!W47),"",'U1'!W47)</f>
        <v/>
      </c>
      <c r="E129" s="229" t="str">
        <f>IF(ISBLANK('U1'!X47),"",'U1'!X47)</f>
        <v/>
      </c>
      <c r="F129" s="229" t="str">
        <f>IF(ISBLANK('U13'!V47),"",'U13'!V47)</f>
        <v/>
      </c>
      <c r="G129" s="229" t="str">
        <f>IF(ISBLANK('U13'!W47),"",'U13'!W47)</f>
        <v/>
      </c>
      <c r="H129" s="229" t="str">
        <f>IF(ISBLANK('U13'!X47),"",'U13'!X47)</f>
        <v/>
      </c>
      <c r="I129" s="229" t="str">
        <f>IF(ISBLANK('U13'!Y47),"",'U13'!Y47)</f>
        <v/>
      </c>
      <c r="J129" s="229" t="str">
        <f>IF(ISBLANK('U13'!Z47),"",'U13'!Z47)</f>
        <v/>
      </c>
      <c r="K129" s="229" t="str">
        <f>IF(ISBLANK('U13'!AA47),"",'U13'!AA47)</f>
        <v/>
      </c>
      <c r="L129" s="229" t="str">
        <f>IF(ISBLANK('U13'!AB47),"",'U13'!AB47)</f>
        <v/>
      </c>
      <c r="M129" s="229" t="str">
        <f>IF(ISBLANK('U13'!AC47),"",'U13'!AC47)</f>
        <v/>
      </c>
      <c r="N129" s="229" t="str">
        <f>IF(ISBLANK('U13'!AD47),"",'U13'!AD47)</f>
        <v/>
      </c>
      <c r="O129" s="230" t="str">
        <f>IF(ISBLANK('U1'!Y47),"",'U1'!Y47)</f>
        <v/>
      </c>
      <c r="P129" s="229" t="str">
        <f>IF(ISBLANK('U1'!Z47),"",'U1'!Z47)</f>
        <v/>
      </c>
      <c r="Q129" s="229" t="str">
        <f>IF(ISBLANK('U1'!AA47),"",'U1'!AA47)</f>
        <v/>
      </c>
      <c r="R129" s="229" t="str">
        <f>IF(ISBLANK('U1'!AB47),"",'U1'!AB47)</f>
        <v/>
      </c>
      <c r="S129" s="229" t="str">
        <f>IF(ISBLANK('U1'!AC47),"",'U1'!AC47)</f>
        <v/>
      </c>
      <c r="T129" s="231" t="str">
        <f>IF(ISBLANK('U1'!AD47),"",'U1'!AD47)</f>
        <v/>
      </c>
      <c r="U129" s="327" t="str">
        <f>IF(ISBLANK('U4'!Z49),"",'U4'!Z49)</f>
        <v/>
      </c>
      <c r="V129" s="327" t="str">
        <f>IF(ISBLANK('U4'!AA49),"",'U4'!AA49)</f>
        <v/>
      </c>
      <c r="W129" s="327" t="str">
        <f>IF(ISBLANK('U4'!AB49),"",'U4'!AB49)</f>
        <v/>
      </c>
      <c r="X129" s="327" t="str">
        <f>IF(ISBLANK('U4'!AC49),"",'U4'!AC49)</f>
        <v/>
      </c>
      <c r="Y129" s="327" t="str">
        <f>IF(ISBLANK('U4'!AD49),"",'U4'!AD49)</f>
        <v/>
      </c>
      <c r="Z129" s="327" t="str">
        <f>IF(ISBLANK('U4'!AE49),"",'U4'!AE49)</f>
        <v/>
      </c>
      <c r="AA129" s="327" t="str">
        <f>IF(ISBLANK('U4'!AF49),"",'U4'!AF49)</f>
        <v/>
      </c>
      <c r="AB129" s="327" t="str">
        <f>IF(ISBLANK('U4'!AG49),"",'U4'!AG49)</f>
        <v/>
      </c>
      <c r="AC129" s="229" t="str">
        <f>IF(ISBLANK('U5'!X47),"",'U5'!X47)</f>
        <v/>
      </c>
      <c r="AD129" s="229" t="str">
        <f>IF(ISBLANK('U5'!Y47),"",'U5'!Y47)</f>
        <v/>
      </c>
      <c r="AE129" s="229" t="str">
        <f>IF(ISBLANK('U5'!Z47),"",'U5'!Z47)</f>
        <v/>
      </c>
      <c r="AF129" s="229" t="str">
        <f>IF(ISBLANK('U2'!Y43),"",'U2'!Y43)</f>
        <v/>
      </c>
      <c r="AG129" s="229" t="str">
        <f>IF(ISBLANK('U2'!Z43),"",'U2'!Z43)</f>
        <v/>
      </c>
      <c r="AH129" s="229" t="str">
        <f>IF(ISBLANK('U5'!AA47),"",'U5'!AA47)</f>
        <v/>
      </c>
      <c r="AI129" s="229" t="str">
        <f>IF(ISBLANK('U5'!H121),"",'U5'!H121)</f>
        <v/>
      </c>
      <c r="AJ129" s="229" t="str">
        <f>IF(ISBLANK('U5'!I121),"",'U5'!I121)</f>
        <v/>
      </c>
      <c r="AK129" s="230" t="str">
        <f>IF(ISBLANK('U2'!V43),"",'U2'!V43)</f>
        <v/>
      </c>
      <c r="AL129" s="229" t="str">
        <f>IF(ISBLANK('U2'!W43),"",'U2'!W43)</f>
        <v/>
      </c>
      <c r="AM129" s="229" t="str">
        <f>IF(ISBLANK('U2'!X43),"",'U2'!X43)</f>
        <v/>
      </c>
      <c r="AN129" s="229" t="str">
        <f>IF(ISBLANK('U4'!X49),"",'U4'!X49)</f>
        <v/>
      </c>
      <c r="AO129" s="229" t="str">
        <f>IF(ISBLANK('U4'!Y49),"",'U4'!Y49)</f>
        <v/>
      </c>
      <c r="AP129" s="229" t="str">
        <f>IF(ISBLANK('U5'!V47),"",'U5'!V47)</f>
        <v/>
      </c>
      <c r="AQ129" s="229" t="str">
        <f>IF(ISBLANK('U5'!W47),"",'U5'!W47)</f>
        <v/>
      </c>
      <c r="AR129" s="229" t="str">
        <f>IF(ISBLANK('U3'!V41),"",'U3'!V41)</f>
        <v/>
      </c>
      <c r="AS129" s="230" t="str">
        <f>IF(ISBLANK('U8'!AF52),"",'U8'!AF52)</f>
        <v/>
      </c>
      <c r="AT129" s="229" t="str">
        <f>IF(ISBLANK('U8'!AG52),"",'U8'!AG52)</f>
        <v/>
      </c>
      <c r="AU129" s="229" t="str">
        <f>IF(ISBLANK('U8'!AH52),"",'U8'!AH52)</f>
        <v/>
      </c>
      <c r="AV129" s="229" t="str">
        <f>IF(ISBLANK('U8'!AI52),"",'U8'!AI52)</f>
        <v/>
      </c>
      <c r="AW129" s="229" t="str">
        <f>IF(ISBLANK('U8'!AJ52),"",'U8'!AJ52)</f>
        <v/>
      </c>
      <c r="AX129" s="229" t="str">
        <f>IF(ISBLANK('U8'!AK52),"",'U8'!AK52)</f>
        <v/>
      </c>
      <c r="AY129" s="229" t="str">
        <f>IF(ISBLANK('U8'!AL52),"",'U8'!AL52)</f>
        <v/>
      </c>
      <c r="AZ129" s="229" t="str">
        <f>IF(ISBLANK('U8'!AM52),"",'U8'!AM52)</f>
        <v/>
      </c>
      <c r="BA129" s="229" t="str">
        <f>IF(ISBLANK('U8'!AN52),"",'U8'!AN52)</f>
        <v/>
      </c>
      <c r="BB129" s="229" t="str">
        <f>IF(ISBLANK('U8'!AO52),"",'U8'!AO52)</f>
        <v/>
      </c>
      <c r="BC129" s="229" t="str">
        <f>IF(ISBLANK('U14'!V43),"",'U14'!V43)</f>
        <v/>
      </c>
      <c r="BD129" s="229" t="str">
        <f>IF(ISBLANK('U14'!W43),"",'U14'!W43)</f>
        <v/>
      </c>
      <c r="BE129" s="229" t="str">
        <f>IF(ISBLANK('U14'!X43),"",'U14'!X43)</f>
        <v/>
      </c>
      <c r="BF129" s="229" t="str">
        <f>IF(ISBLANK('U14'!Y43),"",'U14'!Y43)</f>
        <v/>
      </c>
      <c r="BG129" s="229" t="str">
        <f>IF(ISBLANK('U14'!Z43),"",'U14'!Z43)</f>
        <v/>
      </c>
      <c r="BH129" s="229" t="str">
        <f>IF(ISBLANK('U8'!AP52),"",'U8'!AP52)</f>
        <v/>
      </c>
      <c r="BI129" s="229" t="str">
        <f>IF(ISBLANK('U8'!AQ52),"",'U8'!AQ52)</f>
        <v/>
      </c>
      <c r="BJ129" s="229" t="str">
        <f>IF(ISBLANK('U15'!V40),"",'U15'!V40)</f>
        <v/>
      </c>
      <c r="BK129" s="229" t="str">
        <f>IF(ISBLANK('U15'!W40),"",'U15'!W40)</f>
        <v/>
      </c>
      <c r="BL129" s="229" t="str">
        <f>IF(ISBLANK('U15'!X40),"",'U15'!X40)</f>
        <v/>
      </c>
      <c r="BM129" s="230" t="str">
        <f>IF(ISBLANK('U6'!V43),"",'U6'!V43)</f>
        <v/>
      </c>
      <c r="BN129" s="327" t="str">
        <f>IF(ISBLANK('U6'!W43),"",'U6'!W43)</f>
        <v/>
      </c>
      <c r="BO129" s="327" t="str">
        <f>IF(ISBLANK('U6'!X43),"",'U6'!X43)</f>
        <v/>
      </c>
      <c r="BP129" s="327" t="str">
        <f>IF(ISBLANK('U6'!Y43),"",'U6'!Y43)</f>
        <v/>
      </c>
      <c r="BQ129" s="327" t="str">
        <f>IF(ISBLANK('U6'!Z43),"",'U6'!Z43)</f>
        <v/>
      </c>
      <c r="BR129" s="229" t="str">
        <f>IF(ISBLANK('U6'!AA43),"",'U6'!AA43)</f>
        <v/>
      </c>
      <c r="BS129" s="229" t="str">
        <f>IF(ISBLANK('U8'!AR52),"",'U8'!AR52)</f>
        <v/>
      </c>
      <c r="BT129" s="229" t="str">
        <f>IF(ISBLANK('U8'!AS52),"",'U8'!AS52)</f>
        <v/>
      </c>
      <c r="BU129" s="231" t="str">
        <f>IF(ISBLANK('U14'!AA43),"",'U14'!AA43)</f>
        <v/>
      </c>
      <c r="BV129" s="230" t="str">
        <f>IF(ISBLANK('U7'!V40),"",'U7'!V40)</f>
        <v/>
      </c>
      <c r="BW129" s="229" t="str">
        <f>IF(ISBLANK('U7'!W40),"",'U7'!W40)</f>
        <v/>
      </c>
      <c r="BX129" s="230" t="str">
        <f>IF(ISBLANK('U11'!V41),"",'U11'!V41)</f>
        <v/>
      </c>
      <c r="BY129" s="229" t="str">
        <f>IF(ISBLANK('U11'!W41),"",'U11'!W41)</f>
        <v/>
      </c>
      <c r="BZ129" s="231" t="str">
        <f>IF(ISBLANK('U11'!X41),"",'U11'!X41)</f>
        <v/>
      </c>
      <c r="CA129" s="230" t="str">
        <f>IF(ISBLANK('U9'!V39),"",'U9'!V39)</f>
        <v/>
      </c>
      <c r="CB129" s="229" t="str">
        <f>IF(ISBLANK('U9'!W39),"",'U9'!W39)</f>
        <v/>
      </c>
      <c r="CC129" s="229" t="str">
        <f>IF(ISBLANK('U10'!Z49),"",'U10'!Z49)</f>
        <v/>
      </c>
      <c r="CD129" s="229" t="str">
        <f>IF(ISBLANK('U10'!AA49),"",'U10'!AA49)</f>
        <v/>
      </c>
      <c r="CE129" s="229" t="str">
        <f>IF(ISBLANK('U10'!AB49),"",'U10'!AB49)</f>
        <v/>
      </c>
      <c r="CF129" s="229" t="str">
        <f>IF(ISBLANK('U10'!AC49),"",'U10'!AC49)</f>
        <v/>
      </c>
      <c r="CG129" s="229" t="str">
        <f>IF(ISBLANK('U10'!AD49),"",'U10'!AD49)</f>
        <v/>
      </c>
      <c r="CH129" s="229" t="str">
        <f>IF(ISBLANK('U10'!AE49),"",'U10'!AE49)</f>
        <v/>
      </c>
      <c r="CI129" s="229" t="str">
        <f>IF(ISBLANK('U10'!AF49),"",'U10'!AF49)</f>
        <v/>
      </c>
      <c r="CJ129" s="229" t="str">
        <f>IF(ISBLANK('U10'!AG49),"",'U10'!AG49)</f>
        <v/>
      </c>
      <c r="CK129" s="229" t="str">
        <f>IF(ISBLANK('U10'!AH49),"",'U10'!AH49)</f>
        <v/>
      </c>
      <c r="CL129" s="229" t="str">
        <f>IF(ISBLANK('U10'!AI49),"",'U10'!AI49)</f>
        <v/>
      </c>
      <c r="CM129" s="229" t="str">
        <f>IF(ISBLANK('U10'!AJ49),"",'U10'!AJ49)</f>
        <v/>
      </c>
      <c r="CN129" s="229" t="str">
        <f>IF(ISBLANK('U12'!V40),"",'U12'!V40)</f>
        <v/>
      </c>
      <c r="CO129" s="229" t="str">
        <f>IF(ISBLANK('U12'!W40),"",'U12'!W40)</f>
        <v/>
      </c>
      <c r="CP129" s="77"/>
      <c r="CQ129" s="42"/>
    </row>
  </sheetData>
  <sheetProtection algorithmName="SHA-512" hashValue="MAS6oW1McBWXVy5Nw5ZDzg93+oqq8/X8sKdABPVf8R3/xF4WAjSG2ZDwrFvcn19bK30RPJZ0vJxcsKKwoPTswA==" saltValue="iI9Da2cTynCXm11JJV2kGg==" spinCount="100000" sheet="1" selectLockedCells="1" selectUnlockedCells="1"/>
  <mergeCells count="45">
    <mergeCell ref="AK98:AR98"/>
    <mergeCell ref="AS98:BL98"/>
    <mergeCell ref="AK97:AR97"/>
    <mergeCell ref="AS97:BU97"/>
    <mergeCell ref="BV97:CO97"/>
    <mergeCell ref="B19:E21"/>
    <mergeCell ref="B57:D58"/>
    <mergeCell ref="B94:C95"/>
    <mergeCell ref="C23:R23"/>
    <mergeCell ref="AK23:AR23"/>
    <mergeCell ref="AK24:AR24"/>
    <mergeCell ref="C24:N24"/>
    <mergeCell ref="O24:T24"/>
    <mergeCell ref="U23:AJ23"/>
    <mergeCell ref="U24:AJ24"/>
    <mergeCell ref="AK60:AR60"/>
    <mergeCell ref="U98:AJ98"/>
    <mergeCell ref="C97:R97"/>
    <mergeCell ref="U97:AJ97"/>
    <mergeCell ref="C60:R60"/>
    <mergeCell ref="U60:AJ60"/>
    <mergeCell ref="U61:AJ61"/>
    <mergeCell ref="C98:N98"/>
    <mergeCell ref="O98:T98"/>
    <mergeCell ref="C61:N61"/>
    <mergeCell ref="O61:T61"/>
    <mergeCell ref="AK61:AR61"/>
    <mergeCell ref="AS61:BL61"/>
    <mergeCell ref="BM61:BU61"/>
    <mergeCell ref="BV61:BW61"/>
    <mergeCell ref="AS24:BL24"/>
    <mergeCell ref="BM24:BU24"/>
    <mergeCell ref="CA24:CO24"/>
    <mergeCell ref="BV23:CO23"/>
    <mergeCell ref="BM98:BU98"/>
    <mergeCell ref="BV98:BW98"/>
    <mergeCell ref="BV60:CO60"/>
    <mergeCell ref="BX98:BZ98"/>
    <mergeCell ref="CA98:CO98"/>
    <mergeCell ref="BX61:BZ61"/>
    <mergeCell ref="CA61:CO61"/>
    <mergeCell ref="AS23:BU23"/>
    <mergeCell ref="AS60:BU60"/>
    <mergeCell ref="BV24:BW24"/>
    <mergeCell ref="BX24:BZ24"/>
  </mergeCells>
  <phoneticPr fontId="18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EA37-C4AB-4D34-846C-8874859EB5C7}">
  <sheetPr codeName="Feuil3">
    <tabColor theme="0"/>
  </sheetPr>
  <dimension ref="A1:Y35"/>
  <sheetViews>
    <sheetView showGridLines="0" zoomScale="70" zoomScaleNormal="70" workbookViewId="0">
      <selection activeCell="J11" sqref="J11"/>
    </sheetView>
  </sheetViews>
  <sheetFormatPr baseColWidth="10" defaultRowHeight="15" x14ac:dyDescent="0.25"/>
  <cols>
    <col min="1" max="1" width="23.7109375" customWidth="1"/>
    <col min="2" max="2" width="23.140625" customWidth="1"/>
    <col min="3" max="3" width="21" style="3" customWidth="1"/>
    <col min="4" max="4" width="4.140625" customWidth="1"/>
    <col min="5" max="5" width="6.42578125" customWidth="1"/>
    <col min="6" max="6" width="5.85546875" customWidth="1"/>
    <col min="7" max="8" width="16.7109375" style="23" customWidth="1"/>
    <col min="9" max="21" width="16.7109375" customWidth="1"/>
  </cols>
  <sheetData>
    <row r="1" spans="1:25" ht="45" customHeight="1" thickBot="1" x14ac:dyDescent="0.3">
      <c r="A1" s="422" t="s">
        <v>216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</row>
    <row r="2" spans="1:25" ht="36.75" customHeight="1" x14ac:dyDescent="0.4">
      <c r="A2" s="417" t="s">
        <v>152</v>
      </c>
      <c r="B2" s="418" t="s">
        <v>218</v>
      </c>
      <c r="C2" s="6"/>
      <c r="D2" s="7"/>
      <c r="E2" s="7"/>
      <c r="F2" s="7"/>
      <c r="G2" s="423" t="s">
        <v>259</v>
      </c>
      <c r="H2" s="425" t="s">
        <v>416</v>
      </c>
      <c r="I2" s="415" t="s">
        <v>417</v>
      </c>
      <c r="J2" s="415" t="s">
        <v>418</v>
      </c>
      <c r="K2" s="415" t="s">
        <v>419</v>
      </c>
      <c r="L2" s="415" t="s">
        <v>420</v>
      </c>
      <c r="M2" s="415" t="s">
        <v>260</v>
      </c>
      <c r="N2" s="415" t="s">
        <v>421</v>
      </c>
      <c r="O2" s="415" t="s">
        <v>422</v>
      </c>
      <c r="P2" s="415" t="s">
        <v>423</v>
      </c>
      <c r="Q2" s="415" t="s">
        <v>424</v>
      </c>
      <c r="R2" s="415" t="s">
        <v>425</v>
      </c>
      <c r="S2" s="415" t="s">
        <v>426</v>
      </c>
      <c r="T2" s="415" t="s">
        <v>427</v>
      </c>
      <c r="U2" s="415" t="s">
        <v>428</v>
      </c>
    </row>
    <row r="3" spans="1:25" s="23" customFormat="1" ht="34.5" customHeight="1" x14ac:dyDescent="0.4">
      <c r="A3" s="417"/>
      <c r="B3" s="418"/>
      <c r="C3" s="41"/>
      <c r="D3" s="419" t="s">
        <v>178</v>
      </c>
      <c r="E3" s="419"/>
      <c r="F3" s="420"/>
      <c r="G3" s="424"/>
      <c r="H3" s="42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2"/>
      <c r="W3" s="42"/>
      <c r="X3" s="49"/>
      <c r="Y3" s="49"/>
    </row>
    <row r="4" spans="1:25" ht="24" customHeight="1" thickBot="1" x14ac:dyDescent="0.3">
      <c r="D4" s="419"/>
      <c r="E4" s="419"/>
      <c r="F4" s="420"/>
      <c r="G4" s="424"/>
      <c r="H4" s="42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2"/>
      <c r="W4" s="42"/>
      <c r="X4" s="49"/>
      <c r="Y4" s="49"/>
    </row>
    <row r="5" spans="1:25" s="4" customFormat="1" ht="24" customHeight="1" x14ac:dyDescent="0.3">
      <c r="A5" s="131" t="s">
        <v>95</v>
      </c>
      <c r="B5" s="132" t="s">
        <v>96</v>
      </c>
      <c r="C5" s="133" t="s">
        <v>97</v>
      </c>
      <c r="D5" s="419"/>
      <c r="E5" s="419"/>
      <c r="F5" s="421"/>
      <c r="G5" s="121" t="str">
        <f>IFERROR(AVERAGE(G6:G35),"")</f>
        <v/>
      </c>
      <c r="H5" s="111" t="str">
        <f t="shared" ref="H5:U5" si="0">IFERROR(AVERAGE(H6:H35),"")</f>
        <v/>
      </c>
      <c r="I5" s="111" t="str">
        <f t="shared" si="0"/>
        <v/>
      </c>
      <c r="J5" s="111" t="str">
        <f t="shared" si="0"/>
        <v/>
      </c>
      <c r="K5" s="111" t="str">
        <f t="shared" si="0"/>
        <v/>
      </c>
      <c r="L5" s="111" t="str">
        <f t="shared" si="0"/>
        <v/>
      </c>
      <c r="M5" s="111" t="str">
        <f t="shared" si="0"/>
        <v/>
      </c>
      <c r="N5" s="111" t="str">
        <f t="shared" si="0"/>
        <v/>
      </c>
      <c r="O5" s="111" t="str">
        <f t="shared" si="0"/>
        <v/>
      </c>
      <c r="P5" s="111" t="str">
        <f t="shared" si="0"/>
        <v/>
      </c>
      <c r="Q5" s="111" t="str">
        <f t="shared" si="0"/>
        <v/>
      </c>
      <c r="R5" s="111" t="str">
        <f t="shared" si="0"/>
        <v/>
      </c>
      <c r="S5" s="111" t="str">
        <f t="shared" si="0"/>
        <v/>
      </c>
      <c r="T5" s="111" t="str">
        <f t="shared" si="0"/>
        <v/>
      </c>
      <c r="U5" s="111" t="str">
        <f t="shared" si="0"/>
        <v/>
      </c>
      <c r="V5" s="129"/>
      <c r="W5" s="129"/>
      <c r="X5" s="130"/>
      <c r="Y5" s="130"/>
    </row>
    <row r="6" spans="1:25" ht="27" customHeight="1" x14ac:dyDescent="0.3">
      <c r="A6" s="134" t="s">
        <v>220</v>
      </c>
      <c r="B6" s="112" t="s">
        <v>221</v>
      </c>
      <c r="C6" s="135" t="s">
        <v>226</v>
      </c>
      <c r="G6" s="122" t="str">
        <f>IF(COUNTBLANK('U1'!B18:AD18)=29,"Non évalué",AVERAGE('U1'!B18:J18,'U1'!L18:T18,'U1'!V18:AD18))</f>
        <v>Non évalué</v>
      </c>
      <c r="H6" s="115" t="str">
        <f>IF(COUNTBLANK('U7'!B11:AD11)=29,"Non évalué",AVERAGE('U7'!B11:J11,'U7'!L11:T11,'U7'!V11:AD11))</f>
        <v>Non évalué</v>
      </c>
      <c r="I6" s="116" t="str">
        <f>IF(COUNTBLANK('U3'!B12:AD12)=29,"Non évalué",AVERAGE('U3'!B12:J12,'U3'!L12:T12,'U3'!V12:AD12))</f>
        <v>Non évalué</v>
      </c>
      <c r="J6" s="116" t="str">
        <f>IF(COUNTBLANK('U4'!B20:AG20)=32,"Non évalué",AVERAGE('U4'!B20:K20,'U4'!M20:V20,'U4'!X20:AG20))</f>
        <v>Non évalué</v>
      </c>
      <c r="K6" s="116" t="str">
        <f>IF(COUNTBLANK('U5'!B18:AD18)=29,"Non évalué",AVERAGE('U5'!B18:J18,'U5'!L18:T18,'U5'!V18:AD18))</f>
        <v>Non évalué</v>
      </c>
      <c r="L6" s="117" t="str">
        <f>IF(COUNTBLANK('U6'!B14:AD14)=29,"Non évalué",AVERAGE('U6'!B14:J14,'U6'!L14:T14,'U6'!V14:AD14))</f>
        <v>Non évalué</v>
      </c>
      <c r="M6" s="117" t="str">
        <f>IF(COUNTBLANK('U7'!B11:AD11)=29,"Non évalué",AVERAGE('U7'!B11:J11,'U7'!L11:T11,'U7'!V11:AD11))</f>
        <v>Non évalué</v>
      </c>
      <c r="N6" s="117" t="str">
        <f>IF(COUNTBLANK('U8'!B23:AS23)=44,"Non évalué",AVERAGE('U8'!B23:O23,'U8'!Q23:AD23,'U8'!AF23:AS23))</f>
        <v>Non évalué</v>
      </c>
      <c r="O6" s="117" t="str">
        <f>IF(COUNTBLANK('U9'!B10:AD10)=29,"Non évalué",AVERAGE('U9'!B10:J10,'U9'!L10:T10,'U9'!V10:AD10))</f>
        <v>Non évalué</v>
      </c>
      <c r="P6" s="117" t="str">
        <f>IF(COUNTBLANK('U10'!B20:AJ20)=35,"Non évalué",AVERAGE('U10'!B20:L20,'U10'!N20:X20,'U10'!Z20:AJ20))</f>
        <v>Non évalué</v>
      </c>
      <c r="Q6" s="117" t="str">
        <f>IF(COUNTBLANK('U11'!B12:AD12)=29,"Non évalué",AVERAGE('U11'!B12:J12,'U11'!L12:T12,'U11'!V12:AD12))</f>
        <v>Non évalué</v>
      </c>
      <c r="R6" s="117" t="str">
        <f>IF(COUNTBLANK('U12'!B11:AD11)=29,"Non évalué",AVERAGE('U12'!B11:J11,'U12'!L11:T11,'U12'!V11:AD11))</f>
        <v>Non évalué</v>
      </c>
      <c r="S6" s="117" t="str">
        <f>IF(COUNTBLANK('U13'!B18:AD18)=29,"Non évalué",AVERAGE('U13'!B18:J18,'U13'!L18:T18,'U13'!V18:AD18))</f>
        <v>Non évalué</v>
      </c>
      <c r="T6" s="117" t="str">
        <f>IF(COUNTBLANK('U14'!B14:AD14)=29,"Non évalué",AVERAGE('U14'!B14:J14,'U14'!L14:T14,'U14'!V14:AD14))</f>
        <v>Non évalué</v>
      </c>
      <c r="U6" s="117" t="str">
        <f>IF(COUNTBLANK('U15'!B11:AD11)=29,"Non évalué",AVERAGE('U15'!B11:J11,'U15'!L11:T11,'U15'!V11:AD11))</f>
        <v>Non évalué</v>
      </c>
      <c r="V6" s="42"/>
      <c r="W6" s="42"/>
      <c r="X6" s="49"/>
      <c r="Y6" s="49"/>
    </row>
    <row r="7" spans="1:25" ht="27" customHeight="1" x14ac:dyDescent="0.3">
      <c r="A7" s="136" t="s">
        <v>222</v>
      </c>
      <c r="B7" s="113" t="s">
        <v>223</v>
      </c>
      <c r="C7" s="137" t="s">
        <v>226</v>
      </c>
      <c r="G7" s="123" t="str">
        <f>IF(COUNTBLANK('U1'!B19:AD19)=29,"Non évalué",AVERAGE('U1'!B19:J19,'U1'!L19:T19,'U1'!V19:AD19))</f>
        <v>Non évalué</v>
      </c>
      <c r="H7" s="118" t="str">
        <f>IF(COUNTBLANK('U7'!B12:AD12)=29,"Non évalué",AVERAGE('U7'!B12:J12,'U7'!L12:T12,'U7'!V12:AD12))</f>
        <v>Non évalué</v>
      </c>
      <c r="I7" s="119" t="str">
        <f>IF(COUNTBLANK('U3'!B13:AD13)=29,"Non évalué",AVERAGE('U3'!B13:J13,'U3'!L13:T13,'U3'!V13:AD13))</f>
        <v>Non évalué</v>
      </c>
      <c r="J7" s="119" t="str">
        <f>IF(COUNTBLANK('U4'!B21:AG21)=32,"Non évalué",AVERAGE('U4'!B21:K21,'U4'!M21:V21,'U4'!X21:AG21))</f>
        <v>Non évalué</v>
      </c>
      <c r="K7" s="119" t="str">
        <f>IF(COUNTBLANK('U5'!B19:AD19)=29,"Non évalué",AVERAGE('U5'!B19:J19,'U5'!L19:T19,'U5'!V19:AD19))</f>
        <v>Non évalué</v>
      </c>
      <c r="L7" s="120" t="str">
        <f>IF(COUNTBLANK('U6'!B15:AD15)=29,"Non évalué",AVERAGE('U6'!B15:J15,'U6'!L15:T15,'U6'!V15:AD15))</f>
        <v>Non évalué</v>
      </c>
      <c r="M7" s="120" t="str">
        <f>IF(COUNTBLANK('U7'!B12:AD12)=29,"Non évalué",AVERAGE('U7'!B12:J12,'U7'!L12:T12,'U7'!V12:AD12))</f>
        <v>Non évalué</v>
      </c>
      <c r="N7" s="120" t="str">
        <f>IF(COUNTBLANK('U8'!B24:AS24)=44,"Non évalué",AVERAGE('U8'!B24:O24,'U8'!Q24:AD24,'U8'!AF24:AS24))</f>
        <v>Non évalué</v>
      </c>
      <c r="O7" s="120" t="str">
        <f>IF(COUNTBLANK('U9'!B11:AD11)=29,"Non évalué",AVERAGE('U9'!B11:J11,'U9'!L11:T11,'U9'!V11:AD11))</f>
        <v>Non évalué</v>
      </c>
      <c r="P7" s="120" t="str">
        <f>IF(COUNTBLANK('U10'!B21:AJ21)=35,"Non évalué",AVERAGE('U10'!B21:L21,'U10'!N21:X21,'U10'!Z21:AJ21))</f>
        <v>Non évalué</v>
      </c>
      <c r="Q7" s="120" t="str">
        <f>IF(COUNTBLANK('U11'!B13:AD13)=29,"Non évalué",AVERAGE('U11'!B13:J13,'U11'!L13:T13,'U11'!V13:AD13))</f>
        <v>Non évalué</v>
      </c>
      <c r="R7" s="120" t="str">
        <f>IF(COUNTBLANK('U12'!B12:AD12)=29,"Non évalué",AVERAGE('U12'!B12:J12,'U12'!L12:T12,'U12'!V12:AD12))</f>
        <v>Non évalué</v>
      </c>
      <c r="S7" s="120" t="str">
        <f>IF(COUNTBLANK('U13'!B19:AD19)=29,"Non évalué",AVERAGE('U13'!B19:J19,'U13'!L19:T19,'U13'!V19:AD19))</f>
        <v>Non évalué</v>
      </c>
      <c r="T7" s="120" t="str">
        <f>IF(COUNTBLANK('U14'!B15:AD15)=29,"Non évalué",AVERAGE('U14'!B15:J15,'U14'!L15:T15,'U14'!V15:AD15))</f>
        <v>Non évalué</v>
      </c>
      <c r="U7" s="120" t="str">
        <f>IF(COUNTBLANK('U15'!B12:AD12)=29,"Non évalué",AVERAGE('U15'!B12:J12,'U15'!L12:T12,'U15'!V12:AD12))</f>
        <v>Non évalué</v>
      </c>
      <c r="V7" s="42"/>
      <c r="W7" s="42"/>
      <c r="X7" s="49"/>
      <c r="Y7" s="49"/>
    </row>
    <row r="8" spans="1:25" ht="27" customHeight="1" x14ac:dyDescent="0.3">
      <c r="A8" s="138" t="s">
        <v>224</v>
      </c>
      <c r="B8" s="114" t="s">
        <v>225</v>
      </c>
      <c r="C8" s="139" t="s">
        <v>226</v>
      </c>
      <c r="G8" s="124" t="str">
        <f>IF(COUNTBLANK('U1'!B20:AD20)=29,"Non évalué",AVERAGE('U1'!B20:J20,'U1'!L20:T20,'U1'!V20:AD20))</f>
        <v>Non évalué</v>
      </c>
      <c r="H8" s="110" t="str">
        <f>IF(COUNTBLANK('U7'!B13:AD13)=29,"Non évalué",AVERAGE('U7'!B13:J13,'U7'!L13:T13,'U7'!V13:AD13))</f>
        <v>Non évalué</v>
      </c>
      <c r="I8" s="108" t="str">
        <f>IF(COUNTBLANK('U3'!B14:AD14)=29,"Non évalué",AVERAGE('U3'!B14:J14,'U3'!L14:T14,'U3'!V14:AD14))</f>
        <v>Non évalué</v>
      </c>
      <c r="J8" s="108" t="str">
        <f>IF(COUNTBLANK('U4'!B22:AG22)=32,"Non évalué",AVERAGE('U4'!B22:K22,'U4'!M22:V22,'U4'!X22:AG22))</f>
        <v>Non évalué</v>
      </c>
      <c r="K8" s="108" t="str">
        <f>IF(COUNTBLANK('U5'!B20:AD20)=29,"Non évalué",AVERAGE('U5'!B20:J20,'U5'!L20:T20,'U5'!V20:AD20))</f>
        <v>Non évalué</v>
      </c>
      <c r="L8" s="109" t="str">
        <f>IF(COUNTBLANK('U6'!B16:AD16)=29,"Non évalué",AVERAGE('U6'!B16:J16,'U6'!L16:T16,'U6'!V16:AD16))</f>
        <v>Non évalué</v>
      </c>
      <c r="M8" s="109" t="str">
        <f>IF(COUNTBLANK('U7'!B13:AD13)=29,"Non évalué",AVERAGE('U7'!B13:J13,'U7'!L13:T13,'U7'!V13:AD13))</f>
        <v>Non évalué</v>
      </c>
      <c r="N8" s="109" t="str">
        <f>IF(COUNTBLANK('U8'!B25:AS25)=44,"Non évalué",AVERAGE('U8'!B25:O25,'U8'!Q25:AD25,'U8'!AF25:AS25))</f>
        <v>Non évalué</v>
      </c>
      <c r="O8" s="109" t="str">
        <f>IF(COUNTBLANK('U9'!B12:AD12)=29,"Non évalué",AVERAGE('U9'!B12:J12,'U9'!L12:T12,'U9'!V12:AD12))</f>
        <v>Non évalué</v>
      </c>
      <c r="P8" s="109" t="str">
        <f>IF(COUNTBLANK('U10'!B22:AJ22)=35,"Non évalué",AVERAGE('U10'!B22:L22,'U10'!N22:X22,'U10'!Z22:AJ22))</f>
        <v>Non évalué</v>
      </c>
      <c r="Q8" s="109" t="str">
        <f>IF(COUNTBLANK('U11'!B14:AD14)=29,"Non évalué",AVERAGE('U11'!B14:J14,'U11'!L14:T14,'U11'!V14:AD14))</f>
        <v>Non évalué</v>
      </c>
      <c r="R8" s="109" t="str">
        <f>IF(COUNTBLANK('U12'!B13:AD13)=29,"Non évalué",AVERAGE('U12'!B13:J13,'U12'!L13:T13,'U12'!V13:AD13))</f>
        <v>Non évalué</v>
      </c>
      <c r="S8" s="109" t="str">
        <f>IF(COUNTBLANK('U13'!B20:AD20)=29,"Non évalué",AVERAGE('U13'!B20:J20,'U13'!L20:T20,'U13'!V20:AD20))</f>
        <v>Non évalué</v>
      </c>
      <c r="T8" s="109" t="str">
        <f>IF(COUNTBLANK('U14'!B16:AD16)=29,"Non évalué",AVERAGE('U14'!B16:J16,'U14'!L16:T16,'U14'!V16:AD16))</f>
        <v>Non évalué</v>
      </c>
      <c r="U8" s="109" t="str">
        <f>IF(COUNTBLANK('U15'!B13:AD13)=29,"Non évalué",AVERAGE('U15'!B13:J13,'U15'!L13:T13,'U15'!V13:AD13))</f>
        <v>Non évalué</v>
      </c>
      <c r="V8" s="42"/>
      <c r="W8" s="42"/>
      <c r="X8" s="49"/>
      <c r="Y8" s="49"/>
    </row>
    <row r="9" spans="1:25" ht="27" customHeight="1" x14ac:dyDescent="0.3">
      <c r="A9" s="136" t="s">
        <v>98</v>
      </c>
      <c r="B9" s="113" t="s">
        <v>125</v>
      </c>
      <c r="C9" s="140" t="s">
        <v>226</v>
      </c>
      <c r="G9" s="123" t="str">
        <f>IF(COUNTBLANK('U1'!B21:AD21)=29,"Non évalué",AVERAGE('U1'!B21:J21,'U1'!L21:T21,'U1'!V21:AD21))</f>
        <v>Non évalué</v>
      </c>
      <c r="H9" s="118" t="str">
        <f>IF(COUNTBLANK('U7'!B14:AD14)=29,"Non évalué",AVERAGE('U7'!B14:J14,'U7'!L14:T14,'U7'!V14:AD14))</f>
        <v>Non évalué</v>
      </c>
      <c r="I9" s="119" t="str">
        <f>IF(COUNTBLANK('U3'!B15:AD15)=29,"Non évalué",AVERAGE('U3'!B15:J15,'U3'!L15:T15,'U3'!V15:AD15))</f>
        <v>Non évalué</v>
      </c>
      <c r="J9" s="119" t="str">
        <f>IF(COUNTBLANK('U4'!B23:AG23)=32,"Non évalué",AVERAGE('U4'!B23:K23,'U4'!M23:V23,'U4'!X23:AG23))</f>
        <v>Non évalué</v>
      </c>
      <c r="K9" s="119" t="str">
        <f>IF(COUNTBLANK('U5'!B21:AD21)=29,"Non évalué",AVERAGE('U5'!B21:J21,'U5'!L21:T21,'U5'!V21:AD21))</f>
        <v>Non évalué</v>
      </c>
      <c r="L9" s="120" t="str">
        <f>IF(COUNTBLANK('U6'!B17:AD17)=29,"Non évalué",AVERAGE('U6'!B17:J17,'U6'!L17:T17,'U6'!V17:AD17))</f>
        <v>Non évalué</v>
      </c>
      <c r="M9" s="120" t="str">
        <f>IF(COUNTBLANK('U7'!B14:AD14)=29,"Non évalué",AVERAGE('U7'!B14:J14,'U7'!L14:T14,'U7'!V14:AD14))</f>
        <v>Non évalué</v>
      </c>
      <c r="N9" s="120" t="str">
        <f>IF(COUNTBLANK('U8'!B26:AS26)=44,"Non évalué",AVERAGE('U8'!B26:O26,'U8'!Q26:AD26,'U8'!AF26:AS26))</f>
        <v>Non évalué</v>
      </c>
      <c r="O9" s="120" t="str">
        <f>IF(COUNTBLANK('U9'!B13:AD13)=29,"Non évalué",AVERAGE('U9'!B13:J13,'U9'!L13:T13,'U9'!V13:AD13))</f>
        <v>Non évalué</v>
      </c>
      <c r="P9" s="120" t="str">
        <f>IF(COUNTBLANK('U10'!B23:AJ23)=35,"Non évalué",AVERAGE('U10'!B23:L23,'U10'!N23:X23,'U10'!Z23:AJ23))</f>
        <v>Non évalué</v>
      </c>
      <c r="Q9" s="120" t="str">
        <f>IF(COUNTBLANK('U11'!B15:AD15)=29,"Non évalué",AVERAGE('U11'!B15:J15,'U11'!L15:T15,'U11'!V15:AD15))</f>
        <v>Non évalué</v>
      </c>
      <c r="R9" s="120" t="str">
        <f>IF(COUNTBLANK('U12'!B14:AD14)=29,"Non évalué",AVERAGE('U12'!B14:J14,'U12'!L14:T14,'U12'!V14:AD14))</f>
        <v>Non évalué</v>
      </c>
      <c r="S9" s="120" t="str">
        <f>IF(COUNTBLANK('U13'!B21:AD21)=29,"Non évalué",AVERAGE('U13'!B21:J21,'U13'!L21:T21,'U13'!V21:AD21))</f>
        <v>Non évalué</v>
      </c>
      <c r="T9" s="120" t="str">
        <f>IF(COUNTBLANK('U14'!B17:AD17)=29,"Non évalué",AVERAGE('U14'!B17:J17,'U14'!L17:T17,'U14'!V17:AD17))</f>
        <v>Non évalué</v>
      </c>
      <c r="U9" s="120" t="str">
        <f>IF(COUNTBLANK('U15'!B14:AD14)=29,"Non évalué",AVERAGE('U15'!B14:J14,'U15'!L14:T14,'U15'!V14:AD14))</f>
        <v>Non évalué</v>
      </c>
      <c r="V9" s="42"/>
      <c r="W9" s="42"/>
      <c r="X9" s="49"/>
      <c r="Y9" s="49"/>
    </row>
    <row r="10" spans="1:25" ht="27" customHeight="1" x14ac:dyDescent="0.3">
      <c r="A10" s="138" t="s">
        <v>99</v>
      </c>
      <c r="B10" s="114" t="s">
        <v>126</v>
      </c>
      <c r="C10" s="141" t="s">
        <v>226</v>
      </c>
      <c r="G10" s="124" t="str">
        <f>IF(COUNTBLANK('U1'!B22:AD22)=29,"Non évalué",AVERAGE('U1'!B22:J22,'U1'!L22:T22,'U1'!V22:AD22))</f>
        <v>Non évalué</v>
      </c>
      <c r="H10" s="110" t="str">
        <f>IF(COUNTBLANK('U7'!B15:AD15)=29,"Non évalué",AVERAGE('U7'!B15:J15,'U7'!L15:T15,'U7'!V15:AD15))</f>
        <v>Non évalué</v>
      </c>
      <c r="I10" s="108" t="str">
        <f>IF(COUNTBLANK('U3'!B16:AD16)=29,"Non évalué",AVERAGE('U3'!B16:J16,'U3'!L16:T16,'U3'!V16:AD16))</f>
        <v>Non évalué</v>
      </c>
      <c r="J10" s="108" t="str">
        <f>IF(COUNTBLANK('U4'!B24:AG24)=32,"Non évalué",AVERAGE('U4'!B24:K24,'U4'!M24:V24,'U4'!X24:AG24))</f>
        <v>Non évalué</v>
      </c>
      <c r="K10" s="108" t="str">
        <f>IF(COUNTBLANK('U5'!B22:AD22)=29,"Non évalué",AVERAGE('U5'!B22:J22,'U5'!L22:T22,'U5'!V22:AD22))</f>
        <v>Non évalué</v>
      </c>
      <c r="L10" s="109" t="str">
        <f>IF(COUNTBLANK('U6'!B18:AD18)=29,"Non évalué",AVERAGE('U6'!B18:J18,'U6'!L18:T18,'U6'!V18:AD18))</f>
        <v>Non évalué</v>
      </c>
      <c r="M10" s="109" t="str">
        <f>IF(COUNTBLANK('U7'!B15:AD15)=29,"Non évalué",AVERAGE('U7'!B15:J15,'U7'!L15:T15,'U7'!V15:AD15))</f>
        <v>Non évalué</v>
      </c>
      <c r="N10" s="109" t="str">
        <f>IF(COUNTBLANK('U8'!B27:AS27)=44,"Non évalué",AVERAGE('U8'!B27:O27,'U8'!Q27:AD27,'U8'!AF27:AS27))</f>
        <v>Non évalué</v>
      </c>
      <c r="O10" s="109" t="str">
        <f>IF(COUNTBLANK('U9'!B14:AD14)=29,"Non évalué",AVERAGE('U9'!B14:J14,'U9'!L14:T14,'U9'!V14:AD14))</f>
        <v>Non évalué</v>
      </c>
      <c r="P10" s="109" t="str">
        <f>IF(COUNTBLANK('U10'!B24:AJ24)=35,"Non évalué",AVERAGE('U10'!B24:L24,'U10'!N24:X24,'U10'!Z24:AJ24))</f>
        <v>Non évalué</v>
      </c>
      <c r="Q10" s="109" t="str">
        <f>IF(COUNTBLANK('U11'!B16:AD16)=29,"Non évalué",AVERAGE('U11'!B16:J16,'U11'!L16:T16,'U11'!V16:AD16))</f>
        <v>Non évalué</v>
      </c>
      <c r="R10" s="109" t="str">
        <f>IF(COUNTBLANK('U12'!B15:AD15)=29,"Non évalué",AVERAGE('U12'!B15:J15,'U12'!L15:T15,'U12'!V15:AD15))</f>
        <v>Non évalué</v>
      </c>
      <c r="S10" s="109" t="str">
        <f>IF(COUNTBLANK('U13'!B22:AD22)=29,"Non évalué",AVERAGE('U13'!B22:J22,'U13'!L22:T22,'U13'!V22:AD22))</f>
        <v>Non évalué</v>
      </c>
      <c r="T10" s="109" t="str">
        <f>IF(COUNTBLANK('U14'!B18:AD18)=29,"Non évalué",AVERAGE('U14'!B18:J18,'U14'!L18:T18,'U14'!V18:AD18))</f>
        <v>Non évalué</v>
      </c>
      <c r="U10" s="109" t="str">
        <f>IF(COUNTBLANK('U15'!B15:AD15)=29,"Non évalué",AVERAGE('U15'!B15:J15,'U15'!L15:T15,'U15'!V15:AD15))</f>
        <v>Non évalué</v>
      </c>
      <c r="V10" s="42"/>
      <c r="W10" s="42"/>
      <c r="X10" s="49"/>
      <c r="Y10" s="49"/>
    </row>
    <row r="11" spans="1:25" ht="27" customHeight="1" x14ac:dyDescent="0.3">
      <c r="A11" s="136" t="s">
        <v>100</v>
      </c>
      <c r="B11" s="113" t="s">
        <v>127</v>
      </c>
      <c r="C11" s="140" t="s">
        <v>226</v>
      </c>
      <c r="G11" s="123" t="str">
        <f>IF(COUNTBLANK('U1'!B23:AD23)=29,"Non évalué",AVERAGE('U1'!B23:J23,'U1'!L23:T23,'U1'!V23:AD23))</f>
        <v>Non évalué</v>
      </c>
      <c r="H11" s="118" t="str">
        <f>IF(COUNTBLANK('U7'!B16:AD16)=29,"Non évalué",AVERAGE('U7'!B16:J16,'U7'!L16:T16,'U7'!V16:AD16))</f>
        <v>Non évalué</v>
      </c>
      <c r="I11" s="119" t="str">
        <f>IF(COUNTBLANK('U3'!B17:AD17)=29,"Non évalué",AVERAGE('U3'!B17:J17,'U3'!L17:T17,'U3'!V17:AD17))</f>
        <v>Non évalué</v>
      </c>
      <c r="J11" s="119" t="str">
        <f>IF(COUNTBLANK('U4'!B25:AG25)=32,"Non évalué",AVERAGE('U4'!B25:K25,'U4'!M25:V25,'U4'!X25:AG25))</f>
        <v>Non évalué</v>
      </c>
      <c r="K11" s="119" t="str">
        <f>IF(COUNTBLANK('U5'!B23:AD23)=29,"Non évalué",AVERAGE('U5'!B23:J23,'U5'!L23:T23,'U5'!V23:AD23))</f>
        <v>Non évalué</v>
      </c>
      <c r="L11" s="120" t="str">
        <f>IF(COUNTBLANK('U6'!B19:AD19)=29,"Non évalué",AVERAGE('U6'!B19:J19,'U6'!L19:T19,'U6'!V19:AD19))</f>
        <v>Non évalué</v>
      </c>
      <c r="M11" s="120" t="str">
        <f>IF(COUNTBLANK('U7'!B16:AD16)=29,"Non évalué",AVERAGE('U7'!B16:J16,'U7'!L16:T16,'U7'!V16:AD16))</f>
        <v>Non évalué</v>
      </c>
      <c r="N11" s="120" t="str">
        <f>IF(COUNTBLANK('U8'!B28:AS28)=44,"Non évalué",AVERAGE('U8'!B28:O28,'U8'!Q28:AD28,'U8'!AF28:AS28))</f>
        <v>Non évalué</v>
      </c>
      <c r="O11" s="120" t="str">
        <f>IF(COUNTBLANK('U9'!B15:AD15)=29,"Non évalué",AVERAGE('U9'!B15:J15,'U9'!L15:T15,'U9'!V15:AD15))</f>
        <v>Non évalué</v>
      </c>
      <c r="P11" s="120" t="str">
        <f>IF(COUNTBLANK('U10'!B25:AJ25)=35,"Non évalué",AVERAGE('U10'!B25:L25,'U10'!N25:X25,'U10'!Z25:AJ25))</f>
        <v>Non évalué</v>
      </c>
      <c r="Q11" s="120" t="str">
        <f>IF(COUNTBLANK('U11'!B17:AD17)=29,"Non évalué",AVERAGE('U11'!B17:J17,'U11'!L17:T17,'U11'!V17:AD17))</f>
        <v>Non évalué</v>
      </c>
      <c r="R11" s="120" t="str">
        <f>IF(COUNTBLANK('U12'!B16:AD16)=29,"Non évalué",AVERAGE('U12'!B16:J16,'U12'!L16:T16,'U12'!V16:AD16))</f>
        <v>Non évalué</v>
      </c>
      <c r="S11" s="120" t="str">
        <f>IF(COUNTBLANK('U13'!B23:AD23)=29,"Non évalué",AVERAGE('U13'!B23:J23,'U13'!L23:T23,'U13'!V23:AD23))</f>
        <v>Non évalué</v>
      </c>
      <c r="T11" s="120" t="str">
        <f>IF(COUNTBLANK('U14'!B19:AD19)=29,"Non évalué",AVERAGE('U14'!B19:J19,'U14'!L19:T19,'U14'!V19:AD19))</f>
        <v>Non évalué</v>
      </c>
      <c r="U11" s="120" t="str">
        <f>IF(COUNTBLANK('U15'!B16:AD16)=29,"Non évalué",AVERAGE('U15'!B16:J16,'U15'!L16:T16,'U15'!V16:AD16))</f>
        <v>Non évalué</v>
      </c>
      <c r="V11" s="42"/>
      <c r="W11" s="42"/>
      <c r="X11" s="49"/>
      <c r="Y11" s="49"/>
    </row>
    <row r="12" spans="1:25" ht="27" customHeight="1" x14ac:dyDescent="0.3">
      <c r="A12" s="138" t="s">
        <v>101</v>
      </c>
      <c r="B12" s="114" t="s">
        <v>128</v>
      </c>
      <c r="C12" s="141" t="s">
        <v>226</v>
      </c>
      <c r="G12" s="124" t="str">
        <f>IF(COUNTBLANK('U1'!B24:AD24)=29,"Non évalué",AVERAGE('U1'!B24:J24,'U1'!L24:T24,'U1'!V24:AD24))</f>
        <v>Non évalué</v>
      </c>
      <c r="H12" s="110" t="str">
        <f>IF(COUNTBLANK('U7'!B17:AD17)=29,"Non évalué",AVERAGE('U7'!B17:J17,'U7'!L17:T17,'U7'!V17:AD17))</f>
        <v>Non évalué</v>
      </c>
      <c r="I12" s="108" t="str">
        <f>IF(COUNTBLANK('U3'!B18:AD18)=29,"Non évalué",AVERAGE('U3'!B18:J18,'U3'!L18:T18,'U3'!V18:AD18))</f>
        <v>Non évalué</v>
      </c>
      <c r="J12" s="108" t="str">
        <f>IF(COUNTBLANK('U4'!B26:AG26)=32,"Non évalué",AVERAGE('U4'!B26:K26,'U4'!M26:V26,'U4'!X26:AG26))</f>
        <v>Non évalué</v>
      </c>
      <c r="K12" s="108" t="str">
        <f>IF(COUNTBLANK('U5'!B24:AD24)=29,"Non évalué",AVERAGE('U5'!B24:J24,'U5'!L24:T24,'U5'!V24:AD24))</f>
        <v>Non évalué</v>
      </c>
      <c r="L12" s="109" t="str">
        <f>IF(COUNTBLANK('U6'!B20:AD20)=29,"Non évalué",AVERAGE('U6'!B20:J20,'U6'!L20:T20,'U6'!V20:AD20))</f>
        <v>Non évalué</v>
      </c>
      <c r="M12" s="109" t="str">
        <f>IF(COUNTBLANK('U7'!B17:AD17)=29,"Non évalué",AVERAGE('U7'!B17:J17,'U7'!L17:T17,'U7'!V17:AD17))</f>
        <v>Non évalué</v>
      </c>
      <c r="N12" s="109" t="str">
        <f>IF(COUNTBLANK('U8'!B29:AS29)=44,"Non évalué",AVERAGE('U8'!B29:O29,'U8'!Q29:AD29,'U8'!AF29:AS29))</f>
        <v>Non évalué</v>
      </c>
      <c r="O12" s="109" t="str">
        <f>IF(COUNTBLANK('U9'!B16:AD16)=29,"Non évalué",AVERAGE('U9'!B16:J16,'U9'!L16:T16,'U9'!V16:AD16))</f>
        <v>Non évalué</v>
      </c>
      <c r="P12" s="109" t="str">
        <f>IF(COUNTBLANK('U10'!B26:AJ26)=35,"Non évalué",AVERAGE('U10'!B26:L26,'U10'!N26:X26,'U10'!Z26:AJ26))</f>
        <v>Non évalué</v>
      </c>
      <c r="Q12" s="109" t="str">
        <f>IF(COUNTBLANK('U11'!B18:AD18)=29,"Non évalué",AVERAGE('U11'!B18:J18,'U11'!L18:T18,'U11'!V18:AD18))</f>
        <v>Non évalué</v>
      </c>
      <c r="R12" s="109" t="str">
        <f>IF(COUNTBLANK('U12'!B17:AD17)=29,"Non évalué",AVERAGE('U12'!B17:J17,'U12'!L17:T17,'U12'!V17:AD17))</f>
        <v>Non évalué</v>
      </c>
      <c r="S12" s="109" t="str">
        <f>IF(COUNTBLANK('U13'!B24:AD24)=29,"Non évalué",AVERAGE('U13'!B24:J24,'U13'!L24:T24,'U13'!V24:AD24))</f>
        <v>Non évalué</v>
      </c>
      <c r="T12" s="109" t="str">
        <f>IF(COUNTBLANK('U14'!B20:AD20)=29,"Non évalué",AVERAGE('U14'!B20:J20,'U14'!L20:T20,'U14'!V20:AD20))</f>
        <v>Non évalué</v>
      </c>
      <c r="U12" s="109" t="str">
        <f>IF(COUNTBLANK('U15'!B17:AD17)=29,"Non évalué",AVERAGE('U15'!B17:J17,'U15'!L17:T17,'U15'!V17:AD17))</f>
        <v>Non évalué</v>
      </c>
      <c r="V12" s="42"/>
      <c r="W12" s="42"/>
      <c r="X12" s="49"/>
      <c r="Y12" s="49"/>
    </row>
    <row r="13" spans="1:25" ht="27" customHeight="1" x14ac:dyDescent="0.3">
      <c r="A13" s="136" t="s">
        <v>102</v>
      </c>
      <c r="B13" s="113" t="s">
        <v>129</v>
      </c>
      <c r="C13" s="140" t="s">
        <v>226</v>
      </c>
      <c r="G13" s="123" t="str">
        <f>IF(COUNTBLANK('U1'!B25:AD25)=29,"Non évalué",AVERAGE('U1'!B25:J25,'U1'!L25:T25,'U1'!V25:AD25))</f>
        <v>Non évalué</v>
      </c>
      <c r="H13" s="118" t="str">
        <f>IF(COUNTBLANK('U7'!B18:AD18)=29,"Non évalué",AVERAGE('U7'!B18:J18,'U7'!L18:T18,'U7'!V18:AD18))</f>
        <v>Non évalué</v>
      </c>
      <c r="I13" s="119" t="str">
        <f>IF(COUNTBLANK('U3'!B19:AD19)=29,"Non évalué",AVERAGE('U3'!B19:J19,'U3'!L19:T19,'U3'!V19:AD19))</f>
        <v>Non évalué</v>
      </c>
      <c r="J13" s="119" t="str">
        <f>IF(COUNTBLANK('U4'!B27:AG27)=32,"Non évalué",AVERAGE('U4'!B27:K27,'U4'!M27:V27,'U4'!X27:AG27))</f>
        <v>Non évalué</v>
      </c>
      <c r="K13" s="119" t="str">
        <f>IF(COUNTBLANK('U5'!B25:AD25)=29,"Non évalué",AVERAGE('U5'!B25:J25,'U5'!L25:T25,'U5'!V25:AD25))</f>
        <v>Non évalué</v>
      </c>
      <c r="L13" s="120" t="str">
        <f>IF(COUNTBLANK('U6'!B21:AD21)=29,"Non évalué",AVERAGE('U6'!B21:J21,'U6'!L21:T21,'U6'!V21:AD21))</f>
        <v>Non évalué</v>
      </c>
      <c r="M13" s="120" t="str">
        <f>IF(COUNTBLANK('U7'!B18:AD18)=29,"Non évalué",AVERAGE('U7'!B18:J18,'U7'!L18:T18,'U7'!V18:AD18))</f>
        <v>Non évalué</v>
      </c>
      <c r="N13" s="120" t="str">
        <f>IF(COUNTBLANK('U8'!B30:AS30)=44,"Non évalué",AVERAGE('U8'!B30:O30,'U8'!Q30:AD30,'U8'!AF30:AS30))</f>
        <v>Non évalué</v>
      </c>
      <c r="O13" s="120" t="str">
        <f>IF(COUNTBLANK('U9'!B17:AD17)=29,"Non évalué",AVERAGE('U9'!B17:J17,'U9'!L17:T17,'U9'!V17:AD17))</f>
        <v>Non évalué</v>
      </c>
      <c r="P13" s="120" t="str">
        <f>IF(COUNTBLANK('U10'!B27:AJ27)=35,"Non évalué",AVERAGE('U10'!B27:L27,'U10'!N27:X27,'U10'!Z27:AJ27))</f>
        <v>Non évalué</v>
      </c>
      <c r="Q13" s="120" t="str">
        <f>IF(COUNTBLANK('U11'!B19:AD19)=29,"Non évalué",AVERAGE('U11'!B19:J19,'U11'!L19:T19,'U11'!V19:AD19))</f>
        <v>Non évalué</v>
      </c>
      <c r="R13" s="120" t="str">
        <f>IF(COUNTBLANK('U12'!B18:AD18)=29,"Non évalué",AVERAGE('U12'!B18:J18,'U12'!L18:T18,'U12'!V18:AD18))</f>
        <v>Non évalué</v>
      </c>
      <c r="S13" s="120" t="str">
        <f>IF(COUNTBLANK('U13'!B25:AD25)=29,"Non évalué",AVERAGE('U13'!B25:J25,'U13'!L25:T25,'U13'!V25:AD25))</f>
        <v>Non évalué</v>
      </c>
      <c r="T13" s="120" t="str">
        <f>IF(COUNTBLANK('U14'!B21:AD21)=29,"Non évalué",AVERAGE('U14'!B21:J21,'U14'!L21:T21,'U14'!V21:AD21))</f>
        <v>Non évalué</v>
      </c>
      <c r="U13" s="120" t="str">
        <f>IF(COUNTBLANK('U15'!B18:AD18)=29,"Non évalué",AVERAGE('U15'!B18:J18,'U15'!L18:T18,'U15'!V18:AD18))</f>
        <v>Non évalué</v>
      </c>
      <c r="V13" s="42"/>
      <c r="W13" s="42"/>
      <c r="X13" s="49"/>
      <c r="Y13" s="49"/>
    </row>
    <row r="14" spans="1:25" ht="27" customHeight="1" x14ac:dyDescent="0.3">
      <c r="A14" s="138" t="s">
        <v>103</v>
      </c>
      <c r="B14" s="114" t="s">
        <v>130</v>
      </c>
      <c r="C14" s="141" t="s">
        <v>226</v>
      </c>
      <c r="G14" s="124" t="str">
        <f>IF(COUNTBLANK('U1'!B26:AD26)=29,"Non évalué",AVERAGE('U1'!B26:J26,'U1'!L26:T26,'U1'!V26:AD26))</f>
        <v>Non évalué</v>
      </c>
      <c r="H14" s="110" t="str">
        <f>IF(COUNTBLANK('U7'!B19:AD19)=29,"Non évalué",AVERAGE('U7'!B19:J19,'U7'!L19:T19,'U7'!V19:AD19))</f>
        <v>Non évalué</v>
      </c>
      <c r="I14" s="108" t="str">
        <f>IF(COUNTBLANK('U3'!B20:AD20)=29,"Non évalué",AVERAGE('U3'!B20:J20,'U3'!L20:T20,'U3'!V20:AD20))</f>
        <v>Non évalué</v>
      </c>
      <c r="J14" s="108" t="str">
        <f>IF(COUNTBLANK('U4'!B28:AG28)=32,"Non évalué",AVERAGE('U4'!B28:K28,'U4'!M28:V28,'U4'!X28:AG28))</f>
        <v>Non évalué</v>
      </c>
      <c r="K14" s="108" t="str">
        <f>IF(COUNTBLANK('U5'!B26:AD26)=29,"Non évalué",AVERAGE('U5'!B26:J26,'U5'!L26:T26,'U5'!V26:AD26))</f>
        <v>Non évalué</v>
      </c>
      <c r="L14" s="109" t="str">
        <f>IF(COUNTBLANK('U6'!B22:AD22)=29,"Non évalué",AVERAGE('U6'!B22:J22,'U6'!L22:T22,'U6'!V22:AD22))</f>
        <v>Non évalué</v>
      </c>
      <c r="M14" s="109" t="str">
        <f>IF(COUNTBLANK('U7'!B19:AD19)=29,"Non évalué",AVERAGE('U7'!B19:J19,'U7'!L19:T19,'U7'!V19:AD19))</f>
        <v>Non évalué</v>
      </c>
      <c r="N14" s="109" t="str">
        <f>IF(COUNTBLANK('U8'!B31:AS31)=44,"Non évalué",AVERAGE('U8'!B31:O31,'U8'!Q31:AD31,'U8'!AF31:AS31))</f>
        <v>Non évalué</v>
      </c>
      <c r="O14" s="109" t="str">
        <f>IF(COUNTBLANK('U9'!B18:AD18)=29,"Non évalué",AVERAGE('U9'!B18:J18,'U9'!L18:T18,'U9'!V18:AD18))</f>
        <v>Non évalué</v>
      </c>
      <c r="P14" s="109" t="str">
        <f>IF(COUNTBLANK('U10'!B28:AJ28)=35,"Non évalué",AVERAGE('U10'!B28:L28,'U10'!N28:X28,'U10'!Z28:AJ28))</f>
        <v>Non évalué</v>
      </c>
      <c r="Q14" s="109" t="str">
        <f>IF(COUNTBLANK('U11'!B20:AD20)=29,"Non évalué",AVERAGE('U11'!B20:J20,'U11'!L20:T20,'U11'!V20:AD20))</f>
        <v>Non évalué</v>
      </c>
      <c r="R14" s="109" t="str">
        <f>IF(COUNTBLANK('U12'!B19:AD19)=29,"Non évalué",AVERAGE('U12'!B19:J19,'U12'!L19:T19,'U12'!V19:AD19))</f>
        <v>Non évalué</v>
      </c>
      <c r="S14" s="109" t="str">
        <f>IF(COUNTBLANK('U13'!B26:AD26)=29,"Non évalué",AVERAGE('U13'!B26:J26,'U13'!L26:T26,'U13'!V26:AD26))</f>
        <v>Non évalué</v>
      </c>
      <c r="T14" s="109" t="str">
        <f>IF(COUNTBLANK('U14'!B22:AD22)=29,"Non évalué",AVERAGE('U14'!B22:J22,'U14'!L22:T22,'U14'!V22:AD22))</f>
        <v>Non évalué</v>
      </c>
      <c r="U14" s="109" t="str">
        <f>IF(COUNTBLANK('U15'!B19:AD19)=29,"Non évalué",AVERAGE('U15'!B19:J19,'U15'!L19:T19,'U15'!V19:AD19))</f>
        <v>Non évalué</v>
      </c>
      <c r="V14" s="42"/>
      <c r="W14" s="42"/>
      <c r="X14" s="49"/>
      <c r="Y14" s="49"/>
    </row>
    <row r="15" spans="1:25" ht="27" customHeight="1" x14ac:dyDescent="0.3">
      <c r="A15" s="136" t="s">
        <v>104</v>
      </c>
      <c r="B15" s="113" t="s">
        <v>131</v>
      </c>
      <c r="C15" s="140" t="s">
        <v>226</v>
      </c>
      <c r="G15" s="123" t="str">
        <f>IF(COUNTBLANK('U1'!B27:AD27)=29,"Non évalué",AVERAGE('U1'!B27:J27,'U1'!L27:T27,'U1'!V27:AD27))</f>
        <v>Non évalué</v>
      </c>
      <c r="H15" s="118" t="str">
        <f>IF(COUNTBLANK('U7'!B20:AD20)=29,"Non évalué",AVERAGE('U7'!B20:J20,'U7'!L20:T20,'U7'!V20:AD20))</f>
        <v>Non évalué</v>
      </c>
      <c r="I15" s="119" t="str">
        <f>IF(COUNTBLANK('U3'!B21:AD21)=29,"Non évalué",AVERAGE('U3'!B21:J21,'U3'!L21:T21,'U3'!V21:AD21))</f>
        <v>Non évalué</v>
      </c>
      <c r="J15" s="119" t="str">
        <f>IF(COUNTBLANK('U4'!B29:AG29)=32,"Non évalué",AVERAGE('U4'!B29:K29,'U4'!M29:V29,'U4'!X29:AG29))</f>
        <v>Non évalué</v>
      </c>
      <c r="K15" s="119" t="str">
        <f>IF(COUNTBLANK('U5'!B27:AD27)=29,"Non évalué",AVERAGE('U5'!B27:J27,'U5'!L27:T27,'U5'!V27:AD27))</f>
        <v>Non évalué</v>
      </c>
      <c r="L15" s="120" t="str">
        <f>IF(COUNTBLANK('U6'!B23:AD23)=29,"Non évalué",AVERAGE('U6'!B23:J23,'U6'!L23:T23,'U6'!V23:AD23))</f>
        <v>Non évalué</v>
      </c>
      <c r="M15" s="120" t="str">
        <f>IF(COUNTBLANK('U7'!B20:AD20)=29,"Non évalué",AVERAGE('U7'!B20:J20,'U7'!L20:T20,'U7'!V20:AD20))</f>
        <v>Non évalué</v>
      </c>
      <c r="N15" s="120" t="str">
        <f>IF(COUNTBLANK('U8'!B32:AS32)=44,"Non évalué",AVERAGE('U8'!B32:O32,'U8'!Q32:AD32,'U8'!AF32:AS32))</f>
        <v>Non évalué</v>
      </c>
      <c r="O15" s="120" t="str">
        <f>IF(COUNTBLANK('U9'!B19:AD19)=29,"Non évalué",AVERAGE('U9'!B19:J19,'U9'!L19:T19,'U9'!V19:AD19))</f>
        <v>Non évalué</v>
      </c>
      <c r="P15" s="120" t="str">
        <f>IF(COUNTBLANK('U10'!B29:AJ29)=35,"Non évalué",AVERAGE('U10'!B29:L29,'U10'!N29:X29,'U10'!Z29:AJ29))</f>
        <v>Non évalué</v>
      </c>
      <c r="Q15" s="120" t="str">
        <f>IF(COUNTBLANK('U11'!B21:AD21)=29,"Non évalué",AVERAGE('U11'!B21:J21,'U11'!L21:T21,'U11'!V21:AD21))</f>
        <v>Non évalué</v>
      </c>
      <c r="R15" s="120" t="str">
        <f>IF(COUNTBLANK('U12'!B20:AD20)=29,"Non évalué",AVERAGE('U12'!B20:J20,'U12'!L20:T20,'U12'!V20:AD20))</f>
        <v>Non évalué</v>
      </c>
      <c r="S15" s="120" t="str">
        <f>IF(COUNTBLANK('U13'!B27:AD27)=29,"Non évalué",AVERAGE('U13'!B27:J27,'U13'!L27:T27,'U13'!V27:AD27))</f>
        <v>Non évalué</v>
      </c>
      <c r="T15" s="120" t="str">
        <f>IF(COUNTBLANK('U14'!B23:AD23)=29,"Non évalué",AVERAGE('U14'!B23:J23,'U14'!L23:T23,'U14'!V23:AD23))</f>
        <v>Non évalué</v>
      </c>
      <c r="U15" s="120" t="str">
        <f>IF(COUNTBLANK('U15'!B20:AD20)=29,"Non évalué",AVERAGE('U15'!B20:J20,'U15'!L20:T20,'U15'!V20:AD20))</f>
        <v>Non évalué</v>
      </c>
      <c r="V15" s="42"/>
      <c r="W15" s="42"/>
      <c r="X15" s="49"/>
      <c r="Y15" s="49"/>
    </row>
    <row r="16" spans="1:25" ht="27" customHeight="1" x14ac:dyDescent="0.3">
      <c r="A16" s="138" t="s">
        <v>105</v>
      </c>
      <c r="B16" s="114" t="s">
        <v>132</v>
      </c>
      <c r="C16" s="141" t="s">
        <v>226</v>
      </c>
      <c r="G16" s="124" t="str">
        <f>IF(COUNTBLANK('U1'!B28:AD28)=29,"Non évalué",AVERAGE('U1'!B28:J28,'U1'!L28:T28,'U1'!V28:AD28))</f>
        <v>Non évalué</v>
      </c>
      <c r="H16" s="110" t="str">
        <f>IF(COUNTBLANK('U7'!B21:AD21)=29,"Non évalué",AVERAGE('U7'!B21:J21,'U7'!L21:T21,'U7'!V21:AD21))</f>
        <v>Non évalué</v>
      </c>
      <c r="I16" s="108" t="str">
        <f>IF(COUNTBLANK('U3'!B22:AD22)=29,"Non évalué",AVERAGE('U3'!B22:J22,'U3'!L22:T22,'U3'!V22:AD22))</f>
        <v>Non évalué</v>
      </c>
      <c r="J16" s="108" t="str">
        <f>IF(COUNTBLANK('U4'!B30:AG30)=32,"Non évalué",AVERAGE('U4'!B30:K30,'U4'!M30:V30,'U4'!X30:AG30))</f>
        <v>Non évalué</v>
      </c>
      <c r="K16" s="108" t="str">
        <f>IF(COUNTBLANK('U5'!B28:AD28)=29,"Non évalué",AVERAGE('U5'!B28:J28,'U5'!L28:T28,'U5'!V28:AD28))</f>
        <v>Non évalué</v>
      </c>
      <c r="L16" s="109" t="str">
        <f>IF(COUNTBLANK('U6'!B24:AD24)=29,"Non évalué",AVERAGE('U6'!B24:J24,'U6'!L24:T24,'U6'!V24:AD24))</f>
        <v>Non évalué</v>
      </c>
      <c r="M16" s="109" t="str">
        <f>IF(COUNTBLANK('U7'!B21:AD21)=29,"Non évalué",AVERAGE('U7'!B21:J21,'U7'!L21:T21,'U7'!V21:AD21))</f>
        <v>Non évalué</v>
      </c>
      <c r="N16" s="109" t="str">
        <f>IF(COUNTBLANK('U8'!B33:AS33)=44,"Non évalué",AVERAGE('U8'!B33:O33,'U8'!Q33:AD33,'U8'!AF33:AS33))</f>
        <v>Non évalué</v>
      </c>
      <c r="O16" s="109" t="str">
        <f>IF(COUNTBLANK('U9'!B20:AD20)=29,"Non évalué",AVERAGE('U9'!B20:J20,'U9'!L20:T20,'U9'!V20:AD20))</f>
        <v>Non évalué</v>
      </c>
      <c r="P16" s="109" t="str">
        <f>IF(COUNTBLANK('U10'!B30:AJ30)=35,"Non évalué",AVERAGE('U10'!B30:L30,'U10'!N30:X30,'U10'!Z30:AJ30))</f>
        <v>Non évalué</v>
      </c>
      <c r="Q16" s="109" t="str">
        <f>IF(COUNTBLANK('U11'!B22:AD22)=29,"Non évalué",AVERAGE('U11'!B22:J22,'U11'!L22:T22,'U11'!V22:AD22))</f>
        <v>Non évalué</v>
      </c>
      <c r="R16" s="109" t="str">
        <f>IF(COUNTBLANK('U12'!B21:AD21)=29,"Non évalué",AVERAGE('U12'!B21:J21,'U12'!L21:T21,'U12'!V21:AD21))</f>
        <v>Non évalué</v>
      </c>
      <c r="S16" s="109" t="str">
        <f>IF(COUNTBLANK('U13'!B28:AD28)=29,"Non évalué",AVERAGE('U13'!B28:J28,'U13'!L28:T28,'U13'!V28:AD28))</f>
        <v>Non évalué</v>
      </c>
      <c r="T16" s="109" t="str">
        <f>IF(COUNTBLANK('U14'!B24:AD24)=29,"Non évalué",AVERAGE('U14'!B24:J24,'U14'!L24:T24,'U14'!V24:AD24))</f>
        <v>Non évalué</v>
      </c>
      <c r="U16" s="109" t="str">
        <f>IF(COUNTBLANK('U15'!B21:AD21)=29,"Non évalué",AVERAGE('U15'!B21:J21,'U15'!L21:T21,'U15'!V21:AD21))</f>
        <v>Non évalué</v>
      </c>
      <c r="V16" s="49"/>
      <c r="W16" s="49"/>
      <c r="X16" s="49"/>
      <c r="Y16" s="49"/>
    </row>
    <row r="17" spans="1:25" ht="27" customHeight="1" x14ac:dyDescent="0.3">
      <c r="A17" s="136" t="s">
        <v>106</v>
      </c>
      <c r="B17" s="113" t="s">
        <v>133</v>
      </c>
      <c r="C17" s="140" t="s">
        <v>226</v>
      </c>
      <c r="G17" s="123" t="str">
        <f>IF(COUNTBLANK('U1'!B29:AD29)=29,"Non évalué",AVERAGE('U1'!B29:J29,'U1'!L29:T29,'U1'!V29:AD29))</f>
        <v>Non évalué</v>
      </c>
      <c r="H17" s="118" t="str">
        <f>IF(COUNTBLANK('U7'!B22:AD22)=29,"Non évalué",AVERAGE('U7'!B22:J22,'U7'!L22:T22,'U7'!V22:AD22))</f>
        <v>Non évalué</v>
      </c>
      <c r="I17" s="119" t="str">
        <f>IF(COUNTBLANK('U3'!B23:AD23)=29,"Non évalué",AVERAGE('U3'!B23:J23,'U3'!L23:T23,'U3'!V23:AD23))</f>
        <v>Non évalué</v>
      </c>
      <c r="J17" s="119" t="str">
        <f>IF(COUNTBLANK('U4'!B31:AG31)=32,"Non évalué",AVERAGE('U4'!B31:K31,'U4'!M31:V31,'U4'!X31:AG31))</f>
        <v>Non évalué</v>
      </c>
      <c r="K17" s="119" t="str">
        <f>IF(COUNTBLANK('U5'!B29:AD29)=29,"Non évalué",AVERAGE('U5'!B29:J29,'U5'!L29:T29,'U5'!V29:AD29))</f>
        <v>Non évalué</v>
      </c>
      <c r="L17" s="120" t="str">
        <f>IF(COUNTBLANK('U6'!B25:AD25)=29,"Non évalué",AVERAGE('U6'!B25:J25,'U6'!L25:T25,'U6'!V25:AD25))</f>
        <v>Non évalué</v>
      </c>
      <c r="M17" s="120" t="str">
        <f>IF(COUNTBLANK('U7'!B22:AD22)=29,"Non évalué",AVERAGE('U7'!B22:J22,'U7'!L22:T22,'U7'!V22:AD22))</f>
        <v>Non évalué</v>
      </c>
      <c r="N17" s="120" t="str">
        <f>IF(COUNTBLANK('U8'!B34:AS34)=44,"Non évalué",AVERAGE('U8'!B34:O34,'U8'!Q34:AD34,'U8'!AF34:AS34))</f>
        <v>Non évalué</v>
      </c>
      <c r="O17" s="120" t="str">
        <f>IF(COUNTBLANK('U9'!B21:AD21)=29,"Non évalué",AVERAGE('U9'!B21:J21,'U9'!L21:T21,'U9'!V21:AD21))</f>
        <v>Non évalué</v>
      </c>
      <c r="P17" s="120" t="str">
        <f>IF(COUNTBLANK('U10'!B31:AJ31)=35,"Non évalué",AVERAGE('U10'!B31:L31,'U10'!N31:X31,'U10'!Z31:AJ31))</f>
        <v>Non évalué</v>
      </c>
      <c r="Q17" s="120" t="str">
        <f>IF(COUNTBLANK('U11'!B23:AD23)=29,"Non évalué",AVERAGE('U11'!B23:J23,'U11'!L23:T23,'U11'!V23:AD23))</f>
        <v>Non évalué</v>
      </c>
      <c r="R17" s="120" t="str">
        <f>IF(COUNTBLANK('U12'!B22:AD22)=29,"Non évalué",AVERAGE('U12'!B22:J22,'U12'!L22:T22,'U12'!V22:AD22))</f>
        <v>Non évalué</v>
      </c>
      <c r="S17" s="120" t="str">
        <f>IF(COUNTBLANK('U13'!B29:AD29)=29,"Non évalué",AVERAGE('U13'!B29:J29,'U13'!L29:T29,'U13'!V29:AD29))</f>
        <v>Non évalué</v>
      </c>
      <c r="T17" s="120" t="str">
        <f>IF(COUNTBLANK('U14'!B25:AD25)=29,"Non évalué",AVERAGE('U14'!B25:J25,'U14'!L25:T25,'U14'!V25:AD25))</f>
        <v>Non évalué</v>
      </c>
      <c r="U17" s="120" t="str">
        <f>IF(COUNTBLANK('U15'!B22:AD22)=29,"Non évalué",AVERAGE('U15'!B22:J22,'U15'!L22:T22,'U15'!V22:AD22))</f>
        <v>Non évalué</v>
      </c>
      <c r="V17" s="49"/>
      <c r="W17" s="49"/>
      <c r="X17" s="49"/>
      <c r="Y17" s="49"/>
    </row>
    <row r="18" spans="1:25" ht="27" customHeight="1" x14ac:dyDescent="0.3">
      <c r="A18" s="138" t="s">
        <v>107</v>
      </c>
      <c r="B18" s="114" t="s">
        <v>134</v>
      </c>
      <c r="C18" s="141" t="s">
        <v>226</v>
      </c>
      <c r="G18" s="124" t="str">
        <f>IF(COUNTBLANK('U1'!B30:AD30)=29,"Non évalué",AVERAGE('U1'!B30:J30,'U1'!L30:T30,'U1'!V30:AD30))</f>
        <v>Non évalué</v>
      </c>
      <c r="H18" s="110" t="str">
        <f>IF(COUNTBLANK('U7'!B23:AD23)=29,"Non évalué",AVERAGE('U7'!B23:J23,'U7'!L23:T23,'U7'!V23:AD23))</f>
        <v>Non évalué</v>
      </c>
      <c r="I18" s="108" t="str">
        <f>IF(COUNTBLANK('U3'!B24:AD24)=29,"Non évalué",AVERAGE('U3'!B24:J24,'U3'!L24:T24,'U3'!V24:AD24))</f>
        <v>Non évalué</v>
      </c>
      <c r="J18" s="108" t="str">
        <f>IF(COUNTBLANK('U4'!B32:AG32)=32,"Non évalué",AVERAGE('U4'!B32:K32,'U4'!M32:V32,'U4'!X32:AG32))</f>
        <v>Non évalué</v>
      </c>
      <c r="K18" s="108" t="str">
        <f>IF(COUNTBLANK('U5'!B30:AD30)=29,"Non évalué",AVERAGE('U5'!B30:J30,'U5'!L30:T30,'U5'!V30:AD30))</f>
        <v>Non évalué</v>
      </c>
      <c r="L18" s="109" t="str">
        <f>IF(COUNTBLANK('U6'!B26:AD26)=29,"Non évalué",AVERAGE('U6'!B26:J26,'U6'!L26:T26,'U6'!V26:AD26))</f>
        <v>Non évalué</v>
      </c>
      <c r="M18" s="109" t="str">
        <f>IF(COUNTBLANK('U7'!B23:AD23)=29,"Non évalué",AVERAGE('U7'!B23:J23,'U7'!L23:T23,'U7'!V23:AD23))</f>
        <v>Non évalué</v>
      </c>
      <c r="N18" s="109" t="str">
        <f>IF(COUNTBLANK('U8'!B35:AS35)=44,"Non évalué",AVERAGE('U8'!B35:O35,'U8'!Q35:AD35,'U8'!AF35:AS35))</f>
        <v>Non évalué</v>
      </c>
      <c r="O18" s="109" t="str">
        <f>IF(COUNTBLANK('U9'!B22:AD22)=29,"Non évalué",AVERAGE('U9'!B22:J22,'U9'!L22:T22,'U9'!V22:AD22))</f>
        <v>Non évalué</v>
      </c>
      <c r="P18" s="109" t="str">
        <f>IF(COUNTBLANK('U10'!B32:AJ32)=35,"Non évalué",AVERAGE('U10'!B32:L32,'U10'!N32:X32,'U10'!Z32:AJ32))</f>
        <v>Non évalué</v>
      </c>
      <c r="Q18" s="109" t="str">
        <f>IF(COUNTBLANK('U11'!B24:AD24)=29,"Non évalué",AVERAGE('U11'!B24:J24,'U11'!L24:T24,'U11'!V24:AD24))</f>
        <v>Non évalué</v>
      </c>
      <c r="R18" s="109" t="str">
        <f>IF(COUNTBLANK('U12'!B23:AD23)=29,"Non évalué",AVERAGE('U12'!B23:J23,'U12'!L23:T23,'U12'!V23:AD23))</f>
        <v>Non évalué</v>
      </c>
      <c r="S18" s="109" t="str">
        <f>IF(COUNTBLANK('U13'!B30:AD30)=29,"Non évalué",AVERAGE('U13'!B30:J30,'U13'!L30:T30,'U13'!V30:AD30))</f>
        <v>Non évalué</v>
      </c>
      <c r="T18" s="109" t="str">
        <f>IF(COUNTBLANK('U14'!B26:AD26)=29,"Non évalué",AVERAGE('U14'!B26:J26,'U14'!L26:T26,'U14'!V26:AD26))</f>
        <v>Non évalué</v>
      </c>
      <c r="U18" s="109" t="str">
        <f>IF(COUNTBLANK('U15'!B23:AD23)=29,"Non évalué",AVERAGE('U15'!B23:J23,'U15'!L23:T23,'U15'!V23:AD23))</f>
        <v>Non évalué</v>
      </c>
      <c r="V18" s="49"/>
      <c r="W18" s="49"/>
      <c r="X18" s="49"/>
      <c r="Y18" s="49"/>
    </row>
    <row r="19" spans="1:25" ht="27" customHeight="1" x14ac:dyDescent="0.3">
      <c r="A19" s="136" t="s">
        <v>108</v>
      </c>
      <c r="B19" s="113" t="s">
        <v>135</v>
      </c>
      <c r="C19" s="140" t="s">
        <v>226</v>
      </c>
      <c r="G19" s="123" t="str">
        <f>IF(COUNTBLANK('U1'!B31:AD31)=29,"Non évalué",AVERAGE('U1'!B31:J31,'U1'!L31:T31,'U1'!V31:AD31))</f>
        <v>Non évalué</v>
      </c>
      <c r="H19" s="118" t="str">
        <f>IF(COUNTBLANK('U7'!B24:AD24)=29,"Non évalué",AVERAGE('U7'!B24:J24,'U7'!L24:T24,'U7'!V24:AD24))</f>
        <v>Non évalué</v>
      </c>
      <c r="I19" s="119" t="str">
        <f>IF(COUNTBLANK('U3'!B25:AD25)=29,"Non évalué",AVERAGE('U3'!B25:J25,'U3'!L25:T25,'U3'!V25:AD25))</f>
        <v>Non évalué</v>
      </c>
      <c r="J19" s="119" t="str">
        <f>IF(COUNTBLANK('U4'!B33:AG33)=32,"Non évalué",AVERAGE('U4'!B33:K33,'U4'!M33:V33,'U4'!X33:AG33))</f>
        <v>Non évalué</v>
      </c>
      <c r="K19" s="119" t="str">
        <f>IF(COUNTBLANK('U5'!B31:AD31)=29,"Non évalué",AVERAGE('U5'!B31:J31,'U5'!L31:T31,'U5'!V31:AD31))</f>
        <v>Non évalué</v>
      </c>
      <c r="L19" s="120" t="str">
        <f>IF(COUNTBLANK('U6'!B27:AD27)=29,"Non évalué",AVERAGE('U6'!B27:J27,'U6'!L27:T27,'U6'!V27:AD27))</f>
        <v>Non évalué</v>
      </c>
      <c r="M19" s="120" t="str">
        <f>IF(COUNTBLANK('U7'!B24:AD24)=29,"Non évalué",AVERAGE('U7'!B24:J24,'U7'!L24:T24,'U7'!V24:AD24))</f>
        <v>Non évalué</v>
      </c>
      <c r="N19" s="120" t="str">
        <f>IF(COUNTBLANK('U8'!B36:AS36)=44,"Non évalué",AVERAGE('U8'!B36:O36,'U8'!Q36:AD36,'U8'!AF36:AS36))</f>
        <v>Non évalué</v>
      </c>
      <c r="O19" s="120" t="str">
        <f>IF(COUNTBLANK('U9'!B23:AD23)=29,"Non évalué",AVERAGE('U9'!B23:J23,'U9'!L23:T23,'U9'!V23:AD23))</f>
        <v>Non évalué</v>
      </c>
      <c r="P19" s="120" t="str">
        <f>IF(COUNTBLANK('U10'!B33:AJ33)=35,"Non évalué",AVERAGE('U10'!B33:L33,'U10'!N33:X33,'U10'!Z33:AJ33))</f>
        <v>Non évalué</v>
      </c>
      <c r="Q19" s="120" t="str">
        <f>IF(COUNTBLANK('U11'!B25:AD25)=29,"Non évalué",AVERAGE('U11'!B25:J25,'U11'!L25:T25,'U11'!V25:AD25))</f>
        <v>Non évalué</v>
      </c>
      <c r="R19" s="120" t="str">
        <f>IF(COUNTBLANK('U12'!B24:AD24)=29,"Non évalué",AVERAGE('U12'!B24:J24,'U12'!L24:T24,'U12'!V24:AD24))</f>
        <v>Non évalué</v>
      </c>
      <c r="S19" s="120" t="str">
        <f>IF(COUNTBLANK('U13'!B31:AD31)=29,"Non évalué",AVERAGE('U13'!B31:J31,'U13'!L31:T31,'U13'!V31:AD31))</f>
        <v>Non évalué</v>
      </c>
      <c r="T19" s="120" t="str">
        <f>IF(COUNTBLANK('U14'!B27:AD27)=29,"Non évalué",AVERAGE('U14'!B27:J27,'U14'!L27:T27,'U14'!V27:AD27))</f>
        <v>Non évalué</v>
      </c>
      <c r="U19" s="120" t="str">
        <f>IF(COUNTBLANK('U15'!B24:AD24)=29,"Non évalué",AVERAGE('U15'!B24:J24,'U15'!L24:T24,'U15'!V24:AD24))</f>
        <v>Non évalué</v>
      </c>
      <c r="V19" s="49"/>
      <c r="W19" s="49"/>
      <c r="X19" s="49"/>
      <c r="Y19" s="49"/>
    </row>
    <row r="20" spans="1:25" ht="27" customHeight="1" x14ac:dyDescent="0.3">
      <c r="A20" s="138" t="s">
        <v>109</v>
      </c>
      <c r="B20" s="114" t="s">
        <v>136</v>
      </c>
      <c r="C20" s="141" t="s">
        <v>226</v>
      </c>
      <c r="G20" s="124" t="str">
        <f>IF(COUNTBLANK('U1'!B32:AD32)=29,"Non évalué",AVERAGE('U1'!B32:J32,'U1'!L32:T32,'U1'!V32:AD32))</f>
        <v>Non évalué</v>
      </c>
      <c r="H20" s="110" t="str">
        <f>IF(COUNTBLANK('U7'!B25:AD25)=29,"Non évalué",AVERAGE('U7'!B25:J25,'U7'!L25:T25,'U7'!V25:AD25))</f>
        <v>Non évalué</v>
      </c>
      <c r="I20" s="108" t="str">
        <f>IF(COUNTBLANK('U3'!B26:AD26)=29,"Non évalué",AVERAGE('U3'!B26:J26,'U3'!L26:T26,'U3'!V26:AD26))</f>
        <v>Non évalué</v>
      </c>
      <c r="J20" s="108" t="str">
        <f>IF(COUNTBLANK('U4'!B34:AG34)=32,"Non évalué",AVERAGE('U4'!B34:K34,'U4'!M34:V34,'U4'!X34:AG34))</f>
        <v>Non évalué</v>
      </c>
      <c r="K20" s="108" t="str">
        <f>IF(COUNTBLANK('U5'!B32:AD32)=29,"Non évalué",AVERAGE('U5'!B32:J32,'U5'!L32:T32,'U5'!V32:AD32))</f>
        <v>Non évalué</v>
      </c>
      <c r="L20" s="109" t="str">
        <f>IF(COUNTBLANK('U6'!B28:AD28)=29,"Non évalué",AVERAGE('U6'!B28:J28,'U6'!L28:T28,'U6'!V28:AD28))</f>
        <v>Non évalué</v>
      </c>
      <c r="M20" s="109" t="str">
        <f>IF(COUNTBLANK('U7'!B25:AD25)=29,"Non évalué",AVERAGE('U7'!B25:J25,'U7'!L25:T25,'U7'!V25:AD25))</f>
        <v>Non évalué</v>
      </c>
      <c r="N20" s="109" t="str">
        <f>IF(COUNTBLANK('U8'!B37:AS37)=44,"Non évalué",AVERAGE('U8'!B37:O37,'U8'!Q37:AD37,'U8'!AF37:AS37))</f>
        <v>Non évalué</v>
      </c>
      <c r="O20" s="109" t="str">
        <f>IF(COUNTBLANK('U9'!B24:AD24)=29,"Non évalué",AVERAGE('U9'!B24:J24,'U9'!L24:T24,'U9'!V24:AD24))</f>
        <v>Non évalué</v>
      </c>
      <c r="P20" s="109" t="str">
        <f>IF(COUNTBLANK('U10'!B34:AJ34)=35,"Non évalué",AVERAGE('U10'!B34:L34,'U10'!N34:X34,'U10'!Z34:AJ34))</f>
        <v>Non évalué</v>
      </c>
      <c r="Q20" s="109" t="str">
        <f>IF(COUNTBLANK('U11'!B26:AD26)=29,"Non évalué",AVERAGE('U11'!B26:J26,'U11'!L26:T26,'U11'!V26:AD26))</f>
        <v>Non évalué</v>
      </c>
      <c r="R20" s="109" t="str">
        <f>IF(COUNTBLANK('U12'!B25:AD25)=29,"Non évalué",AVERAGE('U12'!B25:J25,'U12'!L25:T25,'U12'!V25:AD25))</f>
        <v>Non évalué</v>
      </c>
      <c r="S20" s="109" t="str">
        <f>IF(COUNTBLANK('U13'!B32:AD32)=29,"Non évalué",AVERAGE('U13'!B32:J32,'U13'!L32:T32,'U13'!V32:AD32))</f>
        <v>Non évalué</v>
      </c>
      <c r="T20" s="109" t="str">
        <f>IF(COUNTBLANK('U14'!B28:AD28)=29,"Non évalué",AVERAGE('U14'!B28:J28,'U14'!L28:T28,'U14'!V28:AD28))</f>
        <v>Non évalué</v>
      </c>
      <c r="U20" s="109" t="str">
        <f>IF(COUNTBLANK('U15'!B25:AD25)=29,"Non évalué",AVERAGE('U15'!B25:J25,'U15'!L25:T25,'U15'!V25:AD25))</f>
        <v>Non évalué</v>
      </c>
      <c r="V20" s="49"/>
      <c r="W20" s="49"/>
      <c r="X20" s="49"/>
      <c r="Y20" s="49"/>
    </row>
    <row r="21" spans="1:25" ht="27" customHeight="1" x14ac:dyDescent="0.3">
      <c r="A21" s="136" t="s">
        <v>110</v>
      </c>
      <c r="B21" s="113" t="s">
        <v>137</v>
      </c>
      <c r="C21" s="140" t="s">
        <v>226</v>
      </c>
      <c r="G21" s="123" t="str">
        <f>IF(COUNTBLANK('U1'!B33:AD33)=29,"Non évalué",AVERAGE('U1'!B33:J33,'U1'!L33:T33,'U1'!V33:AD33))</f>
        <v>Non évalué</v>
      </c>
      <c r="H21" s="118" t="str">
        <f>IF(COUNTBLANK('U7'!B26:AD26)=29,"Non évalué",AVERAGE('U7'!B26:J26,'U7'!L26:T26,'U7'!V26:AD26))</f>
        <v>Non évalué</v>
      </c>
      <c r="I21" s="119" t="str">
        <f>IF(COUNTBLANK('U3'!B27:AD27)=29,"Non évalué",AVERAGE('U3'!B27:J27,'U3'!L27:T27,'U3'!V27:AD27))</f>
        <v>Non évalué</v>
      </c>
      <c r="J21" s="119" t="str">
        <f>IF(COUNTBLANK('U4'!B35:AG35)=32,"Non évalué",AVERAGE('U4'!B35:K35,'U4'!M35:V35,'U4'!X35:AG35))</f>
        <v>Non évalué</v>
      </c>
      <c r="K21" s="119" t="str">
        <f>IF(COUNTBLANK('U5'!B33:AD33)=29,"Non évalué",AVERAGE('U5'!B33:J33,'U5'!L33:T33,'U5'!V33:AD33))</f>
        <v>Non évalué</v>
      </c>
      <c r="L21" s="120" t="str">
        <f>IF(COUNTBLANK('U6'!B29:AD29)=29,"Non évalué",AVERAGE('U6'!B29:J29,'U6'!L29:T29,'U6'!V29:AD29))</f>
        <v>Non évalué</v>
      </c>
      <c r="M21" s="120" t="str">
        <f>IF(COUNTBLANK('U7'!B26:AD26)=29,"Non évalué",AVERAGE('U7'!B26:J26,'U7'!L26:T26,'U7'!V26:AD26))</f>
        <v>Non évalué</v>
      </c>
      <c r="N21" s="120" t="str">
        <f>IF(COUNTBLANK('U8'!B38:AS38)=44,"Non évalué",AVERAGE('U8'!B38:O38,'U8'!Q38:AD38,'U8'!AF38:AS38))</f>
        <v>Non évalué</v>
      </c>
      <c r="O21" s="120" t="str">
        <f>IF(COUNTBLANK('U9'!B25:AD25)=29,"Non évalué",AVERAGE('U9'!B25:J25,'U9'!L25:T25,'U9'!V25:AD25))</f>
        <v>Non évalué</v>
      </c>
      <c r="P21" s="120" t="str">
        <f>IF(COUNTBLANK('U10'!B35:AJ35)=35,"Non évalué",AVERAGE('U10'!B35:L35,'U10'!N35:X35,'U10'!Z35:AJ35))</f>
        <v>Non évalué</v>
      </c>
      <c r="Q21" s="120" t="str">
        <f>IF(COUNTBLANK('U11'!B27:AD27)=29,"Non évalué",AVERAGE('U11'!B27:J27,'U11'!L27:T27,'U11'!V27:AD27))</f>
        <v>Non évalué</v>
      </c>
      <c r="R21" s="120" t="str">
        <f>IF(COUNTBLANK('U12'!B26:AD26)=29,"Non évalué",AVERAGE('U12'!B26:J26,'U12'!L26:T26,'U12'!V26:AD26))</f>
        <v>Non évalué</v>
      </c>
      <c r="S21" s="120" t="str">
        <f>IF(COUNTBLANK('U13'!B33:AD33)=29,"Non évalué",AVERAGE('U13'!B33:J33,'U13'!L33:T33,'U13'!V33:AD33))</f>
        <v>Non évalué</v>
      </c>
      <c r="T21" s="120" t="str">
        <f>IF(COUNTBLANK('U14'!B29:AD29)=29,"Non évalué",AVERAGE('U14'!B29:J29,'U14'!L29:T29,'U14'!V29:AD29))</f>
        <v>Non évalué</v>
      </c>
      <c r="U21" s="120" t="str">
        <f>IF(COUNTBLANK('U15'!B26:AD26)=29,"Non évalué",AVERAGE('U15'!B26:J26,'U15'!L26:T26,'U15'!V26:AD26))</f>
        <v>Non évalué</v>
      </c>
      <c r="V21" s="49"/>
      <c r="W21" s="49"/>
      <c r="X21" s="49"/>
      <c r="Y21" s="49"/>
    </row>
    <row r="22" spans="1:25" ht="27" customHeight="1" x14ac:dyDescent="0.3">
      <c r="A22" s="138" t="s">
        <v>111</v>
      </c>
      <c r="B22" s="114" t="s">
        <v>138</v>
      </c>
      <c r="C22" s="141" t="s">
        <v>226</v>
      </c>
      <c r="G22" s="124" t="str">
        <f>IF(COUNTBLANK('U1'!B34:AD34)=29,"Non évalué",AVERAGE('U1'!B34:J34,'U1'!L34:T34,'U1'!V34:AD34))</f>
        <v>Non évalué</v>
      </c>
      <c r="H22" s="110" t="str">
        <f>IF(COUNTBLANK('U7'!B27:AD27)=29,"Non évalué",AVERAGE('U7'!B27:J27,'U7'!L27:T27,'U7'!V27:AD27))</f>
        <v>Non évalué</v>
      </c>
      <c r="I22" s="108" t="str">
        <f>IF(COUNTBLANK('U3'!B28:AD28)=29,"Non évalué",AVERAGE('U3'!B28:J28,'U3'!L28:T28,'U3'!V28:AD28))</f>
        <v>Non évalué</v>
      </c>
      <c r="J22" s="108" t="str">
        <f>IF(COUNTBLANK('U4'!B36:AG36)=32,"Non évalué",AVERAGE('U4'!B36:K36,'U4'!M36:V36,'U4'!X36:AG36))</f>
        <v>Non évalué</v>
      </c>
      <c r="K22" s="108" t="str">
        <f>IF(COUNTBLANK('U5'!B34:AD34)=29,"Non évalué",AVERAGE('U5'!B34:J34,'U5'!L34:T34,'U5'!V34:AD34))</f>
        <v>Non évalué</v>
      </c>
      <c r="L22" s="109" t="str">
        <f>IF(COUNTBLANK('U6'!B30:AD30)=29,"Non évalué",AVERAGE('U6'!B30:J30,'U6'!L30:T30,'U6'!V30:AD30))</f>
        <v>Non évalué</v>
      </c>
      <c r="M22" s="109" t="str">
        <f>IF(COUNTBLANK('U7'!B27:AD27)=29,"Non évalué",AVERAGE('U7'!B27:J27,'U7'!L27:T27,'U7'!V27:AD27))</f>
        <v>Non évalué</v>
      </c>
      <c r="N22" s="109" t="str">
        <f>IF(COUNTBLANK('U8'!B39:AS39)=44,"Non évalué",AVERAGE('U8'!B39:O39,'U8'!Q39:AD39,'U8'!AF39:AS39))</f>
        <v>Non évalué</v>
      </c>
      <c r="O22" s="109" t="str">
        <f>IF(COUNTBLANK('U9'!B26:AD26)=29,"Non évalué",AVERAGE('U9'!B26:J26,'U9'!L26:T26,'U9'!V26:AD26))</f>
        <v>Non évalué</v>
      </c>
      <c r="P22" s="109" t="str">
        <f>IF(COUNTBLANK('U10'!B36:AJ36)=35,"Non évalué",AVERAGE('U10'!B36:L36,'U10'!N36:X36,'U10'!Z36:AJ36))</f>
        <v>Non évalué</v>
      </c>
      <c r="Q22" s="109" t="str">
        <f>IF(COUNTBLANK('U11'!B28:AD28)=29,"Non évalué",AVERAGE('U11'!B28:J28,'U11'!L28:T28,'U11'!V28:AD28))</f>
        <v>Non évalué</v>
      </c>
      <c r="R22" s="109" t="str">
        <f>IF(COUNTBLANK('U12'!B27:AD27)=29,"Non évalué",AVERAGE('U12'!B27:J27,'U12'!L27:T27,'U12'!V27:AD27))</f>
        <v>Non évalué</v>
      </c>
      <c r="S22" s="109" t="str">
        <f>IF(COUNTBLANK('U13'!B34:AD34)=29,"Non évalué",AVERAGE('U13'!B34:J34,'U13'!L34:T34,'U13'!V34:AD34))</f>
        <v>Non évalué</v>
      </c>
      <c r="T22" s="109" t="str">
        <f>IF(COUNTBLANK('U14'!B30:AD30)=29,"Non évalué",AVERAGE('U14'!B30:J30,'U14'!L30:T30,'U14'!V30:AD30))</f>
        <v>Non évalué</v>
      </c>
      <c r="U22" s="109" t="str">
        <f>IF(COUNTBLANK('U15'!B27:AD27)=29,"Non évalué",AVERAGE('U15'!B27:J27,'U15'!L27:T27,'U15'!V27:AD27))</f>
        <v>Non évalué</v>
      </c>
      <c r="V22" s="49"/>
      <c r="W22" s="49"/>
      <c r="X22" s="49"/>
      <c r="Y22" s="49"/>
    </row>
    <row r="23" spans="1:25" ht="27" customHeight="1" x14ac:dyDescent="0.3">
      <c r="A23" s="136" t="s">
        <v>112</v>
      </c>
      <c r="B23" s="113" t="s">
        <v>139</v>
      </c>
      <c r="C23" s="140" t="s">
        <v>226</v>
      </c>
      <c r="G23" s="123" t="str">
        <f>IF(COUNTBLANK('U1'!B35:AD35)=29,"Non évalué",AVERAGE('U1'!B35:J35,'U1'!L35:T35,'U1'!V35:AD35))</f>
        <v>Non évalué</v>
      </c>
      <c r="H23" s="118" t="str">
        <f>IF(COUNTBLANK('U7'!B28:AD28)=29,"Non évalué",AVERAGE('U7'!B28:J28,'U7'!L28:T28,'U7'!V28:AD28))</f>
        <v>Non évalué</v>
      </c>
      <c r="I23" s="119" t="str">
        <f>IF(COUNTBLANK('U3'!B29:AD29)=29,"Non évalué",AVERAGE('U3'!B29:J29,'U3'!L29:T29,'U3'!V29:AD29))</f>
        <v>Non évalué</v>
      </c>
      <c r="J23" s="119" t="str">
        <f>IF(COUNTBLANK('U4'!B37:AG37)=32,"Non évalué",AVERAGE('U4'!B37:K37,'U4'!M37:V37,'U4'!X37:AG37))</f>
        <v>Non évalué</v>
      </c>
      <c r="K23" s="119" t="str">
        <f>IF(COUNTBLANK('U5'!B35:AD35)=29,"Non évalué",AVERAGE('U5'!B35:J35,'U5'!L35:T35,'U5'!V35:AD35))</f>
        <v>Non évalué</v>
      </c>
      <c r="L23" s="120" t="str">
        <f>IF(COUNTBLANK('U6'!B31:AD31)=29,"Non évalué",AVERAGE('U6'!B31:J31,'U6'!L31:T31,'U6'!V31:AD31))</f>
        <v>Non évalué</v>
      </c>
      <c r="M23" s="120" t="str">
        <f>IF(COUNTBLANK('U7'!B28:AD28)=29,"Non évalué",AVERAGE('U7'!B28:J28,'U7'!L28:T28,'U7'!V28:AD28))</f>
        <v>Non évalué</v>
      </c>
      <c r="N23" s="120" t="str">
        <f>IF(COUNTBLANK('U8'!B40:AS40)=44,"Non évalué",AVERAGE('U8'!B40:O40,'U8'!Q40:AD40,'U8'!AF40:AS40))</f>
        <v>Non évalué</v>
      </c>
      <c r="O23" s="120" t="str">
        <f>IF(COUNTBLANK('U9'!B27:AD27)=29,"Non évalué",AVERAGE('U9'!B27:J27,'U9'!L27:T27,'U9'!V27:AD27))</f>
        <v>Non évalué</v>
      </c>
      <c r="P23" s="120" t="str">
        <f>IF(COUNTBLANK('U10'!B37:AJ37)=35,"Non évalué",AVERAGE('U10'!B37:L37,'U10'!N37:X37,'U10'!Z37:AJ37))</f>
        <v>Non évalué</v>
      </c>
      <c r="Q23" s="120" t="str">
        <f>IF(COUNTBLANK('U11'!B29:AD29)=29,"Non évalué",AVERAGE('U11'!B29:J29,'U11'!L29:T29,'U11'!V29:AD29))</f>
        <v>Non évalué</v>
      </c>
      <c r="R23" s="120" t="str">
        <f>IF(COUNTBLANK('U12'!B28:AD28)=29,"Non évalué",AVERAGE('U12'!B28:J28,'U12'!L28:T28,'U12'!V28:AD28))</f>
        <v>Non évalué</v>
      </c>
      <c r="S23" s="120" t="str">
        <f>IF(COUNTBLANK('U13'!B35:AD35)=29,"Non évalué",AVERAGE('U13'!B35:J35,'U13'!L35:T35,'U13'!V35:AD35))</f>
        <v>Non évalué</v>
      </c>
      <c r="T23" s="120" t="str">
        <f>IF(COUNTBLANK('U14'!B31:AD31)=29,"Non évalué",AVERAGE('U14'!B31:J31,'U14'!L31:T31,'U14'!V31:AD31))</f>
        <v>Non évalué</v>
      </c>
      <c r="U23" s="120" t="str">
        <f>IF(COUNTBLANK('U15'!B28:AD28)=29,"Non évalué",AVERAGE('U15'!B28:J28,'U15'!L28:T28,'U15'!V28:AD28))</f>
        <v>Non évalué</v>
      </c>
      <c r="V23" s="49"/>
      <c r="W23" s="49"/>
      <c r="X23" s="49"/>
      <c r="Y23" s="49"/>
    </row>
    <row r="24" spans="1:25" ht="27" customHeight="1" x14ac:dyDescent="0.3">
      <c r="A24" s="138" t="s">
        <v>113</v>
      </c>
      <c r="B24" s="114" t="s">
        <v>140</v>
      </c>
      <c r="C24" s="141" t="s">
        <v>226</v>
      </c>
      <c r="G24" s="124" t="str">
        <f>IF(COUNTBLANK('U1'!B36:AD36)=29,"Non évalué",AVERAGE('U1'!B36:J36,'U1'!L36:T36,'U1'!V36:AD36))</f>
        <v>Non évalué</v>
      </c>
      <c r="H24" s="110" t="str">
        <f>IF(COUNTBLANK('U7'!B29:AD29)=29,"Non évalué",AVERAGE('U7'!B29:J29,'U7'!L29:T29,'U7'!V29:AD29))</f>
        <v>Non évalué</v>
      </c>
      <c r="I24" s="108" t="str">
        <f>IF(COUNTBLANK('U3'!B30:AD30)=29,"Non évalué",AVERAGE('U3'!B30:J30,'U3'!L30:T30,'U3'!V30:AD30))</f>
        <v>Non évalué</v>
      </c>
      <c r="J24" s="108" t="str">
        <f>IF(COUNTBLANK('U4'!B38:AG38)=32,"Non évalué",AVERAGE('U4'!B38:K38,'U4'!M38:V38,'U4'!X38:AG38))</f>
        <v>Non évalué</v>
      </c>
      <c r="K24" s="108" t="str">
        <f>IF(COUNTBLANK('U5'!B36:AD36)=29,"Non évalué",AVERAGE('U5'!B36:J36,'U5'!L36:T36,'U5'!V36:AD36))</f>
        <v>Non évalué</v>
      </c>
      <c r="L24" s="109" t="str">
        <f>IF(COUNTBLANK('U6'!B32:AD32)=29,"Non évalué",AVERAGE('U6'!B32:J32,'U6'!L32:T32,'U6'!V32:AD32))</f>
        <v>Non évalué</v>
      </c>
      <c r="M24" s="109" t="str">
        <f>IF(COUNTBLANK('U7'!B29:AD29)=29,"Non évalué",AVERAGE('U7'!B29:J29,'U7'!L29:T29,'U7'!V29:AD29))</f>
        <v>Non évalué</v>
      </c>
      <c r="N24" s="109" t="str">
        <f>IF(COUNTBLANK('U8'!B41:AS41)=44,"Non évalué",AVERAGE('U8'!B41:O41,'U8'!Q41:AD41,'U8'!AF41:AS41))</f>
        <v>Non évalué</v>
      </c>
      <c r="O24" s="109" t="str">
        <f>IF(COUNTBLANK('U9'!B28:AD28)=29,"Non évalué",AVERAGE('U9'!B28:J28,'U9'!L28:T28,'U9'!V28:AD28))</f>
        <v>Non évalué</v>
      </c>
      <c r="P24" s="109" t="str">
        <f>IF(COUNTBLANK('U10'!B38:AJ38)=35,"Non évalué",AVERAGE('U10'!B38:L38,'U10'!N38:X38,'U10'!Z38:AJ38))</f>
        <v>Non évalué</v>
      </c>
      <c r="Q24" s="109" t="str">
        <f>IF(COUNTBLANK('U11'!B30:AD30)=29,"Non évalué",AVERAGE('U11'!B30:J30,'U11'!L30:T30,'U11'!V30:AD30))</f>
        <v>Non évalué</v>
      </c>
      <c r="R24" s="109" t="str">
        <f>IF(COUNTBLANK('U12'!B29:AD29)=29,"Non évalué",AVERAGE('U12'!B29:J29,'U12'!L29:T29,'U12'!V29:AD29))</f>
        <v>Non évalué</v>
      </c>
      <c r="S24" s="109" t="str">
        <f>IF(COUNTBLANK('U13'!B36:AD36)=29,"Non évalué",AVERAGE('U13'!B36:J36,'U13'!L36:T36,'U13'!V36:AD36))</f>
        <v>Non évalué</v>
      </c>
      <c r="T24" s="109" t="str">
        <f>IF(COUNTBLANK('U14'!B32:AD32)=29,"Non évalué",AVERAGE('U14'!B32:J32,'U14'!L32:T32,'U14'!V32:AD32))</f>
        <v>Non évalué</v>
      </c>
      <c r="U24" s="109" t="str">
        <f>IF(COUNTBLANK('U15'!B29:AD29)=29,"Non évalué",AVERAGE('U15'!B29:J29,'U15'!L29:T29,'U15'!V29:AD29))</f>
        <v>Non évalué</v>
      </c>
      <c r="V24" s="49"/>
      <c r="W24" s="49"/>
      <c r="X24" s="49"/>
      <c r="Y24" s="49"/>
    </row>
    <row r="25" spans="1:25" ht="27" customHeight="1" x14ac:dyDescent="0.3">
      <c r="A25" s="136" t="s">
        <v>114</v>
      </c>
      <c r="B25" s="113" t="s">
        <v>141</v>
      </c>
      <c r="C25" s="140" t="s">
        <v>226</v>
      </c>
      <c r="G25" s="123" t="str">
        <f>IF(COUNTBLANK('U1'!B37:AD37)=29,"Non évalué",AVERAGE('U1'!B37:J37,'U1'!L37:T37,'U1'!V37:AD37))</f>
        <v>Non évalué</v>
      </c>
      <c r="H25" s="118" t="str">
        <f>IF(COUNTBLANK('U7'!B30:AD30)=29,"Non évalué",AVERAGE('U7'!B30:J30,'U7'!L30:T30,'U7'!V30:AD30))</f>
        <v>Non évalué</v>
      </c>
      <c r="I25" s="119" t="str">
        <f>IF(COUNTBLANK('U3'!B31:AD31)=29,"Non évalué",AVERAGE('U3'!B31:J31,'U3'!L31:T31,'U3'!V31:AD31))</f>
        <v>Non évalué</v>
      </c>
      <c r="J25" s="119" t="str">
        <f>IF(COUNTBLANK('U4'!B39:AG39)=32,"Non évalué",AVERAGE('U4'!B39:K39,'U4'!M39:V39,'U4'!X39:AG39))</f>
        <v>Non évalué</v>
      </c>
      <c r="K25" s="119" t="str">
        <f>IF(COUNTBLANK('U5'!B37:AD37)=29,"Non évalué",AVERAGE('U5'!B37:J37,'U5'!L37:T37,'U5'!V37:AD37))</f>
        <v>Non évalué</v>
      </c>
      <c r="L25" s="120" t="str">
        <f>IF(COUNTBLANK('U6'!B33:AD33)=29,"Non évalué",AVERAGE('U6'!B33:J33,'U6'!L33:T33,'U6'!V33:AD33))</f>
        <v>Non évalué</v>
      </c>
      <c r="M25" s="120" t="str">
        <f>IF(COUNTBLANK('U7'!B30:AD30)=29,"Non évalué",AVERAGE('U7'!B30:J30,'U7'!L30:T30,'U7'!V30:AD30))</f>
        <v>Non évalué</v>
      </c>
      <c r="N25" s="120" t="str">
        <f>IF(COUNTBLANK('U8'!B42:AS42)=44,"Non évalué",AVERAGE('U8'!B42:O42,'U8'!Q42:AD42,'U8'!AF42:AS42))</f>
        <v>Non évalué</v>
      </c>
      <c r="O25" s="120" t="str">
        <f>IF(COUNTBLANK('U9'!B29:AD29)=29,"Non évalué",AVERAGE('U9'!B29:J29,'U9'!L29:T29,'U9'!V29:AD29))</f>
        <v>Non évalué</v>
      </c>
      <c r="P25" s="120" t="str">
        <f>IF(COUNTBLANK('U10'!B39:AJ39)=35,"Non évalué",AVERAGE('U10'!B39:L39,'U10'!N39:X39,'U10'!Z39:AJ39))</f>
        <v>Non évalué</v>
      </c>
      <c r="Q25" s="120" t="str">
        <f>IF(COUNTBLANK('U11'!B31:AD31)=29,"Non évalué",AVERAGE('U11'!B31:J31,'U11'!L31:T31,'U11'!V31:AD31))</f>
        <v>Non évalué</v>
      </c>
      <c r="R25" s="120" t="str">
        <f>IF(COUNTBLANK('U12'!B30:AD30)=29,"Non évalué",AVERAGE('U12'!B30:J30,'U12'!L30:T30,'U12'!V30:AD30))</f>
        <v>Non évalué</v>
      </c>
      <c r="S25" s="120" t="str">
        <f>IF(COUNTBLANK('U13'!B37:AD37)=29,"Non évalué",AVERAGE('U13'!B37:J37,'U13'!L37:T37,'U13'!V37:AD37))</f>
        <v>Non évalué</v>
      </c>
      <c r="T25" s="120" t="str">
        <f>IF(COUNTBLANK('U14'!B33:AD33)=29,"Non évalué",AVERAGE('U14'!B33:J33,'U14'!L33:T33,'U14'!V33:AD33))</f>
        <v>Non évalué</v>
      </c>
      <c r="U25" s="120" t="str">
        <f>IF(COUNTBLANK('U15'!B30:AD30)=29,"Non évalué",AVERAGE('U15'!B30:J30,'U15'!L30:T30,'U15'!V30:AD30))</f>
        <v>Non évalué</v>
      </c>
      <c r="V25" s="49"/>
      <c r="W25" s="49"/>
      <c r="X25" s="49"/>
      <c r="Y25" s="49"/>
    </row>
    <row r="26" spans="1:25" ht="27" customHeight="1" x14ac:dyDescent="0.3">
      <c r="A26" s="138" t="s">
        <v>115</v>
      </c>
      <c r="B26" s="114" t="s">
        <v>142</v>
      </c>
      <c r="C26" s="141" t="s">
        <v>226</v>
      </c>
      <c r="G26" s="124" t="str">
        <f>IF(COUNTBLANK('U1'!B38:AD38)=29,"Non évalué",AVERAGE('U1'!B38:J38,'U1'!L38:T38,'U1'!V38:AD38))</f>
        <v>Non évalué</v>
      </c>
      <c r="H26" s="110" t="str">
        <f>IF(COUNTBLANK('U7'!B31:AD31)=29,"Non évalué",AVERAGE('U7'!B31:J31,'U7'!L31:T31,'U7'!V31:AD31))</f>
        <v>Non évalué</v>
      </c>
      <c r="I26" s="108" t="str">
        <f>IF(COUNTBLANK('U3'!B32:AD32)=29,"Non évalué",AVERAGE('U3'!B32:J32,'U3'!L32:T32,'U3'!V32:AD32))</f>
        <v>Non évalué</v>
      </c>
      <c r="J26" s="108" t="str">
        <f>IF(COUNTBLANK('U4'!B40:AG40)=32,"Non évalué",AVERAGE('U4'!B40:K40,'U4'!M40:V40,'U4'!X40:AG40))</f>
        <v>Non évalué</v>
      </c>
      <c r="K26" s="108" t="str">
        <f>IF(COUNTBLANK('U5'!B38:AD38)=29,"Non évalué",AVERAGE('U5'!B38:J38,'U5'!L38:T38,'U5'!V38:AD38))</f>
        <v>Non évalué</v>
      </c>
      <c r="L26" s="109" t="str">
        <f>IF(COUNTBLANK('U6'!B34:AD34)=29,"Non évalué",AVERAGE('U6'!B34:J34,'U6'!L34:T34,'U6'!V34:AD34))</f>
        <v>Non évalué</v>
      </c>
      <c r="M26" s="109" t="str">
        <f>IF(COUNTBLANK('U7'!B31:AD31)=29,"Non évalué",AVERAGE('U7'!B31:J31,'U7'!L31:T31,'U7'!V31:AD31))</f>
        <v>Non évalué</v>
      </c>
      <c r="N26" s="109" t="str">
        <f>IF(COUNTBLANK('U8'!B43:AS43)=44,"Non évalué",AVERAGE('U8'!B43:O43,'U8'!Q43:AD43,'U8'!AF43:AS43))</f>
        <v>Non évalué</v>
      </c>
      <c r="O26" s="109" t="str">
        <f>IF(COUNTBLANK('U9'!B30:AD30)=29,"Non évalué",AVERAGE('U9'!B30:J30,'U9'!L30:T30,'U9'!V30:AD30))</f>
        <v>Non évalué</v>
      </c>
      <c r="P26" s="109" t="str">
        <f>IF(COUNTBLANK('U10'!B40:AJ40)=35,"Non évalué",AVERAGE('U10'!B40:L40,'U10'!N40:X40,'U10'!Z40:AJ40))</f>
        <v>Non évalué</v>
      </c>
      <c r="Q26" s="109" t="str">
        <f>IF(COUNTBLANK('U11'!B32:AD32)=29,"Non évalué",AVERAGE('U11'!B32:J32,'U11'!L32:T32,'U11'!V32:AD32))</f>
        <v>Non évalué</v>
      </c>
      <c r="R26" s="109" t="str">
        <f>IF(COUNTBLANK('U12'!B31:AD31)=29,"Non évalué",AVERAGE('U12'!B31:J31,'U12'!L31:T31,'U12'!V31:AD31))</f>
        <v>Non évalué</v>
      </c>
      <c r="S26" s="109" t="str">
        <f>IF(COUNTBLANK('U13'!B38:AD38)=29,"Non évalué",AVERAGE('U13'!B38:J38,'U13'!L38:T38,'U13'!V38:AD38))</f>
        <v>Non évalué</v>
      </c>
      <c r="T26" s="109" t="str">
        <f>IF(COUNTBLANK('U14'!B34:AD34)=29,"Non évalué",AVERAGE('U14'!B34:J34,'U14'!L34:T34,'U14'!V34:AD34))</f>
        <v>Non évalué</v>
      </c>
      <c r="U26" s="109" t="str">
        <f>IF(COUNTBLANK('U15'!B31:AD31)=29,"Non évalué",AVERAGE('U15'!B31:J31,'U15'!L31:T31,'U15'!V31:AD31))</f>
        <v>Non évalué</v>
      </c>
      <c r="V26" s="49"/>
      <c r="W26" s="49"/>
      <c r="X26" s="49"/>
      <c r="Y26" s="49"/>
    </row>
    <row r="27" spans="1:25" ht="27" customHeight="1" x14ac:dyDescent="0.3">
      <c r="A27" s="136" t="s">
        <v>116</v>
      </c>
      <c r="B27" s="113" t="s">
        <v>143</v>
      </c>
      <c r="C27" s="140" t="s">
        <v>226</v>
      </c>
      <c r="G27" s="123" t="str">
        <f>IF(COUNTBLANK('U1'!B39:AD39)=29,"Non évalué",AVERAGE('U1'!B39:J39,'U1'!L39:T39,'U1'!V39:AD39))</f>
        <v>Non évalué</v>
      </c>
      <c r="H27" s="118" t="str">
        <f>IF(COUNTBLANK('U7'!B32:AD32)=29,"Non évalué",AVERAGE('U7'!B32:J32,'U7'!L32:T32,'U7'!V32:AD32))</f>
        <v>Non évalué</v>
      </c>
      <c r="I27" s="119" t="str">
        <f>IF(COUNTBLANK('U3'!B33:AD33)=29,"Non évalué",AVERAGE('U3'!B33:J33,'U3'!L33:T33,'U3'!V33:AD33))</f>
        <v>Non évalué</v>
      </c>
      <c r="J27" s="119" t="str">
        <f>IF(COUNTBLANK('U4'!B41:AG41)=32,"Non évalué",AVERAGE('U4'!B41:K41,'U4'!M41:V41,'U4'!X41:AG41))</f>
        <v>Non évalué</v>
      </c>
      <c r="K27" s="119" t="str">
        <f>IF(COUNTBLANK('U5'!B39:AD39)=29,"Non évalué",AVERAGE('U5'!B39:J39,'U5'!L39:T39,'U5'!V39:AD39))</f>
        <v>Non évalué</v>
      </c>
      <c r="L27" s="120" t="str">
        <f>IF(COUNTBLANK('U6'!B35:AD35)=29,"Non évalué",AVERAGE('U6'!B35:J35,'U6'!L35:T35,'U6'!V35:AD35))</f>
        <v>Non évalué</v>
      </c>
      <c r="M27" s="120" t="str">
        <f>IF(COUNTBLANK('U7'!B32:AD32)=29,"Non évalué",AVERAGE('U7'!B32:J32,'U7'!L32:T32,'U7'!V32:AD32))</f>
        <v>Non évalué</v>
      </c>
      <c r="N27" s="120" t="str">
        <f>IF(COUNTBLANK('U8'!B44:AS44)=44,"Non évalué",AVERAGE('U8'!B44:O44,'U8'!Q44:AD44,'U8'!AF44:AS44))</f>
        <v>Non évalué</v>
      </c>
      <c r="O27" s="120" t="str">
        <f>IF(COUNTBLANK('U9'!B31:AD31)=29,"Non évalué",AVERAGE('U9'!B31:J31,'U9'!L31:T31,'U9'!V31:AD31))</f>
        <v>Non évalué</v>
      </c>
      <c r="P27" s="120" t="str">
        <f>IF(COUNTBLANK('U10'!B41:AJ41)=35,"Non évalué",AVERAGE('U10'!B41:L41,'U10'!N41:X41,'U10'!Z41:AJ41))</f>
        <v>Non évalué</v>
      </c>
      <c r="Q27" s="120" t="str">
        <f>IF(COUNTBLANK('U11'!B33:AD33)=29,"Non évalué",AVERAGE('U11'!B33:J33,'U11'!L33:T33,'U11'!V33:AD33))</f>
        <v>Non évalué</v>
      </c>
      <c r="R27" s="120" t="str">
        <f>IF(COUNTBLANK('U12'!B32:AD32)=29,"Non évalué",AVERAGE('U12'!B32:J32,'U12'!L32:T32,'U12'!V32:AD32))</f>
        <v>Non évalué</v>
      </c>
      <c r="S27" s="120" t="str">
        <f>IF(COUNTBLANK('U13'!B39:AD39)=29,"Non évalué",AVERAGE('U13'!B39:J39,'U13'!L39:T39,'U13'!V39:AD39))</f>
        <v>Non évalué</v>
      </c>
      <c r="T27" s="120" t="str">
        <f>IF(COUNTBLANK('U14'!B35:AD35)=29,"Non évalué",AVERAGE('U14'!B35:J35,'U14'!L35:T35,'U14'!V35:AD35))</f>
        <v>Non évalué</v>
      </c>
      <c r="U27" s="120" t="str">
        <f>IF(COUNTBLANK('U15'!B32:AD32)=29,"Non évalué",AVERAGE('U15'!B32:J32,'U15'!L32:T32,'U15'!V32:AD32))</f>
        <v>Non évalué</v>
      </c>
      <c r="V27" s="49"/>
      <c r="W27" s="49"/>
      <c r="X27" s="49"/>
      <c r="Y27" s="49"/>
    </row>
    <row r="28" spans="1:25" ht="27" customHeight="1" x14ac:dyDescent="0.3">
      <c r="A28" s="138" t="s">
        <v>117</v>
      </c>
      <c r="B28" s="114" t="s">
        <v>144</v>
      </c>
      <c r="C28" s="141" t="s">
        <v>226</v>
      </c>
      <c r="G28" s="124" t="str">
        <f>IF(COUNTBLANK('U1'!B40:AD40)=29,"Non évalué",AVERAGE('U1'!B40:J40,'U1'!L40:T40,'U1'!V40:AD40))</f>
        <v>Non évalué</v>
      </c>
      <c r="H28" s="110" t="str">
        <f>IF(COUNTBLANK('U7'!B33:AD33)=29,"Non évalué",AVERAGE('U7'!B33:J33,'U7'!L33:T33,'U7'!V33:AD33))</f>
        <v>Non évalué</v>
      </c>
      <c r="I28" s="108" t="str">
        <f>IF(COUNTBLANK('U3'!B34:AD34)=29,"Non évalué",AVERAGE('U3'!B34:J34,'U3'!L34:T34,'U3'!V34:AD34))</f>
        <v>Non évalué</v>
      </c>
      <c r="J28" s="108" t="str">
        <f>IF(COUNTBLANK('U4'!B42:AG42)=32,"Non évalué",AVERAGE('U4'!B42:K42,'U4'!M42:V42,'U4'!X42:AG42))</f>
        <v>Non évalué</v>
      </c>
      <c r="K28" s="108" t="str">
        <f>IF(COUNTBLANK('U5'!B40:AD40)=29,"Non évalué",AVERAGE('U5'!B40:J40,'U5'!L40:T40,'U5'!V40:AD40))</f>
        <v>Non évalué</v>
      </c>
      <c r="L28" s="109" t="str">
        <f>IF(COUNTBLANK('U6'!B36:AD36)=29,"Non évalué",AVERAGE('U6'!B36:J36,'U6'!L36:T36,'U6'!V36:AD36))</f>
        <v>Non évalué</v>
      </c>
      <c r="M28" s="109" t="str">
        <f>IF(COUNTBLANK('U7'!B33:AD33)=29,"Non évalué",AVERAGE('U7'!B33:J33,'U7'!L33:T33,'U7'!V33:AD33))</f>
        <v>Non évalué</v>
      </c>
      <c r="N28" s="109" t="str">
        <f>IF(COUNTBLANK('U8'!B45:AS45)=44,"Non évalué",AVERAGE('U8'!B45:O45,'U8'!Q45:AD45,'U8'!AF45:AS45))</f>
        <v>Non évalué</v>
      </c>
      <c r="O28" s="109" t="str">
        <f>IF(COUNTBLANK('U9'!B32:AD32)=29,"Non évalué",AVERAGE('U9'!B32:J32,'U9'!L32:T32,'U9'!V32:AD32))</f>
        <v>Non évalué</v>
      </c>
      <c r="P28" s="109" t="str">
        <f>IF(COUNTBLANK('U10'!B42:AJ42)=35,"Non évalué",AVERAGE('U10'!B42:L42,'U10'!N42:X42,'U10'!Z42:AJ42))</f>
        <v>Non évalué</v>
      </c>
      <c r="Q28" s="109" t="str">
        <f>IF(COUNTBLANK('U11'!B34:AD34)=29,"Non évalué",AVERAGE('U11'!B34:J34,'U11'!L34:T34,'U11'!V34:AD34))</f>
        <v>Non évalué</v>
      </c>
      <c r="R28" s="109" t="str">
        <f>IF(COUNTBLANK('U12'!B33:AD33)=29,"Non évalué",AVERAGE('U12'!B33:J33,'U12'!L33:T33,'U12'!V33:AD33))</f>
        <v>Non évalué</v>
      </c>
      <c r="S28" s="109" t="str">
        <f>IF(COUNTBLANK('U13'!B40:AD40)=29,"Non évalué",AVERAGE('U13'!B40:J40,'U13'!L40:T40,'U13'!V40:AD40))</f>
        <v>Non évalué</v>
      </c>
      <c r="T28" s="109" t="str">
        <f>IF(COUNTBLANK('U14'!B36:AD36)=29,"Non évalué",AVERAGE('U14'!B36:J36,'U14'!L36:T36,'U14'!V36:AD36))</f>
        <v>Non évalué</v>
      </c>
      <c r="U28" s="109" t="str">
        <f>IF(COUNTBLANK('U15'!B33:AD33)=29,"Non évalué",AVERAGE('U15'!B33:J33,'U15'!L33:T33,'U15'!V33:AD33))</f>
        <v>Non évalué</v>
      </c>
      <c r="V28" s="49"/>
      <c r="W28" s="49"/>
      <c r="X28" s="49"/>
      <c r="Y28" s="49"/>
    </row>
    <row r="29" spans="1:25" ht="27" customHeight="1" x14ac:dyDescent="0.3">
      <c r="A29" s="136" t="s">
        <v>118</v>
      </c>
      <c r="B29" s="113" t="s">
        <v>145</v>
      </c>
      <c r="C29" s="140" t="s">
        <v>226</v>
      </c>
      <c r="G29" s="123" t="str">
        <f>IF(COUNTBLANK('U1'!B41:AD41)=29,"Non évalué",AVERAGE('U1'!B41:J41,'U1'!L41:T41,'U1'!V41:AD41))</f>
        <v>Non évalué</v>
      </c>
      <c r="H29" s="118" t="str">
        <f>IF(COUNTBLANK('U7'!B34:AD34)=29,"Non évalué",AVERAGE('U7'!B34:J34,'U7'!L34:T34,'U7'!V34:AD34))</f>
        <v>Non évalué</v>
      </c>
      <c r="I29" s="119" t="str">
        <f>IF(COUNTBLANK('U3'!B35:AD35)=29,"Non évalué",AVERAGE('U3'!B35:J35,'U3'!L35:T35,'U3'!V35:AD35))</f>
        <v>Non évalué</v>
      </c>
      <c r="J29" s="119" t="str">
        <f>IF(COUNTBLANK('U4'!B43:AG43)=32,"Non évalué",AVERAGE('U4'!B43:K43,'U4'!M43:V43,'U4'!X43:AG43))</f>
        <v>Non évalué</v>
      </c>
      <c r="K29" s="119" t="str">
        <f>IF(COUNTBLANK('U5'!B41:AD41)=29,"Non évalué",AVERAGE('U5'!B41:J41,'U5'!L41:T41,'U5'!V41:AD41))</f>
        <v>Non évalué</v>
      </c>
      <c r="L29" s="120" t="str">
        <f>IF(COUNTBLANK('U6'!B37:AD37)=29,"Non évalué",AVERAGE('U6'!B37:J37,'U6'!L37:T37,'U6'!V37:AD37))</f>
        <v>Non évalué</v>
      </c>
      <c r="M29" s="120" t="str">
        <f>IF(COUNTBLANK('U7'!B34:AD34)=29,"Non évalué",AVERAGE('U7'!B34:J34,'U7'!L34:T34,'U7'!V34:AD34))</f>
        <v>Non évalué</v>
      </c>
      <c r="N29" s="120" t="str">
        <f>IF(COUNTBLANK('U8'!B46:AS46)=44,"Non évalué",AVERAGE('U8'!B46:O46,'U8'!Q46:AD46,'U8'!AF46:AS46))</f>
        <v>Non évalué</v>
      </c>
      <c r="O29" s="120" t="str">
        <f>IF(COUNTBLANK('U9'!B33:AD33)=29,"Non évalué",AVERAGE('U9'!B33:J33,'U9'!L33:T33,'U9'!V33:AD33))</f>
        <v>Non évalué</v>
      </c>
      <c r="P29" s="120" t="str">
        <f>IF(COUNTBLANK('U10'!B43:AJ43)=35,"Non évalué",AVERAGE('U10'!B43:L43,'U10'!N43:X43,'U10'!Z43:AJ43))</f>
        <v>Non évalué</v>
      </c>
      <c r="Q29" s="120" t="str">
        <f>IF(COUNTBLANK('U11'!B35:AD35)=29,"Non évalué",AVERAGE('U11'!B35:J35,'U11'!L35:T35,'U11'!V35:AD35))</f>
        <v>Non évalué</v>
      </c>
      <c r="R29" s="120" t="str">
        <f>IF(COUNTBLANK('U12'!B34:AD34)=29,"Non évalué",AVERAGE('U12'!B34:J34,'U12'!L34:T34,'U12'!V34:AD34))</f>
        <v>Non évalué</v>
      </c>
      <c r="S29" s="120" t="str">
        <f>IF(COUNTBLANK('U13'!B41:AD41)=29,"Non évalué",AVERAGE('U13'!B41:J41,'U13'!L41:T41,'U13'!V41:AD41))</f>
        <v>Non évalué</v>
      </c>
      <c r="T29" s="120" t="str">
        <f>IF(COUNTBLANK('U14'!B37:AD37)=29,"Non évalué",AVERAGE('U14'!B37:J37,'U14'!L37:T37,'U14'!V37:AD37))</f>
        <v>Non évalué</v>
      </c>
      <c r="U29" s="120" t="str">
        <f>IF(COUNTBLANK('U15'!B34:AD34)=29,"Non évalué",AVERAGE('U15'!B34:J34,'U15'!L34:T34,'U15'!V34:AD34))</f>
        <v>Non évalué</v>
      </c>
      <c r="V29" s="49"/>
      <c r="W29" s="49"/>
      <c r="X29" s="49"/>
      <c r="Y29" s="49"/>
    </row>
    <row r="30" spans="1:25" ht="27" customHeight="1" x14ac:dyDescent="0.3">
      <c r="A30" s="138" t="s">
        <v>119</v>
      </c>
      <c r="B30" s="114" t="s">
        <v>146</v>
      </c>
      <c r="C30" s="141" t="s">
        <v>226</v>
      </c>
      <c r="G30" s="124" t="str">
        <f>IF(COUNTBLANK('U1'!B42:AD42)=29,"Non évalué",AVERAGE('U1'!B42:J42,'U1'!L42:T42,'U1'!V42:AD42))</f>
        <v>Non évalué</v>
      </c>
      <c r="H30" s="110" t="str">
        <f>IF(COUNTBLANK('U7'!B35:AD35)=29,"Non évalué",AVERAGE('U7'!B35:J35,'U7'!L35:T35,'U7'!V35:AD35))</f>
        <v>Non évalué</v>
      </c>
      <c r="I30" s="108" t="str">
        <f>IF(COUNTBLANK('U3'!B36:AD36)=29,"Non évalué",AVERAGE('U3'!B36:J36,'U3'!L36:T36,'U3'!V36:AD36))</f>
        <v>Non évalué</v>
      </c>
      <c r="J30" s="108" t="str">
        <f>IF(COUNTBLANK('U4'!B44:AG44)=32,"Non évalué",AVERAGE('U4'!B44:K44,'U4'!M44:V44,'U4'!X44:AG44))</f>
        <v>Non évalué</v>
      </c>
      <c r="K30" s="108" t="str">
        <f>IF(COUNTBLANK('U5'!B42:AD42)=29,"Non évalué",AVERAGE('U5'!B42:J42,'U5'!L42:T42,'U5'!V42:AD42))</f>
        <v>Non évalué</v>
      </c>
      <c r="L30" s="109" t="str">
        <f>IF(COUNTBLANK('U6'!B38:AD38)=29,"Non évalué",AVERAGE('U6'!B38:J38,'U6'!L38:T38,'U6'!V38:AD38))</f>
        <v>Non évalué</v>
      </c>
      <c r="M30" s="109" t="str">
        <f>IF(COUNTBLANK('U7'!B35:AD35)=29,"Non évalué",AVERAGE('U7'!B35:J35,'U7'!L35:T35,'U7'!V35:AD35))</f>
        <v>Non évalué</v>
      </c>
      <c r="N30" s="109" t="str">
        <f>IF(COUNTBLANK('U8'!B47:AS47)=44,"Non évalué",AVERAGE('U8'!B47:O47,'U8'!Q47:AD47,'U8'!AF47:AS47))</f>
        <v>Non évalué</v>
      </c>
      <c r="O30" s="109" t="str">
        <f>IF(COUNTBLANK('U9'!B34:AD34)=29,"Non évalué",AVERAGE('U9'!B34:J34,'U9'!L34:T34,'U9'!V34:AD34))</f>
        <v>Non évalué</v>
      </c>
      <c r="P30" s="109" t="str">
        <f>IF(COUNTBLANK('U10'!B44:AJ44)=35,"Non évalué",AVERAGE('U10'!B44:L44,'U10'!N44:X44,'U10'!Z44:AJ44))</f>
        <v>Non évalué</v>
      </c>
      <c r="Q30" s="109" t="str">
        <f>IF(COUNTBLANK('U11'!B36:AD36)=29,"Non évalué",AVERAGE('U11'!B36:J36,'U11'!L36:T36,'U11'!V36:AD36))</f>
        <v>Non évalué</v>
      </c>
      <c r="R30" s="109" t="str">
        <f>IF(COUNTBLANK('U12'!B35:AD35)=29,"Non évalué",AVERAGE('U12'!B35:J35,'U12'!L35:T35,'U12'!V35:AD35))</f>
        <v>Non évalué</v>
      </c>
      <c r="S30" s="109" t="str">
        <f>IF(COUNTBLANK('U13'!B42:AD42)=29,"Non évalué",AVERAGE('U13'!B42:J42,'U13'!L42:T42,'U13'!V42:AD42))</f>
        <v>Non évalué</v>
      </c>
      <c r="T30" s="109" t="str">
        <f>IF(COUNTBLANK('U14'!B38:AD38)=29,"Non évalué",AVERAGE('U14'!B38:J38,'U14'!L38:T38,'U14'!V38:AD38))</f>
        <v>Non évalué</v>
      </c>
      <c r="U30" s="109" t="str">
        <f>IF(COUNTBLANK('U15'!B35:AD35)=29,"Non évalué",AVERAGE('U15'!B35:J35,'U15'!L35:T35,'U15'!V35:AD35))</f>
        <v>Non évalué</v>
      </c>
      <c r="V30" s="49"/>
      <c r="W30" s="49"/>
      <c r="X30" s="49"/>
      <c r="Y30" s="49"/>
    </row>
    <row r="31" spans="1:25" ht="27" customHeight="1" x14ac:dyDescent="0.3">
      <c r="A31" s="136" t="s">
        <v>120</v>
      </c>
      <c r="B31" s="113" t="s">
        <v>147</v>
      </c>
      <c r="C31" s="140" t="s">
        <v>226</v>
      </c>
      <c r="G31" s="123" t="str">
        <f>IF(COUNTBLANK('U1'!B43:AD43)=29,"Non évalué",AVERAGE('U1'!B43:J43,'U1'!L43:T43,'U1'!V43:AD43))</f>
        <v>Non évalué</v>
      </c>
      <c r="H31" s="118" t="str">
        <f>IF(COUNTBLANK('U7'!B36:AD36)=29,"Non évalué",AVERAGE('U7'!B36:J36,'U7'!L36:T36,'U7'!V36:AD36))</f>
        <v>Non évalué</v>
      </c>
      <c r="I31" s="119" t="str">
        <f>IF(COUNTBLANK('U3'!B37:AD37)=29,"Non évalué",AVERAGE('U3'!B37:J37,'U3'!L37:T37,'U3'!V37:AD37))</f>
        <v>Non évalué</v>
      </c>
      <c r="J31" s="119" t="str">
        <f>IF(COUNTBLANK('U4'!B45:AG45)=32,"Non évalué",AVERAGE('U4'!B45:K45,'U4'!M45:V45,'U4'!X45:AG45))</f>
        <v>Non évalué</v>
      </c>
      <c r="K31" s="119" t="str">
        <f>IF(COUNTBLANK('U5'!B43:AD43)=29,"Non évalué",AVERAGE('U5'!B43:J43,'U5'!L43:T43,'U5'!V43:AD43))</f>
        <v>Non évalué</v>
      </c>
      <c r="L31" s="120" t="str">
        <f>IF(COUNTBLANK('U6'!B39:AD39)=29,"Non évalué",AVERAGE('U6'!B39:J39,'U6'!L39:T39,'U6'!V39:AD39))</f>
        <v>Non évalué</v>
      </c>
      <c r="M31" s="120" t="str">
        <f>IF(COUNTBLANK('U7'!B36:AD36)=29,"Non évalué",AVERAGE('U7'!B36:J36,'U7'!L36:T36,'U7'!V36:AD36))</f>
        <v>Non évalué</v>
      </c>
      <c r="N31" s="120" t="str">
        <f>IF(COUNTBLANK('U8'!B48:AS48)=44,"Non évalué",AVERAGE('U8'!B48:O48,'U8'!Q48:AD48,'U8'!AF48:AS48))</f>
        <v>Non évalué</v>
      </c>
      <c r="O31" s="120" t="str">
        <f>IF(COUNTBLANK('U9'!B35:AD35)=29,"Non évalué",AVERAGE('U9'!B35:J35,'U9'!L35:T35,'U9'!V35:AD35))</f>
        <v>Non évalué</v>
      </c>
      <c r="P31" s="120" t="str">
        <f>IF(COUNTBLANK('U10'!B45:AJ45)=35,"Non évalué",AVERAGE('U10'!B45:L45,'U10'!N45:X45,'U10'!Z45:AJ45))</f>
        <v>Non évalué</v>
      </c>
      <c r="Q31" s="120" t="str">
        <f>IF(COUNTBLANK('U11'!B37:AD37)=29,"Non évalué",AVERAGE('U11'!B37:J37,'U11'!L37:T37,'U11'!V37:AD37))</f>
        <v>Non évalué</v>
      </c>
      <c r="R31" s="120" t="str">
        <f>IF(COUNTBLANK('U12'!B36:AD36)=29,"Non évalué",AVERAGE('U12'!B36:J36,'U12'!L36:T36,'U12'!V36:AD36))</f>
        <v>Non évalué</v>
      </c>
      <c r="S31" s="120" t="str">
        <f>IF(COUNTBLANK('U13'!B43:AD43)=29,"Non évalué",AVERAGE('U13'!B43:J43,'U13'!L43:T43,'U13'!V43:AD43))</f>
        <v>Non évalué</v>
      </c>
      <c r="T31" s="120" t="str">
        <f>IF(COUNTBLANK('U14'!B39:AD39)=29,"Non évalué",AVERAGE('U14'!B39:J39,'U14'!L39:T39,'U14'!V39:AD39))</f>
        <v>Non évalué</v>
      </c>
      <c r="U31" s="120" t="str">
        <f>IF(COUNTBLANK('U15'!B36:AD36)=29,"Non évalué",AVERAGE('U15'!B36:J36,'U15'!L36:T36,'U15'!V36:AD36))</f>
        <v>Non évalué</v>
      </c>
      <c r="V31" s="49"/>
      <c r="W31" s="49"/>
      <c r="X31" s="49"/>
      <c r="Y31" s="49"/>
    </row>
    <row r="32" spans="1:25" ht="27" customHeight="1" x14ac:dyDescent="0.3">
      <c r="A32" s="138" t="s">
        <v>121</v>
      </c>
      <c r="B32" s="114" t="s">
        <v>148</v>
      </c>
      <c r="C32" s="141" t="s">
        <v>226</v>
      </c>
      <c r="G32" s="124" t="str">
        <f>IF(COUNTBLANK('U1'!B44:AD44)=29,"Non évalué",AVERAGE('U1'!B44:J44,'U1'!L44:T44,'U1'!V44:AD44))</f>
        <v>Non évalué</v>
      </c>
      <c r="H32" s="110" t="str">
        <f>IF(COUNTBLANK('U7'!B37:AD37)=29,"Non évalué",AVERAGE('U7'!B37:J37,'U7'!L37:T37,'U7'!V37:AD37))</f>
        <v>Non évalué</v>
      </c>
      <c r="I32" s="108" t="str">
        <f>IF(COUNTBLANK('U3'!B38:AD38)=29,"Non évalué",AVERAGE('U3'!B38:J38,'U3'!L38:T38,'U3'!V38:AD38))</f>
        <v>Non évalué</v>
      </c>
      <c r="J32" s="108" t="str">
        <f>IF(COUNTBLANK('U4'!B46:AG46)=32,"Non évalué",AVERAGE('U4'!B46:K46,'U4'!M46:V46,'U4'!X46:AG46))</f>
        <v>Non évalué</v>
      </c>
      <c r="K32" s="108" t="str">
        <f>IF(COUNTBLANK('U5'!B44:AD44)=29,"Non évalué",AVERAGE('U5'!B44:J44,'U5'!L44:T44,'U5'!V44:AD44))</f>
        <v>Non évalué</v>
      </c>
      <c r="L32" s="109" t="str">
        <f>IF(COUNTBLANK('U6'!B40:AD40)=29,"Non évalué",AVERAGE('U6'!B40:J40,'U6'!L40:T40,'U6'!V40:AD40))</f>
        <v>Non évalué</v>
      </c>
      <c r="M32" s="109" t="str">
        <f>IF(COUNTBLANK('U7'!B37:AD37)=29,"Non évalué",AVERAGE('U7'!B37:J37,'U7'!L37:T37,'U7'!V37:AD37))</f>
        <v>Non évalué</v>
      </c>
      <c r="N32" s="109" t="str">
        <f>IF(COUNTBLANK('U8'!B49:AS49)=44,"Non évalué",AVERAGE('U8'!B49:O49,'U8'!Q49:AD49,'U8'!AF49:AS49))</f>
        <v>Non évalué</v>
      </c>
      <c r="O32" s="109" t="str">
        <f>IF(COUNTBLANK('U9'!B36:AD36)=29,"Non évalué",AVERAGE('U9'!B36:J36,'U9'!L36:T36,'U9'!V36:AD36))</f>
        <v>Non évalué</v>
      </c>
      <c r="P32" s="109" t="str">
        <f>IF(COUNTBLANK('U10'!B46:AJ46)=35,"Non évalué",AVERAGE('U10'!B46:L46,'U10'!N46:X46,'U10'!Z46:AJ46))</f>
        <v>Non évalué</v>
      </c>
      <c r="Q32" s="109" t="str">
        <f>IF(COUNTBLANK('U11'!B38:AD38)=29,"Non évalué",AVERAGE('U11'!B38:J38,'U11'!L38:T38,'U11'!V38:AD38))</f>
        <v>Non évalué</v>
      </c>
      <c r="R32" s="109" t="str">
        <f>IF(COUNTBLANK('U12'!B37:AD37)=29,"Non évalué",AVERAGE('U12'!B37:J37,'U12'!L37:T37,'U12'!V37:AD37))</f>
        <v>Non évalué</v>
      </c>
      <c r="S32" s="109" t="str">
        <f>IF(COUNTBLANK('U13'!B44:AD44)=29,"Non évalué",AVERAGE('U13'!B44:J44,'U13'!L44:T44,'U13'!V44:AD44))</f>
        <v>Non évalué</v>
      </c>
      <c r="T32" s="109" t="str">
        <f>IF(COUNTBLANK('U14'!B40:AD40)=29,"Non évalué",AVERAGE('U14'!B40:J40,'U14'!L40:T40,'U14'!V40:AD40))</f>
        <v>Non évalué</v>
      </c>
      <c r="U32" s="109" t="str">
        <f>IF(COUNTBLANK('U15'!B37:AD37)=29,"Non évalué",AVERAGE('U15'!B37:J37,'U15'!L37:T37,'U15'!V37:AD37))</f>
        <v>Non évalué</v>
      </c>
      <c r="V32" s="49"/>
      <c r="W32" s="49"/>
      <c r="X32" s="49"/>
      <c r="Y32" s="49"/>
    </row>
    <row r="33" spans="1:25" ht="27" customHeight="1" x14ac:dyDescent="0.3">
      <c r="A33" s="136" t="s">
        <v>122</v>
      </c>
      <c r="B33" s="113" t="s">
        <v>149</v>
      </c>
      <c r="C33" s="140" t="s">
        <v>226</v>
      </c>
      <c r="G33" s="123" t="str">
        <f>IF(COUNTBLANK('U1'!B45:AD45)=29,"Non évalué",AVERAGE('U1'!B45:J45,'U1'!L45:T45,'U1'!V45:AD45))</f>
        <v>Non évalué</v>
      </c>
      <c r="H33" s="118" t="str">
        <f>IF(COUNTBLANK('U7'!B38:AD38)=29,"Non évalué",AVERAGE('U7'!B38:J38,'U7'!L38:T38,'U7'!V38:AD38))</f>
        <v>Non évalué</v>
      </c>
      <c r="I33" s="119" t="str">
        <f>IF(COUNTBLANK('U3'!B39:AD39)=29,"Non évalué",AVERAGE('U3'!B39:J39,'U3'!L39:T39,'U3'!V39:AD39))</f>
        <v>Non évalué</v>
      </c>
      <c r="J33" s="119" t="str">
        <f>IF(COUNTBLANK('U4'!B47:AG47)=32,"Non évalué",AVERAGE('U4'!B47:K47,'U4'!M47:V47,'U4'!X47:AG47))</f>
        <v>Non évalué</v>
      </c>
      <c r="K33" s="119" t="str">
        <f>IF(COUNTBLANK('U5'!B45:AD45)=29,"Non évalué",AVERAGE('U5'!B45:J45,'U5'!L45:T45,'U5'!V45:AD45))</f>
        <v>Non évalué</v>
      </c>
      <c r="L33" s="120" t="str">
        <f>IF(COUNTBLANK('U6'!B41:AD41)=29,"Non évalué",AVERAGE('U6'!B41:J41,'U6'!L41:T41,'U6'!V41:AD41))</f>
        <v>Non évalué</v>
      </c>
      <c r="M33" s="120" t="str">
        <f>IF(COUNTBLANK('U7'!B38:AD38)=29,"Non évalué",AVERAGE('U7'!B38:J38,'U7'!L38:T38,'U7'!V38:AD38))</f>
        <v>Non évalué</v>
      </c>
      <c r="N33" s="120" t="str">
        <f>IF(COUNTBLANK('U8'!B50:AS50)=44,"Non évalué",AVERAGE('U8'!B50:O50,'U8'!Q50:AD50,'U8'!AF50:AS50))</f>
        <v>Non évalué</v>
      </c>
      <c r="O33" s="120" t="str">
        <f>IF(COUNTBLANK('U9'!B37:AD37)=29,"Non évalué",AVERAGE('U9'!B37:J37,'U9'!L37:T37,'U9'!V37:AD37))</f>
        <v>Non évalué</v>
      </c>
      <c r="P33" s="120" t="str">
        <f>IF(COUNTBLANK('U10'!B47:AJ47)=35,"Non évalué",AVERAGE('U10'!B47:L47,'U10'!N47:X47,'U10'!Z47:AJ47))</f>
        <v>Non évalué</v>
      </c>
      <c r="Q33" s="120" t="str">
        <f>IF(COUNTBLANK('U11'!B39:AD39)=29,"Non évalué",AVERAGE('U11'!B39:J39,'U11'!L39:T39,'U11'!V39:AD39))</f>
        <v>Non évalué</v>
      </c>
      <c r="R33" s="120" t="str">
        <f>IF(COUNTBLANK('U12'!B38:AD38)=29,"Non évalué",AVERAGE('U12'!B38:J38,'U12'!L38:T38,'U12'!V38:AD38))</f>
        <v>Non évalué</v>
      </c>
      <c r="S33" s="120" t="str">
        <f>IF(COUNTBLANK('U13'!B45:AD45)=29,"Non évalué",AVERAGE('U13'!B45:J45,'U13'!L45:T45,'U13'!V45:AD45))</f>
        <v>Non évalué</v>
      </c>
      <c r="T33" s="120" t="str">
        <f>IF(COUNTBLANK('U14'!B41:AD41)=29,"Non évalué",AVERAGE('U14'!B41:J41,'U14'!L41:T41,'U14'!V41:AD41))</f>
        <v>Non évalué</v>
      </c>
      <c r="U33" s="120" t="str">
        <f>IF(COUNTBLANK('U15'!B38:AD38)=29,"Non évalué",AVERAGE('U15'!B38:J38,'U15'!L38:T38,'U15'!V38:AD38))</f>
        <v>Non évalué</v>
      </c>
      <c r="V33" s="49"/>
      <c r="W33" s="49"/>
      <c r="X33" s="49"/>
      <c r="Y33" s="49"/>
    </row>
    <row r="34" spans="1:25" ht="27" customHeight="1" x14ac:dyDescent="0.3">
      <c r="A34" s="138" t="s">
        <v>123</v>
      </c>
      <c r="B34" s="114" t="s">
        <v>150</v>
      </c>
      <c r="C34" s="141" t="s">
        <v>226</v>
      </c>
      <c r="G34" s="124" t="str">
        <f>IF(COUNTBLANK('U1'!B46:AD46)=29,"Non évalué",AVERAGE('U1'!B46:J46,'U1'!L46:T46,'U1'!V46:AD46))</f>
        <v>Non évalué</v>
      </c>
      <c r="H34" s="110" t="str">
        <f>IF(COUNTBLANK('U7'!B39:AD39)=29,"Non évalué",AVERAGE('U7'!B39:J39,'U7'!L39:T39,'U7'!V39:AD39))</f>
        <v>Non évalué</v>
      </c>
      <c r="I34" s="108" t="str">
        <f>IF(COUNTBLANK('U3'!B40:AD40)=29,"Non évalué",AVERAGE('U3'!B40:J40,'U3'!L40:T40,'U3'!V40:AD40))</f>
        <v>Non évalué</v>
      </c>
      <c r="J34" s="108" t="str">
        <f>IF(COUNTBLANK('U4'!B48:AG48)=32,"Non évalué",AVERAGE('U4'!B48:K48,'U4'!M48:V48,'U4'!X48:AG48))</f>
        <v>Non évalué</v>
      </c>
      <c r="K34" s="108" t="str">
        <f>IF(COUNTBLANK('U5'!B46:AD46)=29,"Non évalué",AVERAGE('U5'!B46:J46,'U5'!L46:T46,'U5'!V46:AD46))</f>
        <v>Non évalué</v>
      </c>
      <c r="L34" s="109" t="str">
        <f>IF(COUNTBLANK('U6'!B42:AD42)=29,"Non évalué",AVERAGE('U6'!B42:J42,'U6'!L42:T42,'U6'!V42:AD42))</f>
        <v>Non évalué</v>
      </c>
      <c r="M34" s="109" t="str">
        <f>IF(COUNTBLANK('U7'!B39:AD39)=29,"Non évalué",AVERAGE('U7'!B39:J39,'U7'!L39:T39,'U7'!V39:AD39))</f>
        <v>Non évalué</v>
      </c>
      <c r="N34" s="109" t="str">
        <f>IF(COUNTBLANK('U8'!B51:AS51)=44,"Non évalué",AVERAGE('U8'!B51:O51,'U8'!Q51:AD51,'U8'!AF51:AS51))</f>
        <v>Non évalué</v>
      </c>
      <c r="O34" s="109" t="str">
        <f>IF(COUNTBLANK('U9'!B38:AD38)=29,"Non évalué",AVERAGE('U9'!B38:J38,'U9'!L38:T38,'U9'!V38:AD38))</f>
        <v>Non évalué</v>
      </c>
      <c r="P34" s="109" t="str">
        <f>IF(COUNTBLANK('U10'!B48:AJ48)=35,"Non évalué",AVERAGE('U10'!B48:L48,'U10'!N48:X48,'U10'!Z48:AJ48))</f>
        <v>Non évalué</v>
      </c>
      <c r="Q34" s="109" t="str">
        <f>IF(COUNTBLANK('U11'!B40:AD40)=29,"Non évalué",AVERAGE('U11'!B40:J40,'U11'!L40:T40,'U11'!V40:AD40))</f>
        <v>Non évalué</v>
      </c>
      <c r="R34" s="109" t="str">
        <f>IF(COUNTBLANK('U12'!B39:AD39)=29,"Non évalué",AVERAGE('U12'!B39:J39,'U12'!L39:T39,'U12'!V39:AD39))</f>
        <v>Non évalué</v>
      </c>
      <c r="S34" s="109" t="str">
        <f>IF(COUNTBLANK('U13'!B46:AD46)=29,"Non évalué",AVERAGE('U13'!B46:J46,'U13'!L46:T46,'U13'!V46:AD46))</f>
        <v>Non évalué</v>
      </c>
      <c r="T34" s="109" t="str">
        <f>IF(COUNTBLANK('U14'!B42:AD42)=29,"Non évalué",AVERAGE('U14'!B42:J42,'U14'!L42:T42,'U14'!V42:AD42))</f>
        <v>Non évalué</v>
      </c>
      <c r="U34" s="109" t="str">
        <f>IF(COUNTBLANK('U15'!B39:AD39)=29,"Non évalué",AVERAGE('U15'!B39:J39,'U15'!L39:T39,'U15'!V39:AD39))</f>
        <v>Non évalué</v>
      </c>
      <c r="V34" s="49"/>
      <c r="W34" s="49"/>
      <c r="X34" s="49"/>
      <c r="Y34" s="49"/>
    </row>
    <row r="35" spans="1:25" ht="27" customHeight="1" thickBot="1" x14ac:dyDescent="0.35">
      <c r="A35" s="142" t="s">
        <v>124</v>
      </c>
      <c r="B35" s="143" t="s">
        <v>151</v>
      </c>
      <c r="C35" s="144" t="s">
        <v>226</v>
      </c>
      <c r="G35" s="125" t="str">
        <f>IF(COUNTBLANK('U1'!B47:AD47)=29,"Non évalué",AVERAGE('U1'!B47:J47,'U1'!L47:T47,'U1'!V47:AD47))</f>
        <v>Non évalué</v>
      </c>
      <c r="H35" s="126" t="str">
        <f>IF(COUNTBLANK('U7'!B40:AD40)=29,"Non évalué",AVERAGE('U7'!B40:J40,'U7'!L40:T40,'U7'!V40:AD40))</f>
        <v>Non évalué</v>
      </c>
      <c r="I35" s="127" t="str">
        <f>IF(COUNTBLANK('U3'!B41:AD41)=29,"Non évalué",AVERAGE('U3'!B41:J41,'U3'!L41:T41,'U3'!V41:AD41))</f>
        <v>Non évalué</v>
      </c>
      <c r="J35" s="127" t="str">
        <f>IF(COUNTBLANK('U4'!B49:AG49)=32,"Non évalué",AVERAGE('U4'!B49:K49,'U4'!M49:V49,'U4'!X49:AG49))</f>
        <v>Non évalué</v>
      </c>
      <c r="K35" s="127" t="str">
        <f>IF(COUNTBLANK('U5'!B47:AD47)=29,"Non évalué",AVERAGE('U5'!B47:J47,'U5'!L47:T47,'U5'!V47:AD47))</f>
        <v>Non évalué</v>
      </c>
      <c r="L35" s="128" t="str">
        <f>IF(COUNTBLANK('U6'!B43:AD43)=29,"Non évalué",AVERAGE('U6'!B43:J43,'U6'!L43:T43,'U6'!V43:AD43))</f>
        <v>Non évalué</v>
      </c>
      <c r="M35" s="128" t="str">
        <f>IF(COUNTBLANK('U7'!B40:AD40)=29,"Non évalué",AVERAGE('U7'!B40:J40,'U7'!L40:T40,'U7'!V40:AD40))</f>
        <v>Non évalué</v>
      </c>
      <c r="N35" s="128" t="str">
        <f>IF(COUNTBLANK('U8'!B52:AS52)=44,"Non évalué",AVERAGE('U8'!B52:O52,'U8'!Q52:AD52,'U8'!AF52:AS52))</f>
        <v>Non évalué</v>
      </c>
      <c r="O35" s="128" t="str">
        <f>IF(COUNTBLANK('U9'!B39:AD39)=29,"Non évalué",AVERAGE('U9'!B39:J39,'U9'!L39:T39,'U9'!V39:AD39))</f>
        <v>Non évalué</v>
      </c>
      <c r="P35" s="128" t="str">
        <f>IF(COUNTBLANK('U10'!B49:AJ49)=35,"Non évalué",AVERAGE('U10'!B49:L49,'U10'!N49:X49,'U10'!Z49:AJ49))</f>
        <v>Non évalué</v>
      </c>
      <c r="Q35" s="128" t="str">
        <f>IF(COUNTBLANK('U11'!B41:AD41)=29,"Non évalué",AVERAGE('U11'!B41:J41,'U11'!L41:T41,'U11'!V41:AD41))</f>
        <v>Non évalué</v>
      </c>
      <c r="R35" s="128" t="str">
        <f>IF(COUNTBLANK('U12'!B40:AD40)=29,"Non évalué",AVERAGE('U12'!B40:J40,'U12'!L40:T40,'U12'!V40:AD40))</f>
        <v>Non évalué</v>
      </c>
      <c r="S35" s="128" t="str">
        <f>IF(COUNTBLANK('U13'!B47:AD47)=29,"Non évalué",AVERAGE('U13'!B47:J47,'U13'!L47:T47,'U13'!V47:AD47))</f>
        <v>Non évalué</v>
      </c>
      <c r="T35" s="128" t="str">
        <f>IF(COUNTBLANK('U14'!B43:AD43)=29,"Non évalué",AVERAGE('U14'!B43:J43,'U14'!L43:T43,'U14'!V43:AD43))</f>
        <v>Non évalué</v>
      </c>
      <c r="U35" s="128" t="str">
        <f>IF(COUNTBLANK('U15'!B40:AD40)=29,"Non évalué",AVERAGE('U15'!B40:J40,'U15'!L40:T40,'U15'!V40:AD40))</f>
        <v>Non évalué</v>
      </c>
      <c r="V35" s="49"/>
      <c r="W35" s="49"/>
      <c r="X35" s="49"/>
      <c r="Y35" s="49"/>
    </row>
  </sheetData>
  <mergeCells count="19">
    <mergeCell ref="A1:U1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A2:A3"/>
    <mergeCell ref="B2:B3"/>
    <mergeCell ref="D3:F5"/>
  </mergeCells>
  <conditionalFormatting sqref="G6:G3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:H3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6:I3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:K3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6:J35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6:L3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6:M35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:N35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6:O35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:P3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:Q35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6:R3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6:S35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6:T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6:U3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5:U5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 verticalCentered="1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7F5A-F696-4467-A014-607CC191592E}">
  <sheetPr codeName="Feuil4">
    <tabColor rgb="FFFFFF00"/>
  </sheetPr>
  <dimension ref="A1:AH47"/>
  <sheetViews>
    <sheetView showGridLines="0" workbookViewId="0">
      <selection sqref="A1:B1"/>
    </sheetView>
  </sheetViews>
  <sheetFormatPr baseColWidth="10" defaultRowHeight="15" x14ac:dyDescent="0.25"/>
  <cols>
    <col min="1" max="1" width="23.28515625" customWidth="1"/>
    <col min="2" max="2" width="6.28515625" customWidth="1"/>
    <col min="3" max="3" width="6.42578125" customWidth="1"/>
    <col min="4" max="4" width="6.28515625" customWidth="1"/>
    <col min="5" max="6" width="6.28515625" style="23" customWidth="1"/>
    <col min="7" max="10" width="6.28515625" customWidth="1"/>
    <col min="11" max="11" width="7.85546875" customWidth="1"/>
    <col min="12" max="13" width="6.28515625" customWidth="1"/>
    <col min="14" max="14" width="5.7109375" customWidth="1"/>
    <col min="15" max="17" width="6.28515625" customWidth="1"/>
    <col min="18" max="19" width="6.28515625" style="23" customWidth="1"/>
    <col min="20" max="20" width="6.28515625" customWidth="1"/>
    <col min="21" max="21" width="7.7109375" customWidth="1"/>
    <col min="22" max="26" width="6.28515625" customWidth="1"/>
    <col min="27" max="28" width="6.28515625" style="23" customWidth="1"/>
    <col min="29" max="30" width="6.28515625" customWidth="1"/>
    <col min="31" max="31" width="7.7109375" customWidth="1"/>
  </cols>
  <sheetData>
    <row r="1" spans="1:34" ht="56.25" customHeight="1" x14ac:dyDescent="0.25">
      <c r="A1" s="432" t="s">
        <v>7</v>
      </c>
      <c r="B1" s="432"/>
      <c r="C1" s="434" t="s">
        <v>386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AA2" s="42"/>
      <c r="AB2" s="43"/>
      <c r="AC2" s="43"/>
      <c r="AD2" s="42"/>
    </row>
    <row r="3" spans="1:34" s="32" customFormat="1" ht="40.5" customHeight="1" thickBot="1" x14ac:dyDescent="0.45">
      <c r="A3" s="58" t="s">
        <v>180</v>
      </c>
      <c r="B3" s="26"/>
      <c r="C3" s="26"/>
      <c r="D3" s="26"/>
      <c r="E3" s="26"/>
      <c r="F3" s="26"/>
      <c r="G3" s="26"/>
      <c r="H3" s="26"/>
      <c r="K3" s="48"/>
      <c r="L3" s="43"/>
      <c r="M3" s="43"/>
      <c r="N3" s="43"/>
      <c r="O3" s="43"/>
      <c r="S3" s="42"/>
      <c r="T3" s="447"/>
      <c r="U3" s="447"/>
      <c r="V3" s="447"/>
      <c r="W3" s="447"/>
      <c r="X3" s="447"/>
      <c r="AA3" s="42"/>
      <c r="AB3" s="43"/>
      <c r="AC3" s="43"/>
      <c r="AD3" s="42"/>
    </row>
    <row r="4" spans="1:34" ht="23.1" customHeight="1" x14ac:dyDescent="0.25">
      <c r="A4" s="433" t="s">
        <v>182</v>
      </c>
      <c r="B4" s="437" t="s">
        <v>413</v>
      </c>
      <c r="C4" s="438"/>
      <c r="D4" s="68" t="s">
        <v>6</v>
      </c>
      <c r="E4" s="429" t="s">
        <v>385</v>
      </c>
      <c r="F4" s="429"/>
      <c r="G4" s="429"/>
      <c r="H4" s="429"/>
      <c r="I4" s="429"/>
      <c r="J4" s="429"/>
      <c r="K4" s="429"/>
      <c r="L4" s="429"/>
      <c r="M4" s="430"/>
      <c r="N4" s="54"/>
      <c r="O4" s="54"/>
      <c r="P4" s="49"/>
      <c r="Q4" s="49"/>
      <c r="R4" s="49"/>
      <c r="S4" s="42"/>
      <c r="T4" s="451"/>
      <c r="U4" s="451"/>
      <c r="V4" s="451"/>
      <c r="W4" s="451"/>
      <c r="X4" s="451"/>
      <c r="Y4" s="52"/>
      <c r="Z4" s="52"/>
      <c r="AA4" s="52"/>
      <c r="AB4" s="52"/>
      <c r="AC4" s="52"/>
      <c r="AD4" s="42"/>
      <c r="AH4" s="50"/>
    </row>
    <row r="5" spans="1:34" ht="23.1" customHeight="1" x14ac:dyDescent="0.25">
      <c r="A5" s="433"/>
      <c r="B5" s="439"/>
      <c r="C5" s="440"/>
      <c r="D5" s="57" t="s">
        <v>8</v>
      </c>
      <c r="E5" s="427" t="s">
        <v>273</v>
      </c>
      <c r="F5" s="427"/>
      <c r="G5" s="427"/>
      <c r="H5" s="427"/>
      <c r="I5" s="427"/>
      <c r="J5" s="427"/>
      <c r="K5" s="427"/>
      <c r="L5" s="427"/>
      <c r="M5" s="428"/>
      <c r="N5" s="54"/>
      <c r="O5" s="54"/>
      <c r="P5" s="49"/>
      <c r="Q5" s="49"/>
      <c r="R5" s="49"/>
      <c r="S5" s="42"/>
      <c r="T5" s="451"/>
      <c r="U5" s="451"/>
      <c r="V5" s="451"/>
      <c r="W5" s="451"/>
      <c r="X5" s="451"/>
      <c r="Y5" s="53"/>
      <c r="Z5" s="53"/>
      <c r="AA5" s="53"/>
      <c r="AB5" s="53"/>
      <c r="AC5" s="53"/>
      <c r="AD5" s="42"/>
    </row>
    <row r="6" spans="1:34" ht="23.1" customHeight="1" x14ac:dyDescent="0.25">
      <c r="A6" s="433"/>
      <c r="B6" s="439"/>
      <c r="C6" s="440"/>
      <c r="D6" s="56" t="s">
        <v>9</v>
      </c>
      <c r="E6" s="443" t="s">
        <v>274</v>
      </c>
      <c r="F6" s="443"/>
      <c r="G6" s="443"/>
      <c r="H6" s="443"/>
      <c r="I6" s="443"/>
      <c r="J6" s="443"/>
      <c r="K6" s="443"/>
      <c r="L6" s="443"/>
      <c r="M6" s="444"/>
      <c r="N6" s="54"/>
      <c r="O6" s="54"/>
      <c r="P6" s="49"/>
      <c r="Q6" s="49"/>
      <c r="R6" s="49"/>
      <c r="S6" s="49"/>
      <c r="T6" s="53"/>
      <c r="U6" s="53"/>
      <c r="V6" s="53"/>
      <c r="W6" s="53"/>
      <c r="X6" s="53"/>
      <c r="Y6" s="53"/>
      <c r="Z6" s="53"/>
      <c r="AA6" s="53"/>
      <c r="AB6" s="53"/>
      <c r="AC6" s="53"/>
      <c r="AD6" s="42"/>
    </row>
    <row r="7" spans="1:34" ht="23.1" customHeight="1" x14ac:dyDescent="0.25">
      <c r="A7" s="433" t="s">
        <v>181</v>
      </c>
      <c r="B7" s="439"/>
      <c r="C7" s="440"/>
      <c r="D7" s="57" t="s">
        <v>10</v>
      </c>
      <c r="E7" s="445" t="s">
        <v>276</v>
      </c>
      <c r="F7" s="445"/>
      <c r="G7" s="445"/>
      <c r="H7" s="445"/>
      <c r="I7" s="445"/>
      <c r="J7" s="445"/>
      <c r="K7" s="445"/>
      <c r="L7" s="445"/>
      <c r="M7" s="446"/>
      <c r="N7" s="51"/>
      <c r="O7" s="51"/>
      <c r="P7" s="51"/>
      <c r="Q7" s="51"/>
      <c r="R7" s="450" t="s">
        <v>186</v>
      </c>
      <c r="S7" s="450"/>
      <c r="T7" s="450"/>
      <c r="U7" s="450"/>
      <c r="V7" s="450"/>
      <c r="W7" s="450"/>
      <c r="X7" s="431" t="e">
        <f>AVERAGE(B18:J47,L18:T47,V18:AD47)</f>
        <v>#DIV/0!</v>
      </c>
      <c r="Y7" s="431"/>
      <c r="Z7" s="42"/>
      <c r="AA7" s="42"/>
      <c r="AB7" s="42"/>
      <c r="AC7" s="42"/>
      <c r="AD7" s="42"/>
    </row>
    <row r="8" spans="1:34" ht="23.1" customHeight="1" x14ac:dyDescent="0.25">
      <c r="A8" s="433"/>
      <c r="B8" s="439"/>
      <c r="C8" s="440"/>
      <c r="D8" s="57" t="s">
        <v>12</v>
      </c>
      <c r="E8" s="445" t="s">
        <v>277</v>
      </c>
      <c r="F8" s="445"/>
      <c r="G8" s="445"/>
      <c r="H8" s="445"/>
      <c r="I8" s="445"/>
      <c r="J8" s="445"/>
      <c r="K8" s="445"/>
      <c r="L8" s="445"/>
      <c r="M8" s="446"/>
      <c r="N8" s="51"/>
      <c r="O8" s="51"/>
      <c r="P8" s="51"/>
      <c r="Q8" s="51"/>
      <c r="R8" s="450"/>
      <c r="S8" s="450"/>
      <c r="T8" s="450"/>
      <c r="U8" s="450"/>
      <c r="V8" s="450"/>
      <c r="W8" s="450"/>
      <c r="X8" s="431"/>
      <c r="Y8" s="431"/>
      <c r="Z8" s="55"/>
      <c r="AA8" s="55"/>
      <c r="AB8" s="55"/>
      <c r="AC8" s="55"/>
      <c r="AD8" s="42"/>
    </row>
    <row r="9" spans="1:34" ht="23.1" customHeight="1" x14ac:dyDescent="0.25">
      <c r="A9" s="433"/>
      <c r="B9" s="439"/>
      <c r="C9" s="440"/>
      <c r="D9" s="57" t="s">
        <v>13</v>
      </c>
      <c r="E9" s="445" t="s">
        <v>278</v>
      </c>
      <c r="F9" s="445"/>
      <c r="G9" s="445"/>
      <c r="H9" s="445"/>
      <c r="I9" s="445"/>
      <c r="J9" s="445"/>
      <c r="K9" s="445"/>
      <c r="L9" s="445"/>
      <c r="M9" s="446"/>
      <c r="N9" s="37"/>
      <c r="O9" s="37"/>
      <c r="P9" s="37"/>
      <c r="Q9" s="49"/>
      <c r="R9" s="49"/>
      <c r="S9" s="49"/>
      <c r="T9" s="55"/>
      <c r="U9" s="55"/>
      <c r="V9" s="55"/>
      <c r="W9" s="55"/>
      <c r="X9" s="55"/>
      <c r="Y9" s="55"/>
      <c r="Z9" s="55"/>
      <c r="AA9" s="55"/>
      <c r="AB9" s="55"/>
      <c r="AC9" s="55"/>
      <c r="AD9" s="42"/>
    </row>
    <row r="10" spans="1:34" s="23" customFormat="1" ht="23.1" customHeight="1" x14ac:dyDescent="0.25">
      <c r="A10" s="433"/>
      <c r="B10" s="439"/>
      <c r="C10" s="440"/>
      <c r="D10" s="56" t="s">
        <v>14</v>
      </c>
      <c r="E10" s="445" t="s">
        <v>279</v>
      </c>
      <c r="F10" s="445"/>
      <c r="G10" s="445"/>
      <c r="H10" s="445"/>
      <c r="I10" s="445"/>
      <c r="J10" s="445"/>
      <c r="K10" s="445"/>
      <c r="L10" s="445"/>
      <c r="M10" s="446"/>
      <c r="N10" s="37"/>
      <c r="O10" s="37"/>
      <c r="P10" s="37"/>
      <c r="Q10" s="49"/>
      <c r="R10" s="49"/>
      <c r="S10" s="49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42"/>
    </row>
    <row r="11" spans="1:34" s="23" customFormat="1" ht="23.1" customHeight="1" x14ac:dyDescent="0.25">
      <c r="A11" s="433"/>
      <c r="B11" s="439"/>
      <c r="C11" s="440"/>
      <c r="D11" s="56" t="s">
        <v>16</v>
      </c>
      <c r="E11" s="445" t="s">
        <v>280</v>
      </c>
      <c r="F11" s="445"/>
      <c r="G11" s="445"/>
      <c r="H11" s="445"/>
      <c r="I11" s="445"/>
      <c r="J11" s="445"/>
      <c r="K11" s="445"/>
      <c r="L11" s="445"/>
      <c r="M11" s="446"/>
      <c r="N11" s="37"/>
      <c r="O11" s="37"/>
      <c r="P11" s="37"/>
      <c r="Q11" s="49"/>
      <c r="R11" s="49"/>
      <c r="S11" s="49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42"/>
    </row>
    <row r="12" spans="1:34" ht="20.25" customHeight="1" thickBot="1" x14ac:dyDescent="0.3">
      <c r="A12" s="433"/>
      <c r="B12" s="441"/>
      <c r="C12" s="442"/>
      <c r="D12" s="80" t="s">
        <v>17</v>
      </c>
      <c r="E12" s="448" t="s">
        <v>281</v>
      </c>
      <c r="F12" s="448"/>
      <c r="G12" s="448"/>
      <c r="H12" s="448"/>
      <c r="I12" s="448"/>
      <c r="J12" s="448"/>
      <c r="K12" s="448"/>
      <c r="L12" s="448"/>
      <c r="M12" s="449"/>
      <c r="N12" s="37"/>
      <c r="O12" s="37"/>
      <c r="P12" s="37"/>
      <c r="Q12" s="49"/>
      <c r="R12" s="49"/>
      <c r="S12" s="49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42"/>
    </row>
    <row r="13" spans="1:34" ht="27.75" customHeight="1" x14ac:dyDescent="0.25">
      <c r="A13" s="50"/>
      <c r="K13" s="49"/>
      <c r="L13" s="37"/>
      <c r="M13" s="37"/>
      <c r="N13" s="37"/>
      <c r="O13" s="37"/>
      <c r="P13" s="37"/>
      <c r="Q13" s="49"/>
      <c r="R13" s="49"/>
      <c r="S13" s="49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42"/>
    </row>
    <row r="14" spans="1:34" ht="14.25" customHeight="1" x14ac:dyDescent="0.3">
      <c r="A14" s="9"/>
      <c r="B14" s="9"/>
      <c r="C14" s="9"/>
      <c r="D14" s="9"/>
      <c r="E14" s="26"/>
      <c r="F14" s="26"/>
      <c r="G14" s="9"/>
      <c r="H14" s="9"/>
      <c r="I14" s="9"/>
      <c r="J14" s="9"/>
      <c r="K14" s="9"/>
      <c r="L14" s="9"/>
      <c r="M14" s="9"/>
      <c r="N14" s="9"/>
    </row>
    <row r="15" spans="1:34" ht="35.25" customHeight="1" x14ac:dyDescent="0.25">
      <c r="A15" s="8"/>
      <c r="B15" s="435" t="s">
        <v>153</v>
      </c>
      <c r="C15" s="435"/>
      <c r="D15" s="435"/>
      <c r="E15" s="435"/>
      <c r="F15" s="435"/>
      <c r="G15" s="435"/>
      <c r="H15" s="435"/>
      <c r="I15" s="435"/>
      <c r="J15" s="435"/>
      <c r="K15" s="174"/>
      <c r="L15" s="435" t="s">
        <v>154</v>
      </c>
      <c r="M15" s="435"/>
      <c r="N15" s="435"/>
      <c r="O15" s="435"/>
      <c r="P15" s="435"/>
      <c r="Q15" s="435"/>
      <c r="R15" s="435"/>
      <c r="S15" s="435"/>
      <c r="T15" s="435"/>
      <c r="U15" s="174"/>
      <c r="V15" s="435" t="s">
        <v>155</v>
      </c>
      <c r="W15" s="435"/>
      <c r="X15" s="435"/>
      <c r="Y15" s="435"/>
      <c r="Z15" s="435"/>
      <c r="AA15" s="435"/>
      <c r="AB15" s="435"/>
      <c r="AC15" s="435"/>
      <c r="AD15" s="435"/>
      <c r="AE15" s="146"/>
    </row>
    <row r="16" spans="1:34" s="2" customFormat="1" ht="21.75" customHeight="1" x14ac:dyDescent="0.25">
      <c r="A16" s="10" t="s">
        <v>175</v>
      </c>
      <c r="B16" s="70" t="s">
        <v>6</v>
      </c>
      <c r="C16" s="70" t="s">
        <v>179</v>
      </c>
      <c r="D16" s="70" t="s">
        <v>9</v>
      </c>
      <c r="E16" s="70" t="s">
        <v>10</v>
      </c>
      <c r="F16" s="70" t="s">
        <v>12</v>
      </c>
      <c r="G16" s="70" t="s">
        <v>13</v>
      </c>
      <c r="H16" s="70" t="s">
        <v>14</v>
      </c>
      <c r="I16" s="70" t="s">
        <v>16</v>
      </c>
      <c r="J16" s="70" t="s">
        <v>17</v>
      </c>
      <c r="K16" s="27" t="s">
        <v>156</v>
      </c>
      <c r="L16" s="70" t="s">
        <v>6</v>
      </c>
      <c r="M16" s="70" t="s">
        <v>179</v>
      </c>
      <c r="N16" s="70" t="s">
        <v>9</v>
      </c>
      <c r="O16" s="70" t="s">
        <v>10</v>
      </c>
      <c r="P16" s="70" t="s">
        <v>12</v>
      </c>
      <c r="Q16" s="70" t="s">
        <v>13</v>
      </c>
      <c r="R16" s="70" t="s">
        <v>14</v>
      </c>
      <c r="S16" s="70" t="s">
        <v>16</v>
      </c>
      <c r="T16" s="70" t="s">
        <v>17</v>
      </c>
      <c r="U16" s="27" t="s">
        <v>156</v>
      </c>
      <c r="V16" s="70" t="s">
        <v>6</v>
      </c>
      <c r="W16" s="70" t="s">
        <v>179</v>
      </c>
      <c r="X16" s="70" t="s">
        <v>9</v>
      </c>
      <c r="Y16" s="70" t="s">
        <v>10</v>
      </c>
      <c r="Z16" s="70" t="s">
        <v>12</v>
      </c>
      <c r="AA16" s="70" t="s">
        <v>13</v>
      </c>
      <c r="AB16" s="70" t="s">
        <v>14</v>
      </c>
      <c r="AC16" s="70" t="s">
        <v>16</v>
      </c>
      <c r="AD16" s="70" t="s">
        <v>17</v>
      </c>
      <c r="AE16" s="27" t="s">
        <v>156</v>
      </c>
    </row>
    <row r="17" spans="1:31" s="199" customFormat="1" ht="23.25" customHeight="1" x14ac:dyDescent="0.25">
      <c r="A17" s="196" t="s">
        <v>185</v>
      </c>
      <c r="B17" s="147" t="e">
        <f t="shared" ref="B17:G17" si="0">AVERAGE(B18:B45)</f>
        <v>#DIV/0!</v>
      </c>
      <c r="C17" s="147" t="e">
        <f t="shared" si="0"/>
        <v>#DIV/0!</v>
      </c>
      <c r="D17" s="147" t="e">
        <f t="shared" si="0"/>
        <v>#DIV/0!</v>
      </c>
      <c r="E17" s="147" t="e">
        <f t="shared" si="0"/>
        <v>#DIV/0!</v>
      </c>
      <c r="F17" s="147" t="e">
        <f t="shared" si="0"/>
        <v>#DIV/0!</v>
      </c>
      <c r="G17" s="147" t="e">
        <f t="shared" si="0"/>
        <v>#DIV/0!</v>
      </c>
      <c r="H17" s="147" t="e">
        <f t="shared" ref="H17:J17" si="1">AVERAGE(H18:H45)</f>
        <v>#DIV/0!</v>
      </c>
      <c r="I17" s="147" t="e">
        <f t="shared" si="1"/>
        <v>#DIV/0!</v>
      </c>
      <c r="J17" s="147" t="e">
        <f t="shared" si="1"/>
        <v>#DIV/0!</v>
      </c>
      <c r="K17" s="197"/>
      <c r="L17" s="148" t="e">
        <f>(AVERAGE(L18:L45))</f>
        <v>#DIV/0!</v>
      </c>
      <c r="M17" s="148" t="e">
        <f>AVERAGE(M18:M45)</f>
        <v>#DIV/0!</v>
      </c>
      <c r="N17" s="148" t="e">
        <f>AVERAGE(N18:N45)</f>
        <v>#DIV/0!</v>
      </c>
      <c r="O17" s="148" t="e">
        <f>AVERAGE(O18:O45)</f>
        <v>#DIV/0!</v>
      </c>
      <c r="P17" s="148" t="e">
        <f>AVERAGE(P18:P45)</f>
        <v>#DIV/0!</v>
      </c>
      <c r="Q17" s="148" t="e">
        <f>AVERAGE(Q18:Q45)</f>
        <v>#DIV/0!</v>
      </c>
      <c r="R17" s="148" t="e">
        <f t="shared" ref="R17:T17" si="2">AVERAGE(R18:R45)</f>
        <v>#DIV/0!</v>
      </c>
      <c r="S17" s="148" t="e">
        <f t="shared" si="2"/>
        <v>#DIV/0!</v>
      </c>
      <c r="T17" s="148" t="e">
        <f t="shared" si="2"/>
        <v>#DIV/0!</v>
      </c>
      <c r="U17" s="198"/>
      <c r="V17" s="148" t="e">
        <f t="shared" ref="V17:AA17" si="3">AVERAGE(V18:V45)</f>
        <v>#DIV/0!</v>
      </c>
      <c r="W17" s="148" t="e">
        <f t="shared" si="3"/>
        <v>#DIV/0!</v>
      </c>
      <c r="X17" s="148" t="e">
        <f t="shared" si="3"/>
        <v>#DIV/0!</v>
      </c>
      <c r="Y17" s="148" t="e">
        <f t="shared" si="3"/>
        <v>#DIV/0!</v>
      </c>
      <c r="Z17" s="148" t="e">
        <f t="shared" si="3"/>
        <v>#DIV/0!</v>
      </c>
      <c r="AA17" s="148" t="e">
        <f t="shared" si="3"/>
        <v>#DIV/0!</v>
      </c>
      <c r="AB17" s="148" t="e">
        <f t="shared" ref="AB17:AD17" si="4">AVERAGE(AB18:AB45)</f>
        <v>#DIV/0!</v>
      </c>
      <c r="AC17" s="148" t="e">
        <f t="shared" si="4"/>
        <v>#DIV/0!</v>
      </c>
      <c r="AD17" s="148" t="e">
        <f t="shared" si="4"/>
        <v>#DIV/0!</v>
      </c>
      <c r="AE17" s="198"/>
    </row>
    <row r="18" spans="1:31" ht="22.5" customHeight="1" x14ac:dyDescent="0.25">
      <c r="A18" s="19" t="str">
        <f>DATA_Pauline!A6</f>
        <v>AAAAA aaaa</v>
      </c>
      <c r="B18" s="34"/>
      <c r="C18" s="35"/>
      <c r="D18" s="35"/>
      <c r="E18" s="35"/>
      <c r="F18" s="35"/>
      <c r="G18" s="21"/>
      <c r="H18" s="21"/>
      <c r="I18" s="21"/>
      <c r="J18" s="22"/>
      <c r="K18" s="66" t="str">
        <f>IF(AND(ISBLANK(B18),ISBLANK(C18),ISBLANK(D18),ISBLANK(E18),ISBLANK(F18),ISBLANK(G18),ISBLANK(H18),ISBLANK(I18),ISBLANK(J18)),"",AVERAGE(B18:J18))</f>
        <v/>
      </c>
      <c r="L18" s="60"/>
      <c r="M18" s="59"/>
      <c r="N18" s="59"/>
      <c r="O18" s="59"/>
      <c r="P18" s="59"/>
      <c r="Q18" s="59"/>
      <c r="R18" s="59"/>
      <c r="S18" s="59"/>
      <c r="T18" s="59"/>
      <c r="U18" s="66" t="str">
        <f>IF(AND(ISBLANK(L18),ISBLANK(M18),ISBLANK(N18),ISBLANK(O18),ISBLANK(P18),ISBLANK(Q18),ISBLANK(R18),ISBLANK(S18),ISBLANK(T18)),"",AVERAGE(L18:T18))</f>
        <v/>
      </c>
      <c r="V18" s="60"/>
      <c r="W18" s="59"/>
      <c r="X18" s="59"/>
      <c r="Y18" s="59"/>
      <c r="Z18" s="59"/>
      <c r="AA18" s="59"/>
      <c r="AB18" s="59"/>
      <c r="AC18" s="59"/>
      <c r="AD18" s="59"/>
      <c r="AE18" s="66" t="str">
        <f>IF(AND(ISBLANK(V18),ISBLANK(W18),ISBLANK(X18),ISBLANK(Y18),ISBLANK(Z18),ISBLANK(AA18),ISBLANK(AB18),ISBLANK(AC18),ISBLANK(AD18)),"",AVERAGE(V18:AD18))</f>
        <v/>
      </c>
    </row>
    <row r="19" spans="1:31" ht="22.5" customHeight="1" x14ac:dyDescent="0.25">
      <c r="A19" s="33" t="str">
        <f>DATA_Pauline!A7</f>
        <v>BBBB bbbb</v>
      </c>
      <c r="B19" s="28"/>
      <c r="C19" s="29"/>
      <c r="D19" s="29"/>
      <c r="E19" s="29"/>
      <c r="F19" s="29"/>
      <c r="G19" s="12"/>
      <c r="H19" s="12"/>
      <c r="I19" s="12"/>
      <c r="J19" s="13"/>
      <c r="K19" s="66" t="str">
        <f>IF(AND(ISBLANK(B19),ISBLANK(C19),ISBLANK(D19),ISBLANK(E19),ISBLANK(F19),ISBLANK(G19),ISBLANK(H19),ISBLANK(I19),ISBLANK(J19)),"",AVERAGE(B19:J19))</f>
        <v/>
      </c>
      <c r="L19" s="61"/>
      <c r="M19" s="62"/>
      <c r="N19" s="62"/>
      <c r="O19" s="62"/>
      <c r="P19" s="62"/>
      <c r="Q19" s="62"/>
      <c r="R19" s="63"/>
      <c r="S19" s="63"/>
      <c r="T19" s="63"/>
      <c r="U19" s="66" t="str">
        <f>IF(AND(ISBLANK(L19),ISBLANK(M19),ISBLANK(N19),ISBLANK(O19),ISBLANK(P19),ISBLANK(Q19),ISBLANK(R19),ISBLANK(S19),ISBLANK(T19)),"",AVERAGE(L19:T19))</f>
        <v/>
      </c>
      <c r="V19" s="235"/>
      <c r="W19" s="62"/>
      <c r="X19" s="62"/>
      <c r="Y19" s="62"/>
      <c r="Z19" s="62"/>
      <c r="AA19" s="62"/>
      <c r="AB19" s="63"/>
      <c r="AC19" s="63"/>
      <c r="AD19" s="63"/>
      <c r="AE19" s="66" t="str">
        <f>IF(AND(ISBLANK(V19),ISBLANK(W19),ISBLANK(X19),ISBLANK(Y19),ISBLANK(Z19),ISBLANK(AA19),ISBLANK(AB19),ISBLANK(AC19),ISBLANK(AD19)),"",AVERAGE(V19:AD19))</f>
        <v/>
      </c>
    </row>
    <row r="20" spans="1:31" ht="22.5" customHeight="1" x14ac:dyDescent="0.25">
      <c r="A20" s="33" t="str">
        <f>DATA_Pauline!A8</f>
        <v>CCCC cccc</v>
      </c>
      <c r="B20" s="34"/>
      <c r="C20" s="35"/>
      <c r="D20" s="35"/>
      <c r="E20" s="35"/>
      <c r="F20" s="35"/>
      <c r="G20" s="21"/>
      <c r="H20" s="21"/>
      <c r="I20" s="21"/>
      <c r="J20" s="22"/>
      <c r="K20" s="66" t="str">
        <f>IF(AND(ISBLANK(B20),ISBLANK(C20),ISBLANK(D20),ISBLANK(E20),ISBLANK(F20),ISBLANK(G20),ISBLANK(H20),ISBLANK(I20),ISBLANK(J20)),"",AVERAGE(B20:J20))</f>
        <v/>
      </c>
      <c r="L20" s="60"/>
      <c r="M20" s="59"/>
      <c r="N20" s="59"/>
      <c r="O20" s="59"/>
      <c r="P20" s="59"/>
      <c r="Q20" s="59"/>
      <c r="R20" s="60"/>
      <c r="S20" s="60"/>
      <c r="T20" s="60"/>
      <c r="U20" s="66" t="str">
        <f>IF(AND(ISBLANK(L20),ISBLANK(M20),ISBLANK(N20),ISBLANK(O20),ISBLANK(P20),ISBLANK(Q20),ISBLANK(R20),ISBLANK(S20),ISBLANK(T20)),"",AVERAGE(L20:T20))</f>
        <v/>
      </c>
      <c r="V20" s="60"/>
      <c r="W20" s="59"/>
      <c r="X20" s="59"/>
      <c r="Y20" s="59"/>
      <c r="Z20" s="59"/>
      <c r="AA20" s="59"/>
      <c r="AB20" s="60"/>
      <c r="AC20" s="60"/>
      <c r="AD20" s="60"/>
      <c r="AE20" s="66" t="str">
        <f>IF(AND(ISBLANK(V20),ISBLANK(W20),ISBLANK(X20),ISBLANK(Y20),ISBLANK(Z20),ISBLANK(AA20),ISBLANK(AB20),ISBLANK(AC20),ISBLANK(AD20)),"",AVERAGE(V20:AD20))</f>
        <v/>
      </c>
    </row>
    <row r="21" spans="1:31" ht="22.5" customHeight="1" x14ac:dyDescent="0.25">
      <c r="A21" s="33" t="str">
        <f>DATA_Pauline!A9</f>
        <v>DDD ddd</v>
      </c>
      <c r="B21" s="28"/>
      <c r="C21" s="29"/>
      <c r="D21" s="29"/>
      <c r="E21" s="29"/>
      <c r="F21" s="29"/>
      <c r="G21" s="12"/>
      <c r="H21" s="12"/>
      <c r="I21" s="12"/>
      <c r="J21" s="13"/>
      <c r="K21" s="66" t="str">
        <f>IF(AND(ISBLANK(B21),ISBLANK(C21),ISBLANK(D21),ISBLANK(E21),ISBLANK(F21),ISBLANK(G21),ISBLANK(H21),ISBLANK(I21),ISBLANK(J21)),"",AVERAGE(B21:J21))</f>
        <v/>
      </c>
      <c r="L21" s="63"/>
      <c r="M21" s="62"/>
      <c r="N21" s="62"/>
      <c r="O21" s="62"/>
      <c r="P21" s="62"/>
      <c r="Q21" s="62"/>
      <c r="R21" s="63"/>
      <c r="S21" s="63"/>
      <c r="T21" s="63"/>
      <c r="U21" s="66" t="str">
        <f>IF(AND(ISBLANK(L21),ISBLANK(M21),ISBLANK(N21),ISBLANK(O21),ISBLANK(P21),ISBLANK(Q21),ISBLANK(R21),ISBLANK(S21),ISBLANK(T21)),"",AVERAGE(L21:T21))</f>
        <v/>
      </c>
      <c r="V21" s="235"/>
      <c r="W21" s="62"/>
      <c r="X21" s="62"/>
      <c r="Y21" s="62"/>
      <c r="Z21" s="62"/>
      <c r="AA21" s="62"/>
      <c r="AB21" s="63"/>
      <c r="AC21" s="63"/>
      <c r="AD21" s="63"/>
      <c r="AE21" s="66" t="str">
        <f>IF(AND(ISBLANK(V21),ISBLANK(W21),ISBLANK(X21),ISBLANK(Y21),ISBLANK(Z21),ISBLANK(AA21),ISBLANK(AB21),ISBLANK(AC21),ISBLANK(AD21)),"",AVERAGE(V21:AD21))</f>
        <v/>
      </c>
    </row>
    <row r="22" spans="1:31" ht="22.5" customHeight="1" x14ac:dyDescent="0.25">
      <c r="A22" s="33" t="str">
        <f>DATA_Pauline!A10</f>
        <v>EEE eee</v>
      </c>
      <c r="B22" s="34"/>
      <c r="C22" s="35"/>
      <c r="D22" s="35"/>
      <c r="E22" s="35"/>
      <c r="F22" s="35"/>
      <c r="G22" s="21"/>
      <c r="H22" s="21"/>
      <c r="I22" s="21"/>
      <c r="J22" s="22"/>
      <c r="K22" s="66" t="str">
        <f>IF(AND(ISBLANK(B22),ISBLANK(C22),ISBLANK(D22),ISBLANK(E22),ISBLANK(F22),ISBLANK(G22),ISBLANK(H22),ISBLANK(I22),ISBLANK(J22)),"",AVERAGE(B22:J22))</f>
        <v/>
      </c>
      <c r="L22" s="60"/>
      <c r="M22" s="59"/>
      <c r="N22" s="59"/>
      <c r="O22" s="59"/>
      <c r="P22" s="59"/>
      <c r="Q22" s="59"/>
      <c r="R22" s="60"/>
      <c r="S22" s="60"/>
      <c r="T22" s="60"/>
      <c r="U22" s="66" t="str">
        <f>IF(AND(ISBLANK(L22),ISBLANK(M22),ISBLANK(N22),ISBLANK(O22),ISBLANK(P22),ISBLANK(Q22),ISBLANK(R22),ISBLANK(S22),ISBLANK(T22)),"",AVERAGE(L22:T22))</f>
        <v/>
      </c>
      <c r="V22" s="60"/>
      <c r="W22" s="59"/>
      <c r="X22" s="59"/>
      <c r="Y22" s="59"/>
      <c r="Z22" s="59"/>
      <c r="AA22" s="59"/>
      <c r="AB22" s="60"/>
      <c r="AC22" s="60"/>
      <c r="AD22" s="60"/>
      <c r="AE22" s="66" t="str">
        <f>IF(AND(ISBLANK(V22),ISBLANK(W22),ISBLANK(X22),ISBLANK(Y22),ISBLANK(Z22),ISBLANK(AA22),ISBLANK(AB22),ISBLANK(AC22),ISBLANK(AD22)),"",AVERAGE(V22:AD22))</f>
        <v/>
      </c>
    </row>
    <row r="23" spans="1:31" ht="22.5" customHeight="1" x14ac:dyDescent="0.25">
      <c r="A23" s="33" t="str">
        <f>DATA_Pauline!A11</f>
        <v>FFF fff</v>
      </c>
      <c r="B23" s="28"/>
      <c r="C23" s="29"/>
      <c r="D23" s="29"/>
      <c r="E23" s="29"/>
      <c r="F23" s="29"/>
      <c r="G23" s="12"/>
      <c r="H23" s="12"/>
      <c r="I23" s="12"/>
      <c r="J23" s="13"/>
      <c r="K23" s="66" t="str">
        <f t="shared" ref="K23:K47" si="5">IF(AND(ISBLANK(B23),ISBLANK(C23),ISBLANK(D23),ISBLANK(E23),ISBLANK(F23),ISBLANK(G23),ISBLANK(H23),ISBLANK(I23),ISBLANK(J23)),"",AVERAGE(B23:J23))</f>
        <v/>
      </c>
      <c r="L23" s="63"/>
      <c r="M23" s="62"/>
      <c r="N23" s="62"/>
      <c r="O23" s="62"/>
      <c r="P23" s="62"/>
      <c r="Q23" s="62"/>
      <c r="R23" s="63"/>
      <c r="S23" s="63"/>
      <c r="T23" s="63"/>
      <c r="U23" s="66" t="str">
        <f t="shared" ref="U23:U47" si="6">IF(AND(ISBLANK(L23),ISBLANK(M23),ISBLANK(N23),ISBLANK(O23),ISBLANK(P23),ISBLANK(Q23),ISBLANK(R23),ISBLANK(S23),ISBLANK(T23)),"",AVERAGE(L23:T23))</f>
        <v/>
      </c>
      <c r="V23" s="235"/>
      <c r="W23" s="62"/>
      <c r="X23" s="62"/>
      <c r="Y23" s="62"/>
      <c r="Z23" s="62"/>
      <c r="AA23" s="62"/>
      <c r="AB23" s="63"/>
      <c r="AC23" s="63"/>
      <c r="AD23" s="63"/>
      <c r="AE23" s="66" t="str">
        <f t="shared" ref="AE23:AE47" si="7">IF(AND(ISBLANK(V23),ISBLANK(W23),ISBLANK(X23),ISBLANK(Y23),ISBLANK(Z23),ISBLANK(AA23),ISBLANK(AB23),ISBLANK(AC23),ISBLANK(AD23)),"",AVERAGE(V23:AD23))</f>
        <v/>
      </c>
    </row>
    <row r="24" spans="1:31" ht="22.5" customHeight="1" x14ac:dyDescent="0.25">
      <c r="A24" s="33" t="str">
        <f>DATA_Pauline!A12</f>
        <v>GGG ggg</v>
      </c>
      <c r="B24" s="34"/>
      <c r="C24" s="35"/>
      <c r="D24" s="35"/>
      <c r="E24" s="35"/>
      <c r="F24" s="35"/>
      <c r="G24" s="21"/>
      <c r="H24" s="21"/>
      <c r="I24" s="21"/>
      <c r="J24" s="22"/>
      <c r="K24" s="66" t="str">
        <f t="shared" si="5"/>
        <v/>
      </c>
      <c r="L24" s="60"/>
      <c r="M24" s="59"/>
      <c r="N24" s="59"/>
      <c r="O24" s="59"/>
      <c r="P24" s="59"/>
      <c r="Q24" s="59"/>
      <c r="R24" s="60"/>
      <c r="S24" s="60"/>
      <c r="T24" s="60"/>
      <c r="U24" s="66" t="str">
        <f t="shared" si="6"/>
        <v/>
      </c>
      <c r="V24" s="60"/>
      <c r="W24" s="59"/>
      <c r="X24" s="59"/>
      <c r="Y24" s="59"/>
      <c r="Z24" s="59"/>
      <c r="AA24" s="59"/>
      <c r="AB24" s="60"/>
      <c r="AC24" s="60"/>
      <c r="AD24" s="60"/>
      <c r="AE24" s="66" t="str">
        <f t="shared" si="7"/>
        <v/>
      </c>
    </row>
    <row r="25" spans="1:31" ht="22.5" customHeight="1" x14ac:dyDescent="0.25">
      <c r="A25" s="33" t="str">
        <f>DATA_Pauline!A13</f>
        <v>HHH hhh</v>
      </c>
      <c r="B25" s="28"/>
      <c r="C25" s="29"/>
      <c r="D25" s="29"/>
      <c r="E25" s="29"/>
      <c r="F25" s="29"/>
      <c r="G25" s="12"/>
      <c r="H25" s="12"/>
      <c r="I25" s="12"/>
      <c r="J25" s="13"/>
      <c r="K25" s="66" t="str">
        <f t="shared" si="5"/>
        <v/>
      </c>
      <c r="L25" s="63"/>
      <c r="M25" s="62"/>
      <c r="N25" s="62"/>
      <c r="O25" s="62"/>
      <c r="P25" s="62"/>
      <c r="Q25" s="62"/>
      <c r="R25" s="63"/>
      <c r="S25" s="63"/>
      <c r="T25" s="63"/>
      <c r="U25" s="66" t="str">
        <f t="shared" si="6"/>
        <v/>
      </c>
      <c r="V25" s="235"/>
      <c r="W25" s="62"/>
      <c r="X25" s="62"/>
      <c r="Y25" s="62"/>
      <c r="Z25" s="62"/>
      <c r="AA25" s="62"/>
      <c r="AB25" s="63"/>
      <c r="AC25" s="63"/>
      <c r="AD25" s="63"/>
      <c r="AE25" s="66" t="str">
        <f t="shared" si="7"/>
        <v/>
      </c>
    </row>
    <row r="26" spans="1:31" ht="22.5" customHeight="1" x14ac:dyDescent="0.25">
      <c r="A26" s="33" t="str">
        <f>DATA_Pauline!A14</f>
        <v>III iii</v>
      </c>
      <c r="B26" s="34"/>
      <c r="C26" s="35"/>
      <c r="D26" s="35"/>
      <c r="E26" s="35"/>
      <c r="F26" s="35"/>
      <c r="G26" s="21"/>
      <c r="H26" s="21"/>
      <c r="I26" s="21"/>
      <c r="J26" s="22"/>
      <c r="K26" s="66" t="str">
        <f t="shared" si="5"/>
        <v/>
      </c>
      <c r="L26" s="60"/>
      <c r="M26" s="59"/>
      <c r="N26" s="59"/>
      <c r="O26" s="59"/>
      <c r="P26" s="59"/>
      <c r="Q26" s="59"/>
      <c r="R26" s="60"/>
      <c r="S26" s="60"/>
      <c r="T26" s="60"/>
      <c r="U26" s="66" t="str">
        <f t="shared" si="6"/>
        <v/>
      </c>
      <c r="V26" s="60"/>
      <c r="W26" s="59"/>
      <c r="X26" s="59"/>
      <c r="Y26" s="59"/>
      <c r="Z26" s="59"/>
      <c r="AA26" s="59"/>
      <c r="AB26" s="60"/>
      <c r="AC26" s="60"/>
      <c r="AD26" s="60"/>
      <c r="AE26" s="66" t="str">
        <f t="shared" si="7"/>
        <v/>
      </c>
    </row>
    <row r="27" spans="1:31" ht="22.5" customHeight="1" x14ac:dyDescent="0.25">
      <c r="A27" s="33" t="str">
        <f>DATA_Pauline!A15</f>
        <v>JJJ jjj</v>
      </c>
      <c r="B27" s="28"/>
      <c r="C27" s="29"/>
      <c r="D27" s="29"/>
      <c r="E27" s="29"/>
      <c r="F27" s="29"/>
      <c r="G27" s="12"/>
      <c r="H27" s="12"/>
      <c r="I27" s="12"/>
      <c r="J27" s="13"/>
      <c r="K27" s="66" t="str">
        <f t="shared" si="5"/>
        <v/>
      </c>
      <c r="L27" s="63"/>
      <c r="M27" s="62"/>
      <c r="N27" s="62"/>
      <c r="O27" s="62"/>
      <c r="P27" s="62"/>
      <c r="Q27" s="62"/>
      <c r="R27" s="63"/>
      <c r="S27" s="63"/>
      <c r="T27" s="63"/>
      <c r="U27" s="66" t="str">
        <f t="shared" si="6"/>
        <v/>
      </c>
      <c r="V27" s="235"/>
      <c r="W27" s="62"/>
      <c r="X27" s="62"/>
      <c r="Y27" s="62"/>
      <c r="Z27" s="62"/>
      <c r="AA27" s="62"/>
      <c r="AB27" s="63"/>
      <c r="AC27" s="63"/>
      <c r="AD27" s="63"/>
      <c r="AE27" s="66" t="str">
        <f t="shared" si="7"/>
        <v/>
      </c>
    </row>
    <row r="28" spans="1:31" ht="22.5" customHeight="1" x14ac:dyDescent="0.25">
      <c r="A28" s="33" t="str">
        <f>DATA_Pauline!A16</f>
        <v>KKK kkk</v>
      </c>
      <c r="B28" s="34"/>
      <c r="C28" s="35"/>
      <c r="D28" s="35"/>
      <c r="E28" s="35"/>
      <c r="F28" s="35"/>
      <c r="G28" s="21"/>
      <c r="H28" s="21"/>
      <c r="I28" s="21"/>
      <c r="J28" s="22"/>
      <c r="K28" s="66" t="str">
        <f t="shared" si="5"/>
        <v/>
      </c>
      <c r="L28" s="60"/>
      <c r="M28" s="59"/>
      <c r="N28" s="59"/>
      <c r="O28" s="59"/>
      <c r="P28" s="59"/>
      <c r="Q28" s="59"/>
      <c r="R28" s="60"/>
      <c r="S28" s="60"/>
      <c r="T28" s="60"/>
      <c r="U28" s="66" t="str">
        <f t="shared" si="6"/>
        <v/>
      </c>
      <c r="V28" s="60"/>
      <c r="W28" s="59"/>
      <c r="X28" s="59"/>
      <c r="Y28" s="59"/>
      <c r="Z28" s="59"/>
      <c r="AA28" s="59"/>
      <c r="AB28" s="60"/>
      <c r="AC28" s="60"/>
      <c r="AD28" s="60"/>
      <c r="AE28" s="66" t="str">
        <f t="shared" si="7"/>
        <v/>
      </c>
    </row>
    <row r="29" spans="1:31" ht="22.5" customHeight="1" x14ac:dyDescent="0.25">
      <c r="A29" s="33" t="str">
        <f>DATA_Pauline!A17</f>
        <v>LLL lll</v>
      </c>
      <c r="B29" s="28"/>
      <c r="C29" s="29"/>
      <c r="D29" s="29"/>
      <c r="E29" s="29"/>
      <c r="F29" s="29"/>
      <c r="G29" s="12"/>
      <c r="H29" s="12"/>
      <c r="I29" s="12"/>
      <c r="J29" s="13"/>
      <c r="K29" s="66" t="str">
        <f t="shared" si="5"/>
        <v/>
      </c>
      <c r="L29" s="63"/>
      <c r="M29" s="62"/>
      <c r="N29" s="62"/>
      <c r="O29" s="62"/>
      <c r="P29" s="62"/>
      <c r="Q29" s="62"/>
      <c r="R29" s="63"/>
      <c r="S29" s="63"/>
      <c r="T29" s="63"/>
      <c r="U29" s="66" t="str">
        <f t="shared" si="6"/>
        <v/>
      </c>
      <c r="V29" s="235"/>
      <c r="W29" s="62"/>
      <c r="X29" s="62"/>
      <c r="Y29" s="62"/>
      <c r="Z29" s="62"/>
      <c r="AA29" s="62"/>
      <c r="AB29" s="63"/>
      <c r="AC29" s="63"/>
      <c r="AD29" s="63"/>
      <c r="AE29" s="66" t="str">
        <f t="shared" si="7"/>
        <v/>
      </c>
    </row>
    <row r="30" spans="1:31" ht="22.5" customHeight="1" x14ac:dyDescent="0.25">
      <c r="A30" s="33" t="str">
        <f>DATA_Pauline!A18</f>
        <v>MMM mmm</v>
      </c>
      <c r="B30" s="34"/>
      <c r="C30" s="35"/>
      <c r="D30" s="35"/>
      <c r="E30" s="35"/>
      <c r="F30" s="35"/>
      <c r="G30" s="21"/>
      <c r="H30" s="21"/>
      <c r="I30" s="21"/>
      <c r="J30" s="22"/>
      <c r="K30" s="66" t="str">
        <f t="shared" si="5"/>
        <v/>
      </c>
      <c r="L30" s="60"/>
      <c r="M30" s="59"/>
      <c r="N30" s="59"/>
      <c r="O30" s="59"/>
      <c r="P30" s="59"/>
      <c r="Q30" s="59"/>
      <c r="R30" s="60"/>
      <c r="S30" s="60"/>
      <c r="T30" s="60"/>
      <c r="U30" s="66" t="str">
        <f t="shared" si="6"/>
        <v/>
      </c>
      <c r="V30" s="60"/>
      <c r="W30" s="59"/>
      <c r="X30" s="59"/>
      <c r="Y30" s="59"/>
      <c r="Z30" s="59"/>
      <c r="AA30" s="59"/>
      <c r="AB30" s="60"/>
      <c r="AC30" s="60"/>
      <c r="AD30" s="60"/>
      <c r="AE30" s="66" t="str">
        <f t="shared" si="7"/>
        <v/>
      </c>
    </row>
    <row r="31" spans="1:31" ht="22.5" customHeight="1" x14ac:dyDescent="0.25">
      <c r="A31" s="33" t="str">
        <f>DATA_Pauline!A19</f>
        <v>NNN nnn</v>
      </c>
      <c r="B31" s="28"/>
      <c r="C31" s="29"/>
      <c r="D31" s="29"/>
      <c r="E31" s="29"/>
      <c r="F31" s="29"/>
      <c r="G31" s="12"/>
      <c r="H31" s="12"/>
      <c r="I31" s="12"/>
      <c r="J31" s="13"/>
      <c r="K31" s="66" t="str">
        <f t="shared" si="5"/>
        <v/>
      </c>
      <c r="L31" s="63"/>
      <c r="M31" s="62"/>
      <c r="N31" s="62"/>
      <c r="O31" s="62"/>
      <c r="P31" s="62"/>
      <c r="Q31" s="62"/>
      <c r="R31" s="63"/>
      <c r="S31" s="63"/>
      <c r="T31" s="63"/>
      <c r="U31" s="66" t="str">
        <f t="shared" si="6"/>
        <v/>
      </c>
      <c r="V31" s="235"/>
      <c r="W31" s="62"/>
      <c r="X31" s="62"/>
      <c r="Y31" s="62"/>
      <c r="Z31" s="62"/>
      <c r="AA31" s="62"/>
      <c r="AB31" s="63"/>
      <c r="AC31" s="63"/>
      <c r="AD31" s="63"/>
      <c r="AE31" s="66" t="str">
        <f t="shared" si="7"/>
        <v/>
      </c>
    </row>
    <row r="32" spans="1:31" ht="22.5" customHeight="1" x14ac:dyDescent="0.25">
      <c r="A32" s="33" t="str">
        <f>DATA_Pauline!A20</f>
        <v>OOO ooo</v>
      </c>
      <c r="B32" s="34"/>
      <c r="C32" s="35"/>
      <c r="D32" s="35"/>
      <c r="E32" s="35"/>
      <c r="F32" s="35"/>
      <c r="G32" s="21"/>
      <c r="H32" s="21"/>
      <c r="I32" s="21"/>
      <c r="J32" s="22"/>
      <c r="K32" s="66" t="str">
        <f t="shared" si="5"/>
        <v/>
      </c>
      <c r="L32" s="60"/>
      <c r="M32" s="59"/>
      <c r="N32" s="59"/>
      <c r="O32" s="59"/>
      <c r="P32" s="59"/>
      <c r="Q32" s="59"/>
      <c r="R32" s="60"/>
      <c r="S32" s="60"/>
      <c r="T32" s="60"/>
      <c r="U32" s="66" t="str">
        <f t="shared" si="6"/>
        <v/>
      </c>
      <c r="V32" s="60"/>
      <c r="W32" s="59"/>
      <c r="X32" s="59"/>
      <c r="Y32" s="59"/>
      <c r="Z32" s="59"/>
      <c r="AA32" s="59"/>
      <c r="AB32" s="60"/>
      <c r="AC32" s="60"/>
      <c r="AD32" s="60"/>
      <c r="AE32" s="66" t="str">
        <f t="shared" si="7"/>
        <v/>
      </c>
    </row>
    <row r="33" spans="1:31" ht="22.5" customHeight="1" x14ac:dyDescent="0.25">
      <c r="A33" s="33" t="str">
        <f>DATA_Pauline!A21</f>
        <v>PPP ppp</v>
      </c>
      <c r="B33" s="28"/>
      <c r="C33" s="29"/>
      <c r="D33" s="29"/>
      <c r="E33" s="29"/>
      <c r="F33" s="29"/>
      <c r="G33" s="12"/>
      <c r="H33" s="12"/>
      <c r="I33" s="12"/>
      <c r="J33" s="13"/>
      <c r="K33" s="66" t="str">
        <f t="shared" si="5"/>
        <v/>
      </c>
      <c r="L33" s="63"/>
      <c r="M33" s="62"/>
      <c r="N33" s="62"/>
      <c r="O33" s="62"/>
      <c r="P33" s="62"/>
      <c r="Q33" s="62"/>
      <c r="R33" s="63"/>
      <c r="S33" s="63"/>
      <c r="T33" s="63"/>
      <c r="U33" s="66" t="str">
        <f t="shared" si="6"/>
        <v/>
      </c>
      <c r="V33" s="235"/>
      <c r="W33" s="62"/>
      <c r="X33" s="62"/>
      <c r="Y33" s="62"/>
      <c r="Z33" s="62"/>
      <c r="AA33" s="62"/>
      <c r="AB33" s="63"/>
      <c r="AC33" s="63"/>
      <c r="AD33" s="63"/>
      <c r="AE33" s="66" t="str">
        <f t="shared" si="7"/>
        <v/>
      </c>
    </row>
    <row r="34" spans="1:31" ht="22.5" customHeight="1" x14ac:dyDescent="0.25">
      <c r="A34" s="33" t="str">
        <f>DATA_Pauline!A22</f>
        <v>QQQ qqq</v>
      </c>
      <c r="B34" s="34"/>
      <c r="C34" s="35"/>
      <c r="D34" s="35"/>
      <c r="E34" s="35"/>
      <c r="F34" s="35"/>
      <c r="G34" s="21"/>
      <c r="H34" s="21"/>
      <c r="I34" s="21"/>
      <c r="J34" s="22"/>
      <c r="K34" s="66" t="str">
        <f t="shared" si="5"/>
        <v/>
      </c>
      <c r="L34" s="60"/>
      <c r="M34" s="59"/>
      <c r="N34" s="59"/>
      <c r="O34" s="59"/>
      <c r="P34" s="59"/>
      <c r="Q34" s="59"/>
      <c r="R34" s="60"/>
      <c r="S34" s="60"/>
      <c r="T34" s="60"/>
      <c r="U34" s="66" t="str">
        <f t="shared" si="6"/>
        <v/>
      </c>
      <c r="V34" s="60"/>
      <c r="W34" s="59"/>
      <c r="X34" s="59"/>
      <c r="Y34" s="59"/>
      <c r="Z34" s="59"/>
      <c r="AA34" s="59"/>
      <c r="AB34" s="60"/>
      <c r="AC34" s="60"/>
      <c r="AD34" s="60"/>
      <c r="AE34" s="66" t="str">
        <f t="shared" si="7"/>
        <v/>
      </c>
    </row>
    <row r="35" spans="1:31" ht="22.5" customHeight="1" x14ac:dyDescent="0.25">
      <c r="A35" s="33" t="str">
        <f>DATA_Pauline!A23</f>
        <v>RRR rrr</v>
      </c>
      <c r="B35" s="28"/>
      <c r="C35" s="29"/>
      <c r="D35" s="29"/>
      <c r="E35" s="29"/>
      <c r="F35" s="29"/>
      <c r="G35" s="12"/>
      <c r="H35" s="12"/>
      <c r="I35" s="12"/>
      <c r="J35" s="13"/>
      <c r="K35" s="66" t="str">
        <f t="shared" si="5"/>
        <v/>
      </c>
      <c r="L35" s="63"/>
      <c r="M35" s="62"/>
      <c r="N35" s="62"/>
      <c r="O35" s="62"/>
      <c r="P35" s="62"/>
      <c r="Q35" s="62"/>
      <c r="R35" s="63"/>
      <c r="S35" s="63"/>
      <c r="T35" s="63"/>
      <c r="U35" s="66" t="str">
        <f t="shared" si="6"/>
        <v/>
      </c>
      <c r="V35" s="235"/>
      <c r="W35" s="62"/>
      <c r="X35" s="62"/>
      <c r="Y35" s="62"/>
      <c r="Z35" s="62"/>
      <c r="AA35" s="62"/>
      <c r="AB35" s="63"/>
      <c r="AC35" s="63"/>
      <c r="AD35" s="63"/>
      <c r="AE35" s="66" t="str">
        <f t="shared" si="7"/>
        <v/>
      </c>
    </row>
    <row r="36" spans="1:31" ht="22.5" customHeight="1" x14ac:dyDescent="0.25">
      <c r="A36" s="33" t="str">
        <f>DATA_Pauline!A24</f>
        <v>SSS sss</v>
      </c>
      <c r="B36" s="20"/>
      <c r="C36" s="35"/>
      <c r="D36" s="35"/>
      <c r="E36" s="35"/>
      <c r="F36" s="35"/>
      <c r="G36" s="21"/>
      <c r="H36" s="21"/>
      <c r="I36" s="21"/>
      <c r="J36" s="22"/>
      <c r="K36" s="66" t="str">
        <f t="shared" si="5"/>
        <v/>
      </c>
      <c r="L36" s="60"/>
      <c r="M36" s="59"/>
      <c r="N36" s="59"/>
      <c r="O36" s="59"/>
      <c r="P36" s="59"/>
      <c r="Q36" s="59"/>
      <c r="R36" s="60"/>
      <c r="S36" s="60"/>
      <c r="T36" s="60"/>
      <c r="U36" s="66" t="str">
        <f t="shared" si="6"/>
        <v/>
      </c>
      <c r="V36" s="60"/>
      <c r="W36" s="59"/>
      <c r="X36" s="59"/>
      <c r="Y36" s="59"/>
      <c r="Z36" s="59"/>
      <c r="AA36" s="59"/>
      <c r="AB36" s="60"/>
      <c r="AC36" s="60"/>
      <c r="AD36" s="60"/>
      <c r="AE36" s="66" t="str">
        <f t="shared" si="7"/>
        <v/>
      </c>
    </row>
    <row r="37" spans="1:31" ht="22.5" customHeight="1" x14ac:dyDescent="0.25">
      <c r="A37" s="33" t="str">
        <f>DATA_Pauline!A25</f>
        <v>TTT ttt</v>
      </c>
      <c r="B37" s="11"/>
      <c r="C37" s="29"/>
      <c r="D37" s="29"/>
      <c r="E37" s="29"/>
      <c r="F37" s="29"/>
      <c r="G37" s="12"/>
      <c r="H37" s="12"/>
      <c r="I37" s="12"/>
      <c r="J37" s="13"/>
      <c r="K37" s="66" t="str">
        <f t="shared" si="5"/>
        <v/>
      </c>
      <c r="L37" s="63"/>
      <c r="M37" s="62"/>
      <c r="N37" s="62"/>
      <c r="O37" s="62"/>
      <c r="P37" s="62"/>
      <c r="Q37" s="62"/>
      <c r="R37" s="63"/>
      <c r="S37" s="63"/>
      <c r="T37" s="63"/>
      <c r="U37" s="66" t="str">
        <f t="shared" si="6"/>
        <v/>
      </c>
      <c r="V37" s="235"/>
      <c r="W37" s="62"/>
      <c r="X37" s="62"/>
      <c r="Y37" s="62"/>
      <c r="Z37" s="62"/>
      <c r="AA37" s="62"/>
      <c r="AB37" s="63"/>
      <c r="AC37" s="63"/>
      <c r="AD37" s="63"/>
      <c r="AE37" s="66" t="str">
        <f t="shared" si="7"/>
        <v/>
      </c>
    </row>
    <row r="38" spans="1:31" ht="22.5" customHeight="1" x14ac:dyDescent="0.25">
      <c r="A38" s="33" t="str">
        <f>DATA_Pauline!A26</f>
        <v>UUU uuu</v>
      </c>
      <c r="B38" s="20"/>
      <c r="C38" s="35"/>
      <c r="D38" s="35"/>
      <c r="E38" s="35"/>
      <c r="F38" s="35"/>
      <c r="G38" s="21"/>
      <c r="H38" s="21"/>
      <c r="I38" s="21"/>
      <c r="J38" s="22"/>
      <c r="K38" s="66" t="str">
        <f t="shared" si="5"/>
        <v/>
      </c>
      <c r="L38" s="60"/>
      <c r="M38" s="59"/>
      <c r="N38" s="59"/>
      <c r="O38" s="59"/>
      <c r="P38" s="59"/>
      <c r="Q38" s="59"/>
      <c r="R38" s="60"/>
      <c r="S38" s="60"/>
      <c r="T38" s="60"/>
      <c r="U38" s="66" t="str">
        <f t="shared" si="6"/>
        <v/>
      </c>
      <c r="V38" s="60"/>
      <c r="W38" s="59"/>
      <c r="X38" s="59"/>
      <c r="Y38" s="59"/>
      <c r="Z38" s="59"/>
      <c r="AA38" s="59"/>
      <c r="AB38" s="60"/>
      <c r="AC38" s="60"/>
      <c r="AD38" s="60"/>
      <c r="AE38" s="66" t="str">
        <f t="shared" si="7"/>
        <v/>
      </c>
    </row>
    <row r="39" spans="1:31" ht="22.5" customHeight="1" x14ac:dyDescent="0.25">
      <c r="A39" s="33" t="str">
        <f>DATA_Pauline!A27</f>
        <v>VVV vvv</v>
      </c>
      <c r="B39" s="11"/>
      <c r="C39" s="29"/>
      <c r="D39" s="29"/>
      <c r="E39" s="29"/>
      <c r="F39" s="29"/>
      <c r="G39" s="12"/>
      <c r="H39" s="12"/>
      <c r="I39" s="12"/>
      <c r="J39" s="13"/>
      <c r="K39" s="66" t="str">
        <f t="shared" si="5"/>
        <v/>
      </c>
      <c r="L39" s="63"/>
      <c r="M39" s="62"/>
      <c r="N39" s="62"/>
      <c r="O39" s="62"/>
      <c r="P39" s="62"/>
      <c r="Q39" s="62"/>
      <c r="R39" s="63"/>
      <c r="S39" s="63"/>
      <c r="T39" s="63"/>
      <c r="U39" s="66" t="str">
        <f t="shared" si="6"/>
        <v/>
      </c>
      <c r="V39" s="235"/>
      <c r="W39" s="62"/>
      <c r="X39" s="62"/>
      <c r="Y39" s="62"/>
      <c r="Z39" s="62"/>
      <c r="AA39" s="62"/>
      <c r="AB39" s="63"/>
      <c r="AC39" s="63"/>
      <c r="AD39" s="63"/>
      <c r="AE39" s="66" t="str">
        <f t="shared" si="7"/>
        <v/>
      </c>
    </row>
    <row r="40" spans="1:31" ht="22.5" customHeight="1" x14ac:dyDescent="0.25">
      <c r="A40" s="33" t="str">
        <f>DATA_Pauline!A28</f>
        <v>WWW www</v>
      </c>
      <c r="B40" s="20"/>
      <c r="C40" s="35"/>
      <c r="D40" s="35"/>
      <c r="E40" s="35"/>
      <c r="F40" s="35"/>
      <c r="G40" s="21"/>
      <c r="H40" s="21"/>
      <c r="I40" s="21"/>
      <c r="J40" s="22"/>
      <c r="K40" s="66" t="str">
        <f t="shared" si="5"/>
        <v/>
      </c>
      <c r="L40" s="60"/>
      <c r="M40" s="59"/>
      <c r="N40" s="59"/>
      <c r="O40" s="59"/>
      <c r="P40" s="59"/>
      <c r="Q40" s="59"/>
      <c r="R40" s="60"/>
      <c r="S40" s="60"/>
      <c r="T40" s="60"/>
      <c r="U40" s="66" t="str">
        <f t="shared" si="6"/>
        <v/>
      </c>
      <c r="V40" s="60"/>
      <c r="W40" s="59"/>
      <c r="X40" s="59"/>
      <c r="Y40" s="59"/>
      <c r="Z40" s="59"/>
      <c r="AA40" s="59"/>
      <c r="AB40" s="60"/>
      <c r="AC40" s="60"/>
      <c r="AD40" s="60"/>
      <c r="AE40" s="66" t="str">
        <f t="shared" si="7"/>
        <v/>
      </c>
    </row>
    <row r="41" spans="1:31" ht="22.5" customHeight="1" x14ac:dyDescent="0.25">
      <c r="A41" s="33" t="str">
        <f>DATA_Pauline!A29</f>
        <v>XXX xxx</v>
      </c>
      <c r="B41" s="11"/>
      <c r="C41" s="29"/>
      <c r="D41" s="29"/>
      <c r="E41" s="29"/>
      <c r="F41" s="29"/>
      <c r="G41" s="12"/>
      <c r="H41" s="12"/>
      <c r="I41" s="12"/>
      <c r="J41" s="13"/>
      <c r="K41" s="66" t="str">
        <f t="shared" si="5"/>
        <v/>
      </c>
      <c r="L41" s="63"/>
      <c r="M41" s="62"/>
      <c r="N41" s="62"/>
      <c r="O41" s="62"/>
      <c r="P41" s="62"/>
      <c r="Q41" s="62"/>
      <c r="R41" s="63"/>
      <c r="S41" s="63"/>
      <c r="T41" s="63"/>
      <c r="U41" s="66" t="str">
        <f t="shared" si="6"/>
        <v/>
      </c>
      <c r="V41" s="235"/>
      <c r="W41" s="62"/>
      <c r="X41" s="62"/>
      <c r="Y41" s="62"/>
      <c r="Z41" s="62"/>
      <c r="AA41" s="62"/>
      <c r="AB41" s="63"/>
      <c r="AC41" s="63"/>
      <c r="AD41" s="63"/>
      <c r="AE41" s="66" t="str">
        <f t="shared" si="7"/>
        <v/>
      </c>
    </row>
    <row r="42" spans="1:31" ht="22.5" customHeight="1" x14ac:dyDescent="0.25">
      <c r="A42" s="33" t="str">
        <f>DATA_Pauline!A30</f>
        <v>YYY yyy</v>
      </c>
      <c r="B42" s="20"/>
      <c r="C42" s="35"/>
      <c r="D42" s="35"/>
      <c r="E42" s="35"/>
      <c r="F42" s="35"/>
      <c r="G42" s="21"/>
      <c r="H42" s="21"/>
      <c r="I42" s="21"/>
      <c r="J42" s="22"/>
      <c r="K42" s="66" t="str">
        <f t="shared" si="5"/>
        <v/>
      </c>
      <c r="L42" s="60"/>
      <c r="M42" s="59"/>
      <c r="N42" s="59"/>
      <c r="O42" s="59"/>
      <c r="P42" s="59"/>
      <c r="Q42" s="59"/>
      <c r="R42" s="60"/>
      <c r="S42" s="60"/>
      <c r="T42" s="60"/>
      <c r="U42" s="66" t="str">
        <f t="shared" si="6"/>
        <v/>
      </c>
      <c r="V42" s="60"/>
      <c r="W42" s="59"/>
      <c r="X42" s="59"/>
      <c r="Y42" s="59"/>
      <c r="Z42" s="59"/>
      <c r="AA42" s="59"/>
      <c r="AB42" s="60"/>
      <c r="AC42" s="60"/>
      <c r="AD42" s="60"/>
      <c r="AE42" s="66" t="str">
        <f t="shared" si="7"/>
        <v/>
      </c>
    </row>
    <row r="43" spans="1:31" ht="22.5" customHeight="1" x14ac:dyDescent="0.25">
      <c r="A43" s="33" t="str">
        <f>DATA_Pauline!A31</f>
        <v>ZZZ zzz</v>
      </c>
      <c r="B43" s="11"/>
      <c r="C43" s="29"/>
      <c r="D43" s="29"/>
      <c r="E43" s="29"/>
      <c r="F43" s="29"/>
      <c r="G43" s="12"/>
      <c r="H43" s="12"/>
      <c r="I43" s="12"/>
      <c r="J43" s="13"/>
      <c r="K43" s="66" t="str">
        <f t="shared" si="5"/>
        <v/>
      </c>
      <c r="L43" s="63"/>
      <c r="M43" s="62"/>
      <c r="N43" s="62"/>
      <c r="O43" s="62"/>
      <c r="P43" s="62"/>
      <c r="Q43" s="62"/>
      <c r="R43" s="63"/>
      <c r="S43" s="63"/>
      <c r="T43" s="63"/>
      <c r="U43" s="66" t="str">
        <f t="shared" si="6"/>
        <v/>
      </c>
      <c r="V43" s="235"/>
      <c r="W43" s="62"/>
      <c r="X43" s="62"/>
      <c r="Y43" s="62"/>
      <c r="Z43" s="62"/>
      <c r="AA43" s="62"/>
      <c r="AB43" s="63"/>
      <c r="AC43" s="63"/>
      <c r="AD43" s="63"/>
      <c r="AE43" s="66" t="str">
        <f t="shared" si="7"/>
        <v/>
      </c>
    </row>
    <row r="44" spans="1:31" ht="22.5" customHeight="1" x14ac:dyDescent="0.25">
      <c r="A44" s="33" t="str">
        <f>DATA_Pauline!A32</f>
        <v>ABA aba</v>
      </c>
      <c r="B44" s="20"/>
      <c r="C44" s="21"/>
      <c r="D44" s="21"/>
      <c r="E44" s="35"/>
      <c r="F44" s="35"/>
      <c r="G44" s="21"/>
      <c r="H44" s="21"/>
      <c r="I44" s="21"/>
      <c r="J44" s="22"/>
      <c r="K44" s="66" t="str">
        <f t="shared" si="5"/>
        <v/>
      </c>
      <c r="L44" s="60"/>
      <c r="M44" s="59"/>
      <c r="N44" s="59"/>
      <c r="O44" s="59"/>
      <c r="P44" s="59"/>
      <c r="Q44" s="59"/>
      <c r="R44" s="60"/>
      <c r="S44" s="60"/>
      <c r="T44" s="60"/>
      <c r="U44" s="66" t="str">
        <f t="shared" si="6"/>
        <v/>
      </c>
      <c r="V44" s="60"/>
      <c r="W44" s="59"/>
      <c r="X44" s="59"/>
      <c r="Y44" s="59"/>
      <c r="Z44" s="59"/>
      <c r="AA44" s="59"/>
      <c r="AB44" s="60"/>
      <c r="AC44" s="60"/>
      <c r="AD44" s="60"/>
      <c r="AE44" s="66" t="str">
        <f t="shared" si="7"/>
        <v/>
      </c>
    </row>
    <row r="45" spans="1:31" ht="22.5" customHeight="1" x14ac:dyDescent="0.25">
      <c r="A45" s="33" t="str">
        <f>DATA_Pauline!A33</f>
        <v>ACA aca</v>
      </c>
      <c r="B45" s="11"/>
      <c r="C45" s="12"/>
      <c r="D45" s="12"/>
      <c r="E45" s="29"/>
      <c r="F45" s="29"/>
      <c r="G45" s="12"/>
      <c r="H45" s="12"/>
      <c r="I45" s="12"/>
      <c r="J45" s="13"/>
      <c r="K45" s="66" t="str">
        <f t="shared" si="5"/>
        <v/>
      </c>
      <c r="L45" s="63"/>
      <c r="M45" s="62"/>
      <c r="N45" s="62"/>
      <c r="O45" s="62"/>
      <c r="P45" s="62"/>
      <c r="Q45" s="62"/>
      <c r="R45" s="63"/>
      <c r="S45" s="63"/>
      <c r="T45" s="63"/>
      <c r="U45" s="66" t="str">
        <f t="shared" si="6"/>
        <v/>
      </c>
      <c r="V45" s="235"/>
      <c r="W45" s="62"/>
      <c r="X45" s="62"/>
      <c r="Y45" s="62"/>
      <c r="Z45" s="62"/>
      <c r="AA45" s="62"/>
      <c r="AB45" s="63"/>
      <c r="AC45" s="63"/>
      <c r="AD45" s="63"/>
      <c r="AE45" s="66" t="str">
        <f t="shared" si="7"/>
        <v/>
      </c>
    </row>
    <row r="46" spans="1:31" ht="22.5" customHeight="1" x14ac:dyDescent="0.25">
      <c r="A46" s="33" t="str">
        <f>DATA_Pauline!A34</f>
        <v>ADA ada</v>
      </c>
      <c r="B46" s="34"/>
      <c r="C46" s="35"/>
      <c r="D46" s="35"/>
      <c r="E46" s="35"/>
      <c r="F46" s="35"/>
      <c r="G46" s="35"/>
      <c r="H46" s="35"/>
      <c r="I46" s="35"/>
      <c r="J46" s="36"/>
      <c r="K46" s="66" t="str">
        <f t="shared" si="5"/>
        <v/>
      </c>
      <c r="L46" s="60"/>
      <c r="M46" s="59"/>
      <c r="N46" s="59"/>
      <c r="O46" s="59"/>
      <c r="P46" s="59"/>
      <c r="Q46" s="59"/>
      <c r="R46" s="60"/>
      <c r="S46" s="60"/>
      <c r="T46" s="60"/>
      <c r="U46" s="66" t="str">
        <f t="shared" si="6"/>
        <v/>
      </c>
      <c r="V46" s="60"/>
      <c r="W46" s="59"/>
      <c r="X46" s="59"/>
      <c r="Y46" s="59"/>
      <c r="Z46" s="59"/>
      <c r="AA46" s="59"/>
      <c r="AB46" s="60"/>
      <c r="AC46" s="60"/>
      <c r="AD46" s="60"/>
      <c r="AE46" s="66" t="str">
        <f t="shared" si="7"/>
        <v/>
      </c>
    </row>
    <row r="47" spans="1:31" ht="22.5" customHeight="1" x14ac:dyDescent="0.25">
      <c r="A47" s="33" t="str">
        <f>DATA_Pauline!A35</f>
        <v>AEA aea</v>
      </c>
      <c r="B47" s="28"/>
      <c r="C47" s="29"/>
      <c r="D47" s="29"/>
      <c r="E47" s="29"/>
      <c r="F47" s="29"/>
      <c r="G47" s="29"/>
      <c r="H47" s="29"/>
      <c r="I47" s="29"/>
      <c r="J47" s="30"/>
      <c r="K47" s="66" t="str">
        <f t="shared" si="5"/>
        <v/>
      </c>
      <c r="L47" s="63"/>
      <c r="M47" s="62"/>
      <c r="N47" s="62"/>
      <c r="O47" s="62"/>
      <c r="P47" s="62"/>
      <c r="Q47" s="62"/>
      <c r="R47" s="63"/>
      <c r="S47" s="63"/>
      <c r="T47" s="63"/>
      <c r="U47" s="66" t="str">
        <f t="shared" si="6"/>
        <v/>
      </c>
      <c r="V47" s="235"/>
      <c r="W47" s="62"/>
      <c r="X47" s="62"/>
      <c r="Y47" s="62"/>
      <c r="Z47" s="62"/>
      <c r="AA47" s="62"/>
      <c r="AB47" s="63"/>
      <c r="AC47" s="63"/>
      <c r="AD47" s="63"/>
      <c r="AE47" s="66" t="str">
        <f t="shared" si="7"/>
        <v/>
      </c>
    </row>
  </sheetData>
  <mergeCells count="23">
    <mergeCell ref="B15:J15"/>
    <mergeCell ref="L15:T15"/>
    <mergeCell ref="V15:AD15"/>
    <mergeCell ref="N2:O2"/>
    <mergeCell ref="L2:M2"/>
    <mergeCell ref="B4:C12"/>
    <mergeCell ref="E6:M6"/>
    <mergeCell ref="E7:M7"/>
    <mergeCell ref="E8:M8"/>
    <mergeCell ref="T2:X3"/>
    <mergeCell ref="E10:M10"/>
    <mergeCell ref="E11:M11"/>
    <mergeCell ref="E12:M12"/>
    <mergeCell ref="E9:M9"/>
    <mergeCell ref="R7:W8"/>
    <mergeCell ref="T4:X5"/>
    <mergeCell ref="E5:M5"/>
    <mergeCell ref="E4:M4"/>
    <mergeCell ref="X7:Y8"/>
    <mergeCell ref="A1:B1"/>
    <mergeCell ref="A4:A6"/>
    <mergeCell ref="A7:A12"/>
    <mergeCell ref="C1:AE1"/>
  </mergeCells>
  <phoneticPr fontId="18" type="noConversion"/>
  <conditionalFormatting sqref="K18:K47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 R16:T16">
    <cfRule type="expression" dxfId="692" priority="143">
      <formula>AND(B$17&gt;=50%,B$17&lt;=79%)</formula>
    </cfRule>
    <cfRule type="expression" dxfId="691" priority="144">
      <formula>AND(B$17&gt;=80%)</formula>
    </cfRule>
    <cfRule type="expression" dxfId="690" priority="145">
      <formula>AND(B$17&lt;50%)</formula>
    </cfRule>
  </conditionalFormatting>
  <conditionalFormatting sqref="U18:U4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8:AE4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L47">
    <cfRule type="expression" dxfId="689" priority="84">
      <formula>AND($B$17&gt;0%)</formula>
    </cfRule>
  </conditionalFormatting>
  <conditionalFormatting sqref="C16:J16">
    <cfRule type="expression" dxfId="688" priority="67">
      <formula>AND(C$17&gt;=50%,C$17&lt;=79%)</formula>
    </cfRule>
    <cfRule type="expression" dxfId="687" priority="68">
      <formula>AND(C$17&gt;=80%)</formula>
    </cfRule>
    <cfRule type="expression" dxfId="686" priority="69">
      <formula>AND(C$17&lt;50%)</formula>
    </cfRule>
  </conditionalFormatting>
  <conditionalFormatting sqref="L16">
    <cfRule type="expression" dxfId="685" priority="64">
      <formula>AND(L$17&gt;=50%,L$17&lt;=79%)</formula>
    </cfRule>
    <cfRule type="expression" dxfId="684" priority="65">
      <formula>AND(L$17&gt;=80%)</formula>
    </cfRule>
    <cfRule type="expression" dxfId="683" priority="66">
      <formula>AND(L$17&lt;50%)</formula>
    </cfRule>
  </conditionalFormatting>
  <conditionalFormatting sqref="X16:AD16">
    <cfRule type="expression" dxfId="682" priority="61">
      <formula>AND(X$17&gt;=50%,X$17&lt;=79%)</formula>
    </cfRule>
    <cfRule type="expression" dxfId="681" priority="62">
      <formula>AND(X$17&gt;=80%)</formula>
    </cfRule>
    <cfRule type="expression" dxfId="680" priority="63">
      <formula>AND(X$17&lt;50%)</formula>
    </cfRule>
  </conditionalFormatting>
  <conditionalFormatting sqref="L16:L47">
    <cfRule type="expression" dxfId="679" priority="60">
      <formula>AND(B$17&gt;0%)</formula>
    </cfRule>
  </conditionalFormatting>
  <conditionalFormatting sqref="M17:M47">
    <cfRule type="expression" dxfId="678" priority="55">
      <formula>AND(C$17&gt;0%)</formula>
    </cfRule>
  </conditionalFormatting>
  <conditionalFormatting sqref="N17:N47">
    <cfRule type="expression" dxfId="677" priority="51">
      <formula>AND(D$17&gt;0%)</formula>
    </cfRule>
  </conditionalFormatting>
  <conditionalFormatting sqref="O17:O47">
    <cfRule type="expression" dxfId="676" priority="47">
      <formula>AND(E$17&gt;0%)</formula>
    </cfRule>
  </conditionalFormatting>
  <conditionalFormatting sqref="P17:P47">
    <cfRule type="expression" dxfId="675" priority="43">
      <formula>AND(F$17&gt;0%)</formula>
    </cfRule>
  </conditionalFormatting>
  <conditionalFormatting sqref="Q17:Q47">
    <cfRule type="expression" dxfId="674" priority="39">
      <formula>AND(G$17&gt;0%)</formula>
    </cfRule>
  </conditionalFormatting>
  <conditionalFormatting sqref="M16:Q16">
    <cfRule type="expression" dxfId="673" priority="35">
      <formula>AND(C$17&gt;0%)</formula>
    </cfRule>
  </conditionalFormatting>
  <conditionalFormatting sqref="M16:Q16">
    <cfRule type="expression" dxfId="672" priority="36">
      <formula>AND(M$17&gt;=50%,M$17&lt;=79%)</formula>
    </cfRule>
    <cfRule type="expression" dxfId="671" priority="37">
      <formula>AND(M$17&gt;=80%)</formula>
    </cfRule>
    <cfRule type="expression" dxfId="670" priority="38">
      <formula>AND(M$17&lt;50%)</formula>
    </cfRule>
  </conditionalFormatting>
  <conditionalFormatting sqref="V16">
    <cfRule type="expression" dxfId="669" priority="32">
      <formula>AND(V$17&gt;=50%,V$17&lt;=79%)</formula>
    </cfRule>
    <cfRule type="expression" dxfId="668" priority="33">
      <formula>AND(V$17&gt;=80%)</formula>
    </cfRule>
    <cfRule type="expression" dxfId="667" priority="34">
      <formula>AND(V$17&lt;50%)</formula>
    </cfRule>
  </conditionalFormatting>
  <conditionalFormatting sqref="V16:V47">
    <cfRule type="expression" dxfId="666" priority="30">
      <formula>AND($B$17&gt;0%)</formula>
    </cfRule>
    <cfRule type="expression" dxfId="665" priority="31">
      <formula>AND(L$17&gt;0%)</formula>
    </cfRule>
  </conditionalFormatting>
  <conditionalFormatting sqref="W16">
    <cfRule type="expression" dxfId="664" priority="27">
      <formula>AND(W$17&gt;=50%,W$17&lt;=79%)</formula>
    </cfRule>
    <cfRule type="expression" dxfId="663" priority="28">
      <formula>AND(W$17&gt;=80%)</formula>
    </cfRule>
    <cfRule type="expression" dxfId="662" priority="29">
      <formula>AND(W$17&lt;50%)</formula>
    </cfRule>
  </conditionalFormatting>
  <conditionalFormatting sqref="W16">
    <cfRule type="expression" dxfId="661" priority="25">
      <formula>AND(C$17&gt;0%)</formula>
    </cfRule>
    <cfRule type="expression" dxfId="660" priority="26">
      <formula>AND(M$17&gt;0%)</formula>
    </cfRule>
  </conditionalFormatting>
  <conditionalFormatting sqref="W17:W47">
    <cfRule type="expression" dxfId="659" priority="20">
      <formula>AND(C$17&gt;0%)</formula>
    </cfRule>
    <cfRule type="expression" dxfId="658" priority="21">
      <formula>AND(M$17&gt;0%)</formula>
    </cfRule>
  </conditionalFormatting>
  <conditionalFormatting sqref="Z16:Z47">
    <cfRule type="expression" dxfId="657" priority="12">
      <formula>AND(F$17&gt;0%)</formula>
    </cfRule>
    <cfRule type="expression" dxfId="656" priority="13">
      <formula>AND(P$17&gt;0%)</formula>
    </cfRule>
  </conditionalFormatting>
  <conditionalFormatting sqref="AA16:AA47">
    <cfRule type="expression" dxfId="655" priority="10">
      <formula>AND(G$17&gt;0%)</formula>
    </cfRule>
    <cfRule type="expression" dxfId="654" priority="11">
      <formula>AND(Q$17&gt;0%)</formula>
    </cfRule>
  </conditionalFormatting>
  <conditionalFormatting sqref="Y16:Y47">
    <cfRule type="expression" dxfId="653" priority="14">
      <formula>AND(E$17&gt;0%)</formula>
    </cfRule>
    <cfRule type="expression" dxfId="652" priority="15">
      <formula>AND(O$17&gt;0%)</formula>
    </cfRule>
  </conditionalFormatting>
  <conditionalFormatting sqref="X16:X47">
    <cfRule type="expression" dxfId="651" priority="18">
      <formula>AND(D$17&gt;0%)</formula>
    </cfRule>
    <cfRule type="expression" dxfId="650" priority="19">
      <formula>AND(N$17&gt;0%)</formula>
    </cfRule>
  </conditionalFormatting>
  <conditionalFormatting sqref="R16:R47">
    <cfRule type="expression" dxfId="649" priority="9">
      <formula>AND(H$17&gt;0%)</formula>
    </cfRule>
  </conditionalFormatting>
  <conditionalFormatting sqref="S16:S47">
    <cfRule type="expression" dxfId="648" priority="8">
      <formula>AND(I$17&gt;0%)</formula>
    </cfRule>
  </conditionalFormatting>
  <conditionalFormatting sqref="T16:T47">
    <cfRule type="expression" dxfId="647" priority="7">
      <formula>AND(J$17&gt;0%)</formula>
    </cfRule>
  </conditionalFormatting>
  <conditionalFormatting sqref="AB16:AB47">
    <cfRule type="expression" dxfId="646" priority="5">
      <formula>AND(H$17&gt;0%)</formula>
    </cfRule>
    <cfRule type="expression" dxfId="645" priority="6">
      <formula>AND(R$17&gt;0%)</formula>
    </cfRule>
  </conditionalFormatting>
  <conditionalFormatting sqref="AC16:AC47">
    <cfRule type="expression" dxfId="644" priority="3">
      <formula>AND(I$17&gt;0%)</formula>
    </cfRule>
    <cfRule type="expression" dxfId="643" priority="4">
      <formula>AND(S$17&gt;0%)</formula>
    </cfRule>
  </conditionalFormatting>
  <conditionalFormatting sqref="AD16:AD47">
    <cfRule type="expression" dxfId="642" priority="1">
      <formula>AND(J$17&gt;0%)</formula>
    </cfRule>
    <cfRule type="expression" dxfId="641" priority="2">
      <formula>AND(T$17&gt;0%)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FC96-B56C-4906-A3F3-C43B8CA6F1E3}">
  <sheetPr codeName="Feuil11">
    <tabColor rgb="FFFFFF00"/>
  </sheetPr>
  <dimension ref="A1:AE43"/>
  <sheetViews>
    <sheetView showGridLines="0" workbookViewId="0">
      <selection activeCell="P15" sqref="P15"/>
    </sheetView>
  </sheetViews>
  <sheetFormatPr baseColWidth="10" defaultRowHeight="15" x14ac:dyDescent="0.25"/>
  <cols>
    <col min="1" max="1" width="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1" ht="56.25" customHeight="1" x14ac:dyDescent="0.25">
      <c r="A1" s="432" t="s">
        <v>23</v>
      </c>
      <c r="B1" s="432"/>
      <c r="C1" s="434" t="s">
        <v>387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1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Y2" s="42"/>
      <c r="AA2" s="42"/>
      <c r="AB2" s="45"/>
      <c r="AC2" s="45"/>
      <c r="AD2" s="42"/>
    </row>
    <row r="3" spans="1:31" ht="33.75" customHeight="1" thickBot="1" x14ac:dyDescent="0.3">
      <c r="A3" s="457" t="s">
        <v>28</v>
      </c>
      <c r="B3" s="457"/>
      <c r="C3" s="457"/>
      <c r="D3" s="457"/>
      <c r="E3" s="457"/>
      <c r="F3" s="457"/>
      <c r="G3" s="457"/>
      <c r="H3" s="460"/>
      <c r="I3" s="460"/>
      <c r="J3" s="460"/>
      <c r="K3" s="460"/>
      <c r="L3" s="460"/>
      <c r="M3" s="461"/>
      <c r="N3" s="54"/>
      <c r="O3" s="54"/>
      <c r="P3" s="49"/>
      <c r="Q3" s="49"/>
      <c r="R3" s="49"/>
      <c r="S3" s="42"/>
      <c r="T3" s="451"/>
      <c r="U3" s="451"/>
      <c r="V3" s="451"/>
      <c r="W3" s="451"/>
      <c r="X3" s="451"/>
      <c r="Y3" s="53"/>
      <c r="Z3" s="53"/>
      <c r="AA3" s="53"/>
      <c r="AB3" s="53"/>
      <c r="AC3" s="53"/>
      <c r="AD3" s="42"/>
    </row>
    <row r="4" spans="1:31" ht="33.75" customHeight="1" x14ac:dyDescent="0.25">
      <c r="A4" s="462" t="s">
        <v>188</v>
      </c>
      <c r="B4" s="440" t="s">
        <v>414</v>
      </c>
      <c r="C4" s="440"/>
      <c r="D4" s="211" t="s">
        <v>30</v>
      </c>
      <c r="E4" s="455" t="s">
        <v>312</v>
      </c>
      <c r="F4" s="455"/>
      <c r="G4" s="455"/>
      <c r="H4" s="455"/>
      <c r="I4" s="455"/>
      <c r="J4" s="455"/>
      <c r="K4" s="455"/>
      <c r="L4" s="455"/>
      <c r="M4" s="456"/>
      <c r="N4" s="54"/>
      <c r="O4" s="54"/>
      <c r="P4" s="49"/>
      <c r="Q4" s="49"/>
      <c r="R4" s="49"/>
      <c r="S4" s="42"/>
      <c r="T4" s="240"/>
      <c r="U4" s="240"/>
      <c r="V4" s="240"/>
      <c r="W4" s="240"/>
      <c r="X4" s="240"/>
      <c r="Y4" s="53"/>
      <c r="Z4" s="53"/>
      <c r="AA4" s="53"/>
      <c r="AB4" s="53"/>
      <c r="AC4" s="53"/>
      <c r="AD4" s="42"/>
    </row>
    <row r="5" spans="1:31" ht="33.75" customHeight="1" x14ac:dyDescent="0.25">
      <c r="A5" s="462"/>
      <c r="B5" s="440"/>
      <c r="C5" s="440"/>
      <c r="D5" s="212" t="s">
        <v>32</v>
      </c>
      <c r="E5" s="464" t="s">
        <v>313</v>
      </c>
      <c r="F5" s="464"/>
      <c r="G5" s="464"/>
      <c r="H5" s="464"/>
      <c r="I5" s="464"/>
      <c r="J5" s="464"/>
      <c r="K5" s="464"/>
      <c r="L5" s="464"/>
      <c r="M5" s="465"/>
      <c r="N5" s="54"/>
      <c r="O5" s="54"/>
      <c r="P5" s="49"/>
      <c r="Q5" s="49"/>
      <c r="R5" s="49"/>
      <c r="S5" s="42"/>
      <c r="T5" s="240"/>
      <c r="U5" s="240"/>
      <c r="V5" s="240"/>
      <c r="W5" s="240"/>
      <c r="X5" s="240"/>
      <c r="Y5" s="53"/>
      <c r="Z5" s="53"/>
      <c r="AA5" s="53"/>
      <c r="AB5" s="53"/>
      <c r="AC5" s="53"/>
      <c r="AD5" s="42"/>
    </row>
    <row r="6" spans="1:31" ht="27" customHeight="1" thickBot="1" x14ac:dyDescent="0.3">
      <c r="A6" s="462"/>
      <c r="B6" s="463"/>
      <c r="C6" s="463"/>
      <c r="D6" s="300" t="s">
        <v>33</v>
      </c>
      <c r="E6" s="458" t="s">
        <v>314</v>
      </c>
      <c r="F6" s="458"/>
      <c r="G6" s="458"/>
      <c r="H6" s="458"/>
      <c r="I6" s="458"/>
      <c r="J6" s="458"/>
      <c r="K6" s="458"/>
      <c r="L6" s="458"/>
      <c r="M6" s="459"/>
      <c r="N6" s="54"/>
      <c r="O6" s="54"/>
      <c r="P6" s="49"/>
      <c r="Q6" s="49"/>
      <c r="R6" s="49"/>
      <c r="S6" s="49"/>
      <c r="T6" s="53"/>
      <c r="U6" s="53"/>
      <c r="V6" s="53"/>
      <c r="W6" s="53"/>
      <c r="X6" s="53"/>
      <c r="Y6" s="53"/>
      <c r="Z6" s="53"/>
      <c r="AA6" s="53"/>
      <c r="AB6" s="53"/>
      <c r="AC6" s="53"/>
      <c r="AD6" s="42"/>
    </row>
    <row r="7" spans="1:31" ht="22.5" customHeight="1" thickBot="1" x14ac:dyDescent="0.3">
      <c r="A7" s="469" t="s">
        <v>42</v>
      </c>
      <c r="B7" s="469"/>
      <c r="C7" s="469"/>
      <c r="D7" s="469"/>
      <c r="E7" s="469"/>
      <c r="F7" s="469"/>
      <c r="G7" s="469"/>
      <c r="H7" s="460"/>
      <c r="I7" s="460"/>
      <c r="J7" s="460"/>
      <c r="K7" s="460"/>
      <c r="L7" s="460"/>
      <c r="M7" s="460"/>
      <c r="N7" s="51"/>
      <c r="O7" s="51"/>
      <c r="P7" s="51"/>
      <c r="Q7" s="51"/>
      <c r="R7" s="450" t="s">
        <v>186</v>
      </c>
      <c r="S7" s="450"/>
      <c r="T7" s="450"/>
      <c r="U7" s="450"/>
      <c r="V7" s="450"/>
      <c r="W7" s="450"/>
      <c r="X7" s="431" t="e">
        <f>AVERAGE(B14:J43,L14:T43,V14:AD43)</f>
        <v>#DIV/0!</v>
      </c>
      <c r="Y7" s="431"/>
      <c r="Z7" s="42"/>
      <c r="AA7" s="42"/>
      <c r="AB7" s="42"/>
      <c r="AC7" s="42"/>
      <c r="AD7" s="42"/>
    </row>
    <row r="8" spans="1:31" ht="24" customHeight="1" x14ac:dyDescent="0.25">
      <c r="A8" s="474" t="s">
        <v>187</v>
      </c>
      <c r="B8" s="470" t="s">
        <v>199</v>
      </c>
      <c r="C8" s="471"/>
      <c r="D8" s="81" t="s">
        <v>60</v>
      </c>
      <c r="E8" s="453" t="s">
        <v>304</v>
      </c>
      <c r="F8" s="453"/>
      <c r="G8" s="453"/>
      <c r="H8" s="453"/>
      <c r="I8" s="453"/>
      <c r="J8" s="453"/>
      <c r="K8" s="453"/>
      <c r="L8" s="453"/>
      <c r="M8" s="454"/>
      <c r="N8" s="51"/>
      <c r="O8" s="51"/>
      <c r="P8" s="51"/>
      <c r="Q8" s="51"/>
      <c r="R8" s="450"/>
      <c r="S8" s="450"/>
      <c r="T8" s="450"/>
      <c r="U8" s="450"/>
      <c r="V8" s="450"/>
      <c r="W8" s="450"/>
      <c r="X8" s="431"/>
      <c r="Y8" s="431"/>
      <c r="Z8" s="55"/>
      <c r="AA8" s="55"/>
      <c r="AB8" s="55"/>
      <c r="AC8" s="55"/>
      <c r="AD8" s="42"/>
    </row>
    <row r="9" spans="1:31" ht="24" customHeight="1" x14ac:dyDescent="0.25">
      <c r="A9" s="474"/>
      <c r="B9" s="472"/>
      <c r="C9" s="473"/>
      <c r="D9" s="69" t="s">
        <v>61</v>
      </c>
      <c r="E9" s="466" t="s">
        <v>305</v>
      </c>
      <c r="F9" s="467"/>
      <c r="G9" s="467"/>
      <c r="H9" s="467"/>
      <c r="I9" s="467"/>
      <c r="J9" s="467"/>
      <c r="K9" s="467"/>
      <c r="L9" s="467"/>
      <c r="M9" s="468"/>
      <c r="N9" s="37"/>
      <c r="O9" s="37"/>
      <c r="P9" s="37"/>
      <c r="Q9" s="49"/>
      <c r="R9" s="49"/>
      <c r="S9" s="49"/>
      <c r="T9" s="55"/>
      <c r="U9" s="55"/>
      <c r="V9" s="55"/>
      <c r="W9" s="55"/>
      <c r="X9" s="55"/>
      <c r="Y9" s="55"/>
      <c r="Z9" s="55"/>
      <c r="AA9" s="55"/>
      <c r="AB9" s="55"/>
      <c r="AC9" s="55"/>
      <c r="AD9" s="42"/>
    </row>
    <row r="10" spans="1:31" ht="14.2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</row>
    <row r="11" spans="1:31" ht="35.25" customHeight="1" x14ac:dyDescent="0.35">
      <c r="A11" s="25"/>
      <c r="B11" s="452" t="s">
        <v>153</v>
      </c>
      <c r="C11" s="452"/>
      <c r="D11" s="452"/>
      <c r="E11" s="452"/>
      <c r="F11" s="452"/>
      <c r="G11" s="452"/>
      <c r="H11" s="452"/>
      <c r="I11" s="452"/>
      <c r="J11" s="452"/>
      <c r="K11" s="107"/>
      <c r="L11" s="452" t="s">
        <v>154</v>
      </c>
      <c r="M11" s="452"/>
      <c r="N11" s="452"/>
      <c r="O11" s="452"/>
      <c r="P11" s="452"/>
      <c r="Q11" s="452"/>
      <c r="R11" s="452"/>
      <c r="S11" s="452"/>
      <c r="T11" s="452"/>
      <c r="U11" s="107"/>
      <c r="V11" s="452" t="s">
        <v>155</v>
      </c>
      <c r="W11" s="452"/>
      <c r="X11" s="452"/>
      <c r="Y11" s="452"/>
      <c r="Z11" s="452"/>
      <c r="AA11" s="452"/>
      <c r="AB11" s="452"/>
      <c r="AC11" s="452"/>
      <c r="AD11" s="452"/>
      <c r="AE11" s="89"/>
    </row>
    <row r="12" spans="1:31" s="74" customFormat="1" ht="21.75" customHeight="1" x14ac:dyDescent="0.25">
      <c r="A12" s="186" t="s">
        <v>175</v>
      </c>
      <c r="B12" s="307" t="s">
        <v>30</v>
      </c>
      <c r="C12" s="307" t="s">
        <v>32</v>
      </c>
      <c r="D12" s="307" t="s">
        <v>33</v>
      </c>
      <c r="E12" s="187" t="s">
        <v>60</v>
      </c>
      <c r="F12" s="187" t="s">
        <v>61</v>
      </c>
      <c r="G12" s="187"/>
      <c r="H12" s="187"/>
      <c r="I12" s="187"/>
      <c r="J12" s="187"/>
      <c r="K12" s="166" t="s">
        <v>156</v>
      </c>
      <c r="L12" s="307" t="s">
        <v>30</v>
      </c>
      <c r="M12" s="307" t="s">
        <v>32</v>
      </c>
      <c r="N12" s="307" t="s">
        <v>33</v>
      </c>
      <c r="O12" s="187" t="s">
        <v>60</v>
      </c>
      <c r="P12" s="187" t="s">
        <v>61</v>
      </c>
      <c r="Q12" s="187"/>
      <c r="R12" s="187"/>
      <c r="S12" s="187"/>
      <c r="T12" s="187"/>
      <c r="U12" s="166" t="s">
        <v>156</v>
      </c>
      <c r="V12" s="307" t="s">
        <v>30</v>
      </c>
      <c r="W12" s="307" t="s">
        <v>32</v>
      </c>
      <c r="X12" s="307" t="s">
        <v>33</v>
      </c>
      <c r="Y12" s="187" t="s">
        <v>60</v>
      </c>
      <c r="Z12" s="187" t="s">
        <v>61</v>
      </c>
      <c r="AA12" s="187"/>
      <c r="AB12" s="187"/>
      <c r="AC12" s="187"/>
      <c r="AD12" s="187"/>
      <c r="AE12" s="176" t="s">
        <v>156</v>
      </c>
    </row>
    <row r="13" spans="1:31" s="4" customFormat="1" ht="23.25" customHeight="1" x14ac:dyDescent="0.25">
      <c r="A13" s="324" t="s">
        <v>185</v>
      </c>
      <c r="B13" s="177" t="e">
        <f>AVERAGE(B14:B41)</f>
        <v>#DIV/0!</v>
      </c>
      <c r="C13" s="177" t="e">
        <f t="shared" ref="C13:J13" si="0">AVERAGE(C14:C41)</f>
        <v>#DIV/0!</v>
      </c>
      <c r="D13" s="177" t="e">
        <f t="shared" si="0"/>
        <v>#DIV/0!</v>
      </c>
      <c r="E13" s="177" t="e">
        <f t="shared" si="0"/>
        <v>#DIV/0!</v>
      </c>
      <c r="F13" s="177" t="e">
        <f t="shared" si="0"/>
        <v>#DIV/0!</v>
      </c>
      <c r="G13" s="177" t="e">
        <f t="shared" si="0"/>
        <v>#DIV/0!</v>
      </c>
      <c r="H13" s="177" t="e">
        <f t="shared" si="0"/>
        <v>#DIV/0!</v>
      </c>
      <c r="I13" s="177" t="e">
        <f t="shared" si="0"/>
        <v>#DIV/0!</v>
      </c>
      <c r="J13" s="177" t="e">
        <f t="shared" si="0"/>
        <v>#DIV/0!</v>
      </c>
      <c r="K13" s="166"/>
      <c r="L13" s="177" t="e">
        <f>(AVERAGE(L14:L41))</f>
        <v>#DIV/0!</v>
      </c>
      <c r="M13" s="177" t="e">
        <f t="shared" ref="M13:T13" si="1">AVERAGE(M14:M41)</f>
        <v>#DIV/0!</v>
      </c>
      <c r="N13" s="177" t="e">
        <f>AVERAGE(N14:N41)</f>
        <v>#DIV/0!</v>
      </c>
      <c r="O13" s="177" t="e">
        <f t="shared" si="1"/>
        <v>#DIV/0!</v>
      </c>
      <c r="P13" s="177" t="e">
        <f t="shared" si="1"/>
        <v>#DIV/0!</v>
      </c>
      <c r="Q13" s="177" t="e">
        <f t="shared" si="1"/>
        <v>#DIV/0!</v>
      </c>
      <c r="R13" s="177" t="e">
        <f t="shared" si="1"/>
        <v>#DIV/0!</v>
      </c>
      <c r="S13" s="177" t="e">
        <f t="shared" si="1"/>
        <v>#DIV/0!</v>
      </c>
      <c r="T13" s="177" t="e">
        <f t="shared" si="1"/>
        <v>#DIV/0!</v>
      </c>
      <c r="U13" s="178"/>
      <c r="V13" s="177" t="e">
        <f>AVERAGE(V14:V41)</f>
        <v>#DIV/0!</v>
      </c>
      <c r="W13" s="177" t="e">
        <f t="shared" ref="W13:AD13" si="2">AVERAGE(W14:W41)</f>
        <v>#DIV/0!</v>
      </c>
      <c r="X13" s="177" t="e">
        <f t="shared" si="2"/>
        <v>#DIV/0!</v>
      </c>
      <c r="Y13" s="177" t="e">
        <f t="shared" si="2"/>
        <v>#DIV/0!</v>
      </c>
      <c r="Z13" s="177" t="e">
        <f t="shared" si="2"/>
        <v>#DIV/0!</v>
      </c>
      <c r="AA13" s="177" t="e">
        <f t="shared" si="2"/>
        <v>#DIV/0!</v>
      </c>
      <c r="AB13" s="177" t="e">
        <f t="shared" si="2"/>
        <v>#DIV/0!</v>
      </c>
      <c r="AC13" s="177" t="e">
        <f>AVERAGE(AC14:AC41)</f>
        <v>#DIV/0!</v>
      </c>
      <c r="AD13" s="177" t="e">
        <f t="shared" si="2"/>
        <v>#DIV/0!</v>
      </c>
      <c r="AE13" s="179"/>
    </row>
    <row r="14" spans="1:31" ht="22.5" customHeight="1" x14ac:dyDescent="0.25">
      <c r="A14" s="149" t="str">
        <f>DATA_Pauline!A6</f>
        <v>AAAAA aaaa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>IF(AND(ISBLANK(B14),ISBLANK(C14),ISBLANK(D14),ISBLANK(E14),ISBLANK(F14),ISBLANK(G14),ISBLANK(H14),ISBLANK(I14),ISBLANK(J14)),"",AVERAGE(B14:J14))</f>
        <v/>
      </c>
      <c r="L14" s="153"/>
      <c r="M14" s="154"/>
      <c r="N14" s="154"/>
      <c r="O14" s="154"/>
      <c r="P14" s="154"/>
      <c r="Q14" s="154"/>
      <c r="R14" s="154"/>
      <c r="S14" s="153"/>
      <c r="T14" s="153"/>
      <c r="U14" s="152" t="str">
        <f>IF(AND(ISBLANK(L14),ISBLANK(M14),ISBLANK(N14),ISBLANK(O14),ISBLANK(P14),ISBLANK(Q14),ISBLANK(R14),ISBLANK(S14),ISBLANK(T14)),"",AVERAGE(L14:T14))</f>
        <v/>
      </c>
      <c r="V14" s="153"/>
      <c r="W14" s="154"/>
      <c r="X14" s="154"/>
      <c r="Y14" s="154"/>
      <c r="Z14" s="154"/>
      <c r="AA14" s="154"/>
      <c r="AB14" s="154"/>
      <c r="AC14" s="153"/>
      <c r="AD14" s="153"/>
      <c r="AE14" s="157" t="str">
        <f>IF(AND(ISBLANK(V14),ISBLANK(W14),ISBLANK(X14),ISBLANK(Y14),ISBLANK(Z14),ISBLANK(AA14),ISBLANK(AB14),ISBLANK(AC14),ISBLANK(AD14)),"",AVERAGE(V14:AD14))</f>
        <v/>
      </c>
    </row>
    <row r="15" spans="1:31" ht="22.5" customHeight="1" x14ac:dyDescent="0.25">
      <c r="A15" s="149" t="str">
        <f>DATA_Pauline!A7</f>
        <v>BBBB bbbb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ref="K15:K43" si="3">IF(AND(ISBLANK(B15),ISBLANK(C15),ISBLANK(D15),ISBLANK(E15),ISBLANK(F15),ISBLANK(G15),ISBLANK(H15),ISBLANK(I15),ISBLANK(J15)),"",AVERAGE(B15:J15))</f>
        <v/>
      </c>
      <c r="L15" s="158"/>
      <c r="M15" s="159"/>
      <c r="N15" s="159"/>
      <c r="O15" s="159"/>
      <c r="P15" s="159"/>
      <c r="Q15" s="159"/>
      <c r="R15" s="160"/>
      <c r="S15" s="160"/>
      <c r="T15" s="160"/>
      <c r="U15" s="152" t="str">
        <f t="shared" ref="U15:U43" si="4">IF(AND(ISBLANK(L15),ISBLANK(M15),ISBLANK(N15),ISBLANK(O15),ISBLANK(P15),ISBLANK(Q15),ISBLANK(R15),ISBLANK(S15),ISBLANK(T15)),"",AVERAGE(L15:T15))</f>
        <v/>
      </c>
      <c r="V15" s="323"/>
      <c r="W15" s="159"/>
      <c r="X15" s="159"/>
      <c r="Y15" s="159"/>
      <c r="Z15" s="159"/>
      <c r="AA15" s="159"/>
      <c r="AB15" s="160"/>
      <c r="AC15" s="160"/>
      <c r="AD15" s="160"/>
      <c r="AE15" s="157" t="str">
        <f t="shared" ref="AE15:AE43" si="5">IF(AND(ISBLANK(V15),ISBLANK(W15),ISBLANK(X15),ISBLANK(Y15),ISBLANK(Z15),ISBLANK(AA15),ISBLANK(AB15),ISBLANK(AC15),ISBLANK(AD15)),"",AVERAGE(V15:AD15))</f>
        <v/>
      </c>
    </row>
    <row r="16" spans="1:31" ht="22.5" customHeight="1" x14ac:dyDescent="0.25">
      <c r="A16" s="149" t="str">
        <f>DATA_Pauline!A8</f>
        <v>CCCC cccc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3"/>
      <c r="W16" s="154"/>
      <c r="X16" s="154"/>
      <c r="Y16" s="154"/>
      <c r="Z16" s="154"/>
      <c r="AA16" s="154"/>
      <c r="AB16" s="153"/>
      <c r="AC16" s="153"/>
      <c r="AD16" s="153"/>
      <c r="AE16" s="157" t="str">
        <f t="shared" si="5"/>
        <v/>
      </c>
    </row>
    <row r="17" spans="1:31" ht="22.5" customHeight="1" x14ac:dyDescent="0.25">
      <c r="A17" s="149" t="str">
        <f>DATA_Pauline!A9</f>
        <v>DDD ddd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323"/>
      <c r="W17" s="159"/>
      <c r="X17" s="159"/>
      <c r="Y17" s="159"/>
      <c r="Z17" s="159"/>
      <c r="AA17" s="159"/>
      <c r="AB17" s="160"/>
      <c r="AC17" s="160"/>
      <c r="AD17" s="160"/>
      <c r="AE17" s="157" t="str">
        <f t="shared" si="5"/>
        <v/>
      </c>
    </row>
    <row r="18" spans="1:31" ht="22.5" customHeight="1" x14ac:dyDescent="0.25">
      <c r="A18" s="149" t="str">
        <f>DATA_Pauline!A10</f>
        <v>EEE eee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3"/>
      <c r="W18" s="154"/>
      <c r="X18" s="154"/>
      <c r="Y18" s="154"/>
      <c r="Z18" s="154"/>
      <c r="AA18" s="154"/>
      <c r="AB18" s="153"/>
      <c r="AC18" s="153"/>
      <c r="AD18" s="153"/>
      <c r="AE18" s="157" t="str">
        <f t="shared" si="5"/>
        <v/>
      </c>
    </row>
    <row r="19" spans="1:31" ht="22.5" customHeight="1" x14ac:dyDescent="0.25">
      <c r="A19" s="149" t="str">
        <f>DATA_Pauline!A11</f>
        <v>FFF fff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323"/>
      <c r="W19" s="159"/>
      <c r="X19" s="159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DATA_Pauline!A12</f>
        <v>GGG ggg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3"/>
      <c r="W20" s="154"/>
      <c r="X20" s="154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DATA_Pauline!A13</f>
        <v>HHH hhh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323"/>
      <c r="W21" s="159"/>
      <c r="X21" s="159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DATA_Pauline!A14</f>
        <v>III iii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3"/>
      <c r="W22" s="154"/>
      <c r="X22" s="154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DATA_Pauline!A15</f>
        <v>JJJ jjj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DATA_Pauline!A16</f>
        <v>KKK kkk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DATA_Pauline!A17</f>
        <v>LLL lll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DATA_Pauline!A18</f>
        <v>MMM mmm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DATA_Pauline!A19</f>
        <v>NNN nnn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DATA_Pauline!A20</f>
        <v>OOO ooo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DATA_Pauline!A21</f>
        <v>PPP ppp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DATA_Pauline!A22</f>
        <v>QQQ qqq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DATA_Pauline!A23</f>
        <v>RRR rrr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DATA_Pauline!A24</f>
        <v>SSS sss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DATA_Pauline!A25</f>
        <v>TTT ttt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DATA_Pauline!A26</f>
        <v>UUU uuu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DATA_Pauline!A27</f>
        <v>VVV vvv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DATA_Pauline!A28</f>
        <v>WWW www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DATA_Pauline!A29</f>
        <v>XXX xxx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DATA_Pauline!A30</f>
        <v>YYY yyy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DATA_Pauline!A31</f>
        <v>ZZZ zzz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  <row r="40" spans="1:31" ht="22.5" customHeight="1" x14ac:dyDescent="0.25">
      <c r="A40" s="149" t="str">
        <f>DATA_Pauline!A32</f>
        <v>ABA aba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3"/>
      <c r="W40" s="154"/>
      <c r="X40" s="154"/>
      <c r="Y40" s="154"/>
      <c r="Z40" s="154"/>
      <c r="AA40" s="154"/>
      <c r="AB40" s="153"/>
      <c r="AC40" s="153"/>
      <c r="AD40" s="153"/>
      <c r="AE40" s="157" t="str">
        <f t="shared" si="5"/>
        <v/>
      </c>
    </row>
    <row r="41" spans="1:31" ht="22.5" customHeight="1" x14ac:dyDescent="0.25">
      <c r="A41" s="149" t="str">
        <f>DATA_Pauline!A33</f>
        <v>ACA aca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323"/>
      <c r="W41" s="159"/>
      <c r="X41" s="159"/>
      <c r="Y41" s="159"/>
      <c r="Z41" s="159"/>
      <c r="AA41" s="159"/>
      <c r="AB41" s="160"/>
      <c r="AC41" s="160"/>
      <c r="AD41" s="160"/>
      <c r="AE41" s="157" t="str">
        <f t="shared" si="5"/>
        <v/>
      </c>
    </row>
    <row r="42" spans="1:31" ht="22.5" customHeight="1" x14ac:dyDescent="0.25">
      <c r="A42" s="149" t="str">
        <f>DATA_Pauline!A34</f>
        <v>ADA ada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2" t="str">
        <f t="shared" si="3"/>
        <v/>
      </c>
      <c r="L42" s="153"/>
      <c r="M42" s="154"/>
      <c r="N42" s="154"/>
      <c r="O42" s="154"/>
      <c r="P42" s="154"/>
      <c r="Q42" s="154"/>
      <c r="R42" s="153"/>
      <c r="S42" s="153"/>
      <c r="T42" s="153"/>
      <c r="U42" s="152" t="str">
        <f t="shared" si="4"/>
        <v/>
      </c>
      <c r="V42" s="153"/>
      <c r="W42" s="154"/>
      <c r="X42" s="154"/>
      <c r="Y42" s="154"/>
      <c r="Z42" s="154"/>
      <c r="AA42" s="154"/>
      <c r="AB42" s="153"/>
      <c r="AC42" s="153"/>
      <c r="AD42" s="153"/>
      <c r="AE42" s="157" t="str">
        <f t="shared" si="5"/>
        <v/>
      </c>
    </row>
    <row r="43" spans="1:31" ht="22.5" customHeight="1" x14ac:dyDescent="0.25">
      <c r="A43" s="149" t="str">
        <f>DATA_Pauline!A35</f>
        <v>AEA aea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 t="str">
        <f t="shared" si="3"/>
        <v/>
      </c>
      <c r="L43" s="160"/>
      <c r="M43" s="159"/>
      <c r="N43" s="159"/>
      <c r="O43" s="159"/>
      <c r="P43" s="159"/>
      <c r="Q43" s="159"/>
      <c r="R43" s="160"/>
      <c r="S43" s="160"/>
      <c r="T43" s="160"/>
      <c r="U43" s="152" t="str">
        <f t="shared" si="4"/>
        <v/>
      </c>
      <c r="V43" s="323"/>
      <c r="W43" s="159"/>
      <c r="X43" s="159"/>
      <c r="Y43" s="159"/>
      <c r="Z43" s="159"/>
      <c r="AA43" s="159"/>
      <c r="AB43" s="160"/>
      <c r="AC43" s="160"/>
      <c r="AD43" s="160"/>
      <c r="AE43" s="157" t="str">
        <f t="shared" si="5"/>
        <v/>
      </c>
    </row>
  </sheetData>
  <mergeCells count="24">
    <mergeCell ref="A4:A6"/>
    <mergeCell ref="B4:C6"/>
    <mergeCell ref="E5:M5"/>
    <mergeCell ref="H7:M7"/>
    <mergeCell ref="E9:M9"/>
    <mergeCell ref="A7:G7"/>
    <mergeCell ref="B8:C9"/>
    <mergeCell ref="A8:A9"/>
    <mergeCell ref="B11:J11"/>
    <mergeCell ref="A1:B1"/>
    <mergeCell ref="C1:AE1"/>
    <mergeCell ref="L2:M2"/>
    <mergeCell ref="N2:O2"/>
    <mergeCell ref="T2:X2"/>
    <mergeCell ref="L11:T11"/>
    <mergeCell ref="V11:AD11"/>
    <mergeCell ref="E8:M8"/>
    <mergeCell ref="R7:W8"/>
    <mergeCell ref="X7:Y8"/>
    <mergeCell ref="T3:X3"/>
    <mergeCell ref="E4:M4"/>
    <mergeCell ref="A3:G3"/>
    <mergeCell ref="E6:M6"/>
    <mergeCell ref="H3:M3"/>
  </mergeCells>
  <conditionalFormatting sqref="K14:K4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R12:T12">
    <cfRule type="expression" dxfId="640" priority="50">
      <formula>AND(B$13&gt;=50%,B$13&lt;=79%)</formula>
    </cfRule>
    <cfRule type="expression" dxfId="639" priority="51">
      <formula>AND(B$13&gt;=80%)</formula>
    </cfRule>
    <cfRule type="expression" dxfId="638" priority="52">
      <formula>AND(B$13&lt;50%)</formula>
    </cfRule>
  </conditionalFormatting>
  <conditionalFormatting sqref="U14:U4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4:AE4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43">
    <cfRule type="expression" dxfId="637" priority="49">
      <formula>AND($B$13&gt;0%)</formula>
    </cfRule>
  </conditionalFormatting>
  <conditionalFormatting sqref="C12:J12">
    <cfRule type="expression" dxfId="636" priority="43">
      <formula>AND(C$13&gt;=50%,C$13&lt;=79%)</formula>
    </cfRule>
    <cfRule type="expression" dxfId="635" priority="44">
      <formula>AND(C$13&gt;=80%)</formula>
    </cfRule>
    <cfRule type="expression" dxfId="634" priority="45">
      <formula>AND(C$13&lt;50%)</formula>
    </cfRule>
  </conditionalFormatting>
  <conditionalFormatting sqref="L12">
    <cfRule type="expression" dxfId="633" priority="40">
      <formula>AND(L$13&gt;=50%,L$13&lt;=79%)</formula>
    </cfRule>
    <cfRule type="expression" dxfId="632" priority="41">
      <formula>AND(L$13&gt;=80%)</formula>
    </cfRule>
    <cfRule type="expression" dxfId="631" priority="42">
      <formula>AND(L$13&lt;50%)</formula>
    </cfRule>
  </conditionalFormatting>
  <conditionalFormatting sqref="X12:AD12">
    <cfRule type="expression" dxfId="630" priority="37">
      <formula>AND(X$13&gt;=50%,X$13&lt;=79%)</formula>
    </cfRule>
    <cfRule type="expression" dxfId="629" priority="38">
      <formula>AND(X$13&gt;=80%)</formula>
    </cfRule>
    <cfRule type="expression" dxfId="628" priority="39">
      <formula>AND(X$13&lt;50%)</formula>
    </cfRule>
  </conditionalFormatting>
  <conditionalFormatting sqref="L12:L43">
    <cfRule type="expression" dxfId="627" priority="36">
      <formula>AND(B$13&gt;0%)</formula>
    </cfRule>
  </conditionalFormatting>
  <conditionalFormatting sqref="M13:M43">
    <cfRule type="expression" dxfId="626" priority="35">
      <formula>AND(C$13&gt;0%)</formula>
    </cfRule>
  </conditionalFormatting>
  <conditionalFormatting sqref="N13:N43">
    <cfRule type="expression" dxfId="625" priority="34">
      <formula>AND(D$13&gt;0%)</formula>
    </cfRule>
  </conditionalFormatting>
  <conditionalFormatting sqref="O13:O43">
    <cfRule type="expression" dxfId="624" priority="33">
      <formula>AND(E$13&gt;0%)</formula>
    </cfRule>
  </conditionalFormatting>
  <conditionalFormatting sqref="P13:P43">
    <cfRule type="expression" dxfId="623" priority="32">
      <formula>AND(F$13&gt;0%)</formula>
    </cfRule>
  </conditionalFormatting>
  <conditionalFormatting sqref="Q13:Q43">
    <cfRule type="expression" dxfId="622" priority="31">
      <formula>AND(G$13&gt;0%)</formula>
    </cfRule>
  </conditionalFormatting>
  <conditionalFormatting sqref="M12:Q12">
    <cfRule type="expression" dxfId="621" priority="27">
      <formula>AND(C$13&gt;0%)</formula>
    </cfRule>
  </conditionalFormatting>
  <conditionalFormatting sqref="M12:Q12">
    <cfRule type="expression" dxfId="620" priority="28">
      <formula>AND(M$13&gt;=50%,M$13&lt;=79%)</formula>
    </cfRule>
    <cfRule type="expression" dxfId="619" priority="29">
      <formula>AND(M$13&gt;=80%)</formula>
    </cfRule>
    <cfRule type="expression" dxfId="618" priority="30">
      <formula>AND(M$13&lt;50%)</formula>
    </cfRule>
  </conditionalFormatting>
  <conditionalFormatting sqref="V12">
    <cfRule type="expression" dxfId="617" priority="24">
      <formula>AND(V$13&gt;=50%,V$13&lt;=79%)</formula>
    </cfRule>
    <cfRule type="expression" dxfId="616" priority="25">
      <formula>AND(V$13&gt;=80%)</formula>
    </cfRule>
    <cfRule type="expression" dxfId="615" priority="26">
      <formula>AND(V$13&lt;50%)</formula>
    </cfRule>
  </conditionalFormatting>
  <conditionalFormatting sqref="V12:V43">
    <cfRule type="expression" dxfId="614" priority="22">
      <formula>AND($B$13&gt;0%)</formula>
    </cfRule>
    <cfRule type="expression" dxfId="613" priority="23">
      <formula>AND(L$13&gt;0%)</formula>
    </cfRule>
  </conditionalFormatting>
  <conditionalFormatting sqref="W12">
    <cfRule type="expression" dxfId="612" priority="19">
      <formula>AND(W$13&gt;=50%,W$13&lt;=79%)</formula>
    </cfRule>
    <cfRule type="expression" dxfId="611" priority="20">
      <formula>AND(W$13&gt;=80%)</formula>
    </cfRule>
    <cfRule type="expression" dxfId="610" priority="21">
      <formula>AND(W$13&lt;50%)</formula>
    </cfRule>
  </conditionalFormatting>
  <conditionalFormatting sqref="W12">
    <cfRule type="expression" dxfId="609" priority="17">
      <formula>AND(C$13&gt;0%)</formula>
    </cfRule>
    <cfRule type="expression" dxfId="608" priority="18">
      <formula>AND(M$13&gt;0%)</formula>
    </cfRule>
  </conditionalFormatting>
  <conditionalFormatting sqref="W13:W43">
    <cfRule type="expression" dxfId="607" priority="15">
      <formula>AND(C$13&gt;0%)</formula>
    </cfRule>
    <cfRule type="expression" dxfId="606" priority="16">
      <formula>AND(M$13&gt;0%)</formula>
    </cfRule>
  </conditionalFormatting>
  <conditionalFormatting sqref="Z12:Z43">
    <cfRule type="expression" dxfId="605" priority="9">
      <formula>AND(F$13&gt;0%)</formula>
    </cfRule>
    <cfRule type="expression" dxfId="604" priority="10">
      <formula>AND(P$13&gt;0%)</formula>
    </cfRule>
  </conditionalFormatting>
  <conditionalFormatting sqref="AA12:AA43">
    <cfRule type="expression" dxfId="603" priority="7">
      <formula>AND(G$13&gt;0%)</formula>
    </cfRule>
    <cfRule type="expression" dxfId="602" priority="8">
      <formula>AND(Q$13&gt;0%)</formula>
    </cfRule>
  </conditionalFormatting>
  <conditionalFormatting sqref="Y12:Y43">
    <cfRule type="expression" dxfId="601" priority="11">
      <formula>AND(E$13&gt;0%)</formula>
    </cfRule>
    <cfRule type="expression" dxfId="600" priority="12">
      <formula>AND(O$13&gt;0%)</formula>
    </cfRule>
  </conditionalFormatting>
  <conditionalFormatting sqref="X12:X43">
    <cfRule type="expression" dxfId="599" priority="13">
      <formula>AND(D$13&gt;0%)</formula>
    </cfRule>
    <cfRule type="expression" dxfId="598" priority="14">
      <formula>AND(N$13&gt;0%)</formula>
    </cfRule>
  </conditionalFormatting>
  <conditionalFormatting sqref="AB12:AB43">
    <cfRule type="expression" dxfId="597" priority="5">
      <formula>AND(H$13&gt;0%)</formula>
    </cfRule>
    <cfRule type="expression" dxfId="596" priority="6">
      <formula>AND(R$13&gt;0%)</formula>
    </cfRule>
  </conditionalFormatting>
  <conditionalFormatting sqref="R12:R43">
    <cfRule type="expression" dxfId="595" priority="4">
      <formula>AND(H$13&gt;0%)</formula>
    </cfRule>
  </conditionalFormatting>
  <conditionalFormatting sqref="S12:S43">
    <cfRule type="expression" dxfId="594" priority="3">
      <formula>AND(I$13&gt;0%)</formula>
    </cfRule>
  </conditionalFormatting>
  <conditionalFormatting sqref="AC12:AC43">
    <cfRule type="expression" dxfId="593" priority="1">
      <formula>AND(S$13&gt;0%)</formula>
    </cfRule>
    <cfRule type="expression" dxfId="592" priority="2">
      <formula>AND(I$13&gt;0%)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08F6D-1CC5-49C1-9EA3-732826BFC693}">
  <sheetPr codeName="Feuil12">
    <tabColor rgb="FFFFFF00"/>
  </sheetPr>
  <dimension ref="A1:AH41"/>
  <sheetViews>
    <sheetView showGridLines="0" workbookViewId="0">
      <selection activeCell="L12" sqref="L12"/>
    </sheetView>
  </sheetViews>
  <sheetFormatPr baseColWidth="10" defaultRowHeight="15" x14ac:dyDescent="0.25"/>
  <cols>
    <col min="1" max="1" width="23.28515625" style="23" customWidth="1"/>
    <col min="2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20" width="6.28515625" style="23" customWidth="1"/>
    <col min="21" max="21" width="7.7109375" style="23" customWidth="1"/>
    <col min="22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31</v>
      </c>
      <c r="B1" s="432"/>
      <c r="C1" s="434" t="s">
        <v>389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Y2" s="42"/>
      <c r="AA2" s="42"/>
      <c r="AB2" s="45"/>
      <c r="AC2" s="45"/>
      <c r="AD2" s="42"/>
    </row>
    <row r="3" spans="1:34" s="32" customFormat="1" ht="40.5" customHeight="1" thickBot="1" x14ac:dyDescent="0.45">
      <c r="A3" s="79" t="s">
        <v>28</v>
      </c>
      <c r="B3" s="26"/>
      <c r="C3" s="26"/>
      <c r="D3" s="26"/>
      <c r="E3" s="26"/>
      <c r="F3" s="26"/>
      <c r="G3" s="26"/>
      <c r="H3" s="26"/>
      <c r="K3" s="48"/>
      <c r="L3" s="45"/>
      <c r="M3" s="45"/>
      <c r="N3" s="45"/>
      <c r="O3" s="45"/>
      <c r="S3" s="42"/>
      <c r="T3" s="447"/>
      <c r="U3" s="447"/>
      <c r="V3" s="447"/>
      <c r="W3" s="447"/>
      <c r="X3" s="447"/>
      <c r="Y3" s="42"/>
      <c r="AA3" s="42"/>
      <c r="AB3" s="45"/>
      <c r="AC3" s="45"/>
      <c r="AD3" s="42"/>
    </row>
    <row r="4" spans="1:34" ht="24" customHeight="1" x14ac:dyDescent="0.25">
      <c r="A4" s="462" t="s">
        <v>188</v>
      </c>
      <c r="B4" s="475" t="s">
        <v>388</v>
      </c>
      <c r="C4" s="476"/>
      <c r="D4" s="482" t="s">
        <v>40</v>
      </c>
      <c r="E4" s="485" t="s">
        <v>254</v>
      </c>
      <c r="F4" s="486"/>
      <c r="G4" s="486"/>
      <c r="H4" s="486"/>
      <c r="I4" s="486"/>
      <c r="J4" s="486"/>
      <c r="K4" s="486"/>
      <c r="L4" s="486"/>
      <c r="M4" s="487"/>
      <c r="N4" s="54"/>
      <c r="O4" s="54"/>
      <c r="P4" s="49"/>
      <c r="Q4" s="49"/>
      <c r="R4" s="450" t="s">
        <v>186</v>
      </c>
      <c r="S4" s="450"/>
      <c r="T4" s="450"/>
      <c r="U4" s="450"/>
      <c r="V4" s="450"/>
      <c r="W4" s="450"/>
      <c r="X4" s="431" t="e">
        <f>AVERAGE(B12:J41,L12:T41,V12:AD41)</f>
        <v>#DIV/0!</v>
      </c>
      <c r="Y4" s="431"/>
      <c r="Z4" s="52"/>
      <c r="AA4" s="52"/>
      <c r="AB4" s="52"/>
      <c r="AC4" s="52"/>
      <c r="AD4" s="42"/>
      <c r="AH4" s="50"/>
    </row>
    <row r="5" spans="1:34" ht="24" customHeight="1" x14ac:dyDescent="0.25">
      <c r="A5" s="462"/>
      <c r="B5" s="477"/>
      <c r="C5" s="478"/>
      <c r="D5" s="483"/>
      <c r="E5" s="488"/>
      <c r="F5" s="489"/>
      <c r="G5" s="489"/>
      <c r="H5" s="489"/>
      <c r="I5" s="489"/>
      <c r="J5" s="489"/>
      <c r="K5" s="489"/>
      <c r="L5" s="489"/>
      <c r="M5" s="490"/>
      <c r="N5" s="54"/>
      <c r="O5" s="54"/>
      <c r="P5" s="49"/>
      <c r="Q5" s="49"/>
      <c r="R5" s="450"/>
      <c r="S5" s="450"/>
      <c r="T5" s="450"/>
      <c r="U5" s="450"/>
      <c r="V5" s="450"/>
      <c r="W5" s="450"/>
      <c r="X5" s="431"/>
      <c r="Y5" s="431"/>
      <c r="Z5" s="53"/>
      <c r="AA5" s="53"/>
      <c r="AB5" s="53"/>
      <c r="AC5" s="53"/>
      <c r="AD5" s="42"/>
    </row>
    <row r="6" spans="1:34" ht="24" customHeight="1" thickBot="1" x14ac:dyDescent="0.3">
      <c r="A6" s="462"/>
      <c r="B6" s="479"/>
      <c r="C6" s="480"/>
      <c r="D6" s="484"/>
      <c r="E6" s="491"/>
      <c r="F6" s="492"/>
      <c r="G6" s="492"/>
      <c r="H6" s="492"/>
      <c r="I6" s="492"/>
      <c r="J6" s="492"/>
      <c r="K6" s="492"/>
      <c r="L6" s="492"/>
      <c r="M6" s="493"/>
      <c r="N6" s="51"/>
      <c r="O6" s="51"/>
      <c r="P6" s="51"/>
      <c r="Q6" s="51"/>
      <c r="Z6" s="55"/>
      <c r="AA6" s="55"/>
      <c r="AB6" s="55"/>
      <c r="AC6" s="55"/>
      <c r="AD6" s="42"/>
    </row>
    <row r="7" spans="1:34" ht="27.75" customHeight="1" x14ac:dyDescent="0.25">
      <c r="A7" s="50"/>
      <c r="K7" s="49"/>
      <c r="L7" s="37"/>
      <c r="M7" s="37"/>
      <c r="N7" s="37"/>
      <c r="O7" s="37"/>
      <c r="P7" s="37"/>
      <c r="Q7" s="49"/>
      <c r="R7" s="49"/>
      <c r="S7" s="49"/>
      <c r="T7" s="55"/>
      <c r="U7" s="55"/>
      <c r="V7" s="55"/>
      <c r="W7" s="55"/>
      <c r="X7" s="55"/>
      <c r="Y7" s="55"/>
      <c r="Z7" s="55"/>
      <c r="AA7" s="55"/>
      <c r="AB7" s="55"/>
      <c r="AC7" s="55"/>
      <c r="AD7" s="42"/>
    </row>
    <row r="8" spans="1:34" ht="14.25" customHeight="1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34" ht="35.25" customHeight="1" x14ac:dyDescent="0.35">
      <c r="A9" s="25"/>
      <c r="B9" s="481" t="s">
        <v>153</v>
      </c>
      <c r="C9" s="481"/>
      <c r="D9" s="481"/>
      <c r="E9" s="481"/>
      <c r="F9" s="481"/>
      <c r="G9" s="481"/>
      <c r="H9" s="481"/>
      <c r="I9" s="481"/>
      <c r="J9" s="481"/>
      <c r="K9" s="106"/>
      <c r="L9" s="481" t="s">
        <v>154</v>
      </c>
      <c r="M9" s="481"/>
      <c r="N9" s="481"/>
      <c r="O9" s="481"/>
      <c r="P9" s="481"/>
      <c r="Q9" s="481"/>
      <c r="R9" s="481"/>
      <c r="S9" s="481"/>
      <c r="T9" s="481"/>
      <c r="U9" s="106"/>
      <c r="V9" s="481" t="s">
        <v>155</v>
      </c>
      <c r="W9" s="481"/>
      <c r="X9" s="481"/>
      <c r="Y9" s="481"/>
      <c r="Z9" s="481"/>
      <c r="AA9" s="481"/>
      <c r="AB9" s="481"/>
      <c r="AC9" s="481"/>
      <c r="AD9" s="481"/>
      <c r="AE9" s="89"/>
    </row>
    <row r="10" spans="1:34" s="74" customFormat="1" ht="21.75" customHeight="1" x14ac:dyDescent="0.25">
      <c r="A10" s="186" t="s">
        <v>175</v>
      </c>
      <c r="B10" s="307" t="s">
        <v>40</v>
      </c>
      <c r="C10" s="321"/>
      <c r="D10" s="321"/>
      <c r="E10" s="321"/>
      <c r="F10" s="321"/>
      <c r="G10" s="321"/>
      <c r="H10" s="321"/>
      <c r="I10" s="321"/>
      <c r="J10" s="321"/>
      <c r="K10" s="166" t="s">
        <v>156</v>
      </c>
      <c r="L10" s="307" t="s">
        <v>40</v>
      </c>
      <c r="M10" s="321"/>
      <c r="N10" s="321"/>
      <c r="O10" s="321"/>
      <c r="P10" s="321"/>
      <c r="Q10" s="321"/>
      <c r="R10" s="321"/>
      <c r="S10" s="321"/>
      <c r="T10" s="321"/>
      <c r="U10" s="166" t="s">
        <v>156</v>
      </c>
      <c r="V10" s="307" t="s">
        <v>40</v>
      </c>
      <c r="W10" s="321"/>
      <c r="X10" s="321"/>
      <c r="Y10" s="321"/>
      <c r="Z10" s="321"/>
      <c r="AA10" s="321"/>
      <c r="AB10" s="321"/>
      <c r="AC10" s="321"/>
      <c r="AD10" s="321"/>
      <c r="AE10" s="176" t="s">
        <v>156</v>
      </c>
    </row>
    <row r="11" spans="1:34" s="24" customFormat="1" ht="23.25" customHeight="1" x14ac:dyDescent="0.25">
      <c r="A11" s="168" t="s">
        <v>185</v>
      </c>
      <c r="B11" s="183" t="e">
        <f>AVERAGE(B12:B39)</f>
        <v>#DIV/0!</v>
      </c>
      <c r="C11" s="183" t="e">
        <f t="shared" ref="C11:J11" si="0">AVERAGE(C12:C39)</f>
        <v>#DIV/0!</v>
      </c>
      <c r="D11" s="183" t="e">
        <f t="shared" si="0"/>
        <v>#DIV/0!</v>
      </c>
      <c r="E11" s="183" t="e">
        <f t="shared" si="0"/>
        <v>#DIV/0!</v>
      </c>
      <c r="F11" s="183" t="e">
        <f t="shared" si="0"/>
        <v>#DIV/0!</v>
      </c>
      <c r="G11" s="183" t="e">
        <f t="shared" si="0"/>
        <v>#DIV/0!</v>
      </c>
      <c r="H11" s="183" t="e">
        <f t="shared" si="0"/>
        <v>#DIV/0!</v>
      </c>
      <c r="I11" s="183" t="e">
        <f t="shared" si="0"/>
        <v>#DIV/0!</v>
      </c>
      <c r="J11" s="183" t="e">
        <f t="shared" si="0"/>
        <v>#DIV/0!</v>
      </c>
      <c r="K11" s="167"/>
      <c r="L11" s="183" t="e">
        <f>(AVERAGE(L12:L39))</f>
        <v>#DIV/0!</v>
      </c>
      <c r="M11" s="183" t="e">
        <f t="shared" ref="M11:T11" si="1">AVERAGE(M12:M39)</f>
        <v>#DIV/0!</v>
      </c>
      <c r="N11" s="183" t="e">
        <f>AVERAGE(N12:N39)</f>
        <v>#DIV/0!</v>
      </c>
      <c r="O11" s="183" t="e">
        <f t="shared" si="1"/>
        <v>#DIV/0!</v>
      </c>
      <c r="P11" s="183" t="e">
        <f t="shared" si="1"/>
        <v>#DIV/0!</v>
      </c>
      <c r="Q11" s="183" t="e">
        <f t="shared" si="1"/>
        <v>#DIV/0!</v>
      </c>
      <c r="R11" s="183" t="e">
        <f t="shared" si="1"/>
        <v>#DIV/0!</v>
      </c>
      <c r="S11" s="183" t="e">
        <f t="shared" si="1"/>
        <v>#DIV/0!</v>
      </c>
      <c r="T11" s="183" t="e">
        <f t="shared" si="1"/>
        <v>#DIV/0!</v>
      </c>
      <c r="U11" s="184"/>
      <c r="V11" s="183" t="e">
        <f>AVERAGE(V12:V39)</f>
        <v>#DIV/0!</v>
      </c>
      <c r="W11" s="183" t="e">
        <f t="shared" ref="W11:AD11" si="2">AVERAGE(W12:W39)</f>
        <v>#DIV/0!</v>
      </c>
      <c r="X11" s="181" t="e">
        <f t="shared" si="2"/>
        <v>#DIV/0!</v>
      </c>
      <c r="Y11" s="181" t="e">
        <f t="shared" si="2"/>
        <v>#DIV/0!</v>
      </c>
      <c r="Z11" s="181" t="e">
        <f t="shared" si="2"/>
        <v>#DIV/0!</v>
      </c>
      <c r="AA11" s="183" t="e">
        <f t="shared" si="2"/>
        <v>#DIV/0!</v>
      </c>
      <c r="AB11" s="183" t="e">
        <f t="shared" si="2"/>
        <v>#DIV/0!</v>
      </c>
      <c r="AC11" s="183" t="e">
        <f t="shared" si="2"/>
        <v>#DIV/0!</v>
      </c>
      <c r="AD11" s="183" t="e">
        <f t="shared" si="2"/>
        <v>#DIV/0!</v>
      </c>
      <c r="AE11" s="185"/>
    </row>
    <row r="12" spans="1:34" ht="22.5" customHeight="1" x14ac:dyDescent="0.25">
      <c r="A12" s="149" t="str">
        <f>DATA_Pauline!A6</f>
        <v>AAAAA aaaa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2" t="str">
        <f>IF(AND(ISBLANK(B12),ISBLANK(C12),ISBLANK(D12),ISBLANK(E12),ISBLANK(F12),ISBLANK(G12),ISBLANK(H12),ISBLANK(I12),ISBLANK(J12)),"",AVERAGE(B12:J12))</f>
        <v/>
      </c>
      <c r="L12" s="153"/>
      <c r="M12" s="154"/>
      <c r="N12" s="154"/>
      <c r="O12" s="154"/>
      <c r="P12" s="154"/>
      <c r="Q12" s="154"/>
      <c r="R12" s="153"/>
      <c r="S12" s="153"/>
      <c r="T12" s="153"/>
      <c r="U12" s="152" t="str">
        <f>IF(AND(ISBLANK(L12),ISBLANK(M12),ISBLANK(N12),ISBLANK(O12),ISBLANK(P12),ISBLANK(Q12),ISBLANK(R12),ISBLANK(S12),ISBLANK(T12)),"",AVERAGE(L12:T12))</f>
        <v/>
      </c>
      <c r="V12" s="155"/>
      <c r="W12" s="156"/>
      <c r="X12" s="156"/>
      <c r="Y12" s="156"/>
      <c r="Z12" s="156"/>
      <c r="AA12" s="156"/>
      <c r="AB12" s="156"/>
      <c r="AC12" s="155"/>
      <c r="AD12" s="155"/>
      <c r="AE12" s="157" t="str">
        <f>IF(AND(ISBLANK(V12),ISBLANK(W12),ISBLANK(X12),ISBLANK(Y12),ISBLANK(Z12),ISBLANK(AA12),ISBLANK(AB12),ISBLANK(AC12),ISBLANK(AD12)),"",AVERAGE(V12:AD12))</f>
        <v/>
      </c>
    </row>
    <row r="13" spans="1:34" ht="22.5" customHeight="1" x14ac:dyDescent="0.25">
      <c r="A13" s="149" t="str">
        <f>DATA_Pauline!A7</f>
        <v>BBBB bbbb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2" t="str">
        <f t="shared" ref="K13:K41" si="3">IF(AND(ISBLANK(B13),ISBLANK(C13),ISBLANK(D13),ISBLANK(E13),ISBLANK(F13),ISBLANK(G13),ISBLANK(H13),ISBLANK(I13),ISBLANK(J13)),"",AVERAGE(B13:J13))</f>
        <v/>
      </c>
      <c r="L13" s="158"/>
      <c r="M13" s="159"/>
      <c r="N13" s="159"/>
      <c r="O13" s="159"/>
      <c r="P13" s="159"/>
      <c r="Q13" s="159"/>
      <c r="R13" s="160"/>
      <c r="S13" s="160"/>
      <c r="T13" s="160"/>
      <c r="U13" s="152" t="str">
        <f t="shared" ref="U13:U41" si="4">IF(AND(ISBLANK(L13),ISBLANK(M13),ISBLANK(N13),ISBLANK(O13),ISBLANK(P13),ISBLANK(Q13),ISBLANK(R13),ISBLANK(S13),ISBLANK(T13)),"",AVERAGE(L13:T13))</f>
        <v/>
      </c>
      <c r="V13" s="161"/>
      <c r="W13" s="162"/>
      <c r="X13" s="162"/>
      <c r="Y13" s="162"/>
      <c r="Z13" s="162"/>
      <c r="AA13" s="162"/>
      <c r="AB13" s="163"/>
      <c r="AC13" s="163"/>
      <c r="AD13" s="163"/>
      <c r="AE13" s="157" t="str">
        <f t="shared" ref="AE13:AE41" si="5">IF(AND(ISBLANK(V13),ISBLANK(W13),ISBLANK(X13),ISBLANK(Y13),ISBLANK(Z13),ISBLANK(AA13),ISBLANK(AB13),ISBLANK(AC13),ISBLANK(AD13)),"",AVERAGE(V13:AD13))</f>
        <v/>
      </c>
    </row>
    <row r="14" spans="1:34" ht="22.5" customHeight="1" x14ac:dyDescent="0.25">
      <c r="A14" s="149" t="str">
        <f>DATA_Pauline!A8</f>
        <v>CCCC cccc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 t="shared" si="3"/>
        <v/>
      </c>
      <c r="L14" s="153"/>
      <c r="M14" s="154"/>
      <c r="N14" s="154"/>
      <c r="O14" s="154"/>
      <c r="P14" s="154"/>
      <c r="Q14" s="154"/>
      <c r="R14" s="153"/>
      <c r="S14" s="153"/>
      <c r="T14" s="153"/>
      <c r="U14" s="152" t="str">
        <f t="shared" si="4"/>
        <v/>
      </c>
      <c r="V14" s="155"/>
      <c r="W14" s="156"/>
      <c r="X14" s="156"/>
      <c r="Y14" s="156"/>
      <c r="Z14" s="156"/>
      <c r="AA14" s="156"/>
      <c r="AB14" s="155"/>
      <c r="AC14" s="155"/>
      <c r="AD14" s="155"/>
      <c r="AE14" s="157" t="str">
        <f t="shared" si="5"/>
        <v/>
      </c>
    </row>
    <row r="15" spans="1:34" ht="22.5" customHeight="1" x14ac:dyDescent="0.25">
      <c r="A15" s="149" t="str">
        <f>DATA_Pauline!A9</f>
        <v>DDD ddd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si="3"/>
        <v/>
      </c>
      <c r="L15" s="160"/>
      <c r="M15" s="159"/>
      <c r="N15" s="159"/>
      <c r="O15" s="159"/>
      <c r="P15" s="159"/>
      <c r="Q15" s="159"/>
      <c r="R15" s="160"/>
      <c r="S15" s="160"/>
      <c r="T15" s="160"/>
      <c r="U15" s="152" t="str">
        <f t="shared" si="4"/>
        <v/>
      </c>
      <c r="V15" s="161"/>
      <c r="W15" s="162"/>
      <c r="X15" s="162"/>
      <c r="Y15" s="162"/>
      <c r="Z15" s="162"/>
      <c r="AA15" s="162"/>
      <c r="AB15" s="163"/>
      <c r="AC15" s="163"/>
      <c r="AD15" s="163"/>
      <c r="AE15" s="157" t="str">
        <f t="shared" si="5"/>
        <v/>
      </c>
    </row>
    <row r="16" spans="1:34" ht="22.5" customHeight="1" x14ac:dyDescent="0.25">
      <c r="A16" s="149" t="str">
        <f>DATA_Pauline!A10</f>
        <v>EEE eee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5"/>
      <c r="W16" s="156"/>
      <c r="X16" s="156"/>
      <c r="Y16" s="156"/>
      <c r="Z16" s="156"/>
      <c r="AA16" s="156"/>
      <c r="AB16" s="155"/>
      <c r="AC16" s="155"/>
      <c r="AD16" s="155"/>
      <c r="AE16" s="157" t="str">
        <f t="shared" si="5"/>
        <v/>
      </c>
    </row>
    <row r="17" spans="1:31" ht="22.5" customHeight="1" x14ac:dyDescent="0.25">
      <c r="A17" s="149" t="str">
        <f>DATA_Pauline!A11</f>
        <v>FFF fff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161"/>
      <c r="W17" s="162"/>
      <c r="X17" s="162"/>
      <c r="Y17" s="162"/>
      <c r="Z17" s="162"/>
      <c r="AA17" s="162"/>
      <c r="AB17" s="163"/>
      <c r="AC17" s="163"/>
      <c r="AD17" s="163"/>
      <c r="AE17" s="157" t="str">
        <f t="shared" si="5"/>
        <v/>
      </c>
    </row>
    <row r="18" spans="1:31" ht="22.5" customHeight="1" x14ac:dyDescent="0.25">
      <c r="A18" s="149" t="str">
        <f>DATA_Pauline!A12</f>
        <v>GGG ggg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5"/>
      <c r="W18" s="156"/>
      <c r="X18" s="156"/>
      <c r="Y18" s="156"/>
      <c r="Z18" s="156"/>
      <c r="AA18" s="156"/>
      <c r="AB18" s="155"/>
      <c r="AC18" s="155"/>
      <c r="AD18" s="155"/>
      <c r="AE18" s="157" t="str">
        <f t="shared" si="5"/>
        <v/>
      </c>
    </row>
    <row r="19" spans="1:31" ht="22.5" customHeight="1" x14ac:dyDescent="0.25">
      <c r="A19" s="149" t="str">
        <f>DATA_Pauline!A13</f>
        <v>HHH hhh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161"/>
      <c r="W19" s="162"/>
      <c r="X19" s="162"/>
      <c r="Y19" s="162"/>
      <c r="Z19" s="162"/>
      <c r="AA19" s="162"/>
      <c r="AB19" s="163"/>
      <c r="AC19" s="163"/>
      <c r="AD19" s="163"/>
      <c r="AE19" s="157" t="str">
        <f t="shared" si="5"/>
        <v/>
      </c>
    </row>
    <row r="20" spans="1:31" ht="22.5" customHeight="1" x14ac:dyDescent="0.25">
      <c r="A20" s="149" t="str">
        <f>DATA_Pauline!A14</f>
        <v>III iii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5"/>
      <c r="W20" s="156"/>
      <c r="X20" s="156"/>
      <c r="Y20" s="156"/>
      <c r="Z20" s="156"/>
      <c r="AA20" s="156"/>
      <c r="AB20" s="155"/>
      <c r="AC20" s="155"/>
      <c r="AD20" s="155"/>
      <c r="AE20" s="157" t="str">
        <f t="shared" si="5"/>
        <v/>
      </c>
    </row>
    <row r="21" spans="1:31" ht="22.5" customHeight="1" x14ac:dyDescent="0.25">
      <c r="A21" s="149" t="str">
        <f>DATA_Pauline!A15</f>
        <v>JJJ jjj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161"/>
      <c r="W21" s="162"/>
      <c r="X21" s="162"/>
      <c r="Y21" s="162"/>
      <c r="Z21" s="162"/>
      <c r="AA21" s="162"/>
      <c r="AB21" s="163"/>
      <c r="AC21" s="163"/>
      <c r="AD21" s="163"/>
      <c r="AE21" s="157" t="str">
        <f t="shared" si="5"/>
        <v/>
      </c>
    </row>
    <row r="22" spans="1:31" ht="22.5" customHeight="1" x14ac:dyDescent="0.25">
      <c r="A22" s="149" t="str">
        <f>DATA_Pauline!A16</f>
        <v>KKK kkk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5"/>
      <c r="W22" s="156"/>
      <c r="X22" s="156"/>
      <c r="Y22" s="156"/>
      <c r="Z22" s="156"/>
      <c r="AA22" s="156"/>
      <c r="AB22" s="155"/>
      <c r="AC22" s="155"/>
      <c r="AD22" s="155"/>
      <c r="AE22" s="157" t="str">
        <f t="shared" si="5"/>
        <v/>
      </c>
    </row>
    <row r="23" spans="1:31" ht="22.5" customHeight="1" x14ac:dyDescent="0.25">
      <c r="A23" s="149" t="str">
        <f>DATA_Pauline!A17</f>
        <v>LLL lll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161"/>
      <c r="W23" s="162"/>
      <c r="X23" s="162"/>
      <c r="Y23" s="162"/>
      <c r="Z23" s="162"/>
      <c r="AA23" s="162"/>
      <c r="AB23" s="163"/>
      <c r="AC23" s="163"/>
      <c r="AD23" s="163"/>
      <c r="AE23" s="157" t="str">
        <f t="shared" si="5"/>
        <v/>
      </c>
    </row>
    <row r="24" spans="1:31" ht="22.5" customHeight="1" x14ac:dyDescent="0.25">
      <c r="A24" s="149" t="str">
        <f>DATA_Pauline!A18</f>
        <v>MMM mmm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5"/>
      <c r="W24" s="156"/>
      <c r="X24" s="156"/>
      <c r="Y24" s="156"/>
      <c r="Z24" s="156"/>
      <c r="AA24" s="156"/>
      <c r="AB24" s="155"/>
      <c r="AC24" s="155"/>
      <c r="AD24" s="155"/>
      <c r="AE24" s="157" t="str">
        <f t="shared" si="5"/>
        <v/>
      </c>
    </row>
    <row r="25" spans="1:31" ht="22.5" customHeight="1" x14ac:dyDescent="0.25">
      <c r="A25" s="149" t="str">
        <f>DATA_Pauline!A19</f>
        <v>NNN nnn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161"/>
      <c r="W25" s="162"/>
      <c r="X25" s="162"/>
      <c r="Y25" s="162"/>
      <c r="Z25" s="162"/>
      <c r="AA25" s="162"/>
      <c r="AB25" s="163"/>
      <c r="AC25" s="163"/>
      <c r="AD25" s="163"/>
      <c r="AE25" s="157" t="str">
        <f t="shared" si="5"/>
        <v/>
      </c>
    </row>
    <row r="26" spans="1:31" ht="22.5" customHeight="1" x14ac:dyDescent="0.25">
      <c r="A26" s="149" t="str">
        <f>DATA_Pauline!A20</f>
        <v>OOO ooo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5"/>
      <c r="W26" s="156"/>
      <c r="X26" s="156"/>
      <c r="Y26" s="156"/>
      <c r="Z26" s="156"/>
      <c r="AA26" s="156"/>
      <c r="AB26" s="155"/>
      <c r="AC26" s="155"/>
      <c r="AD26" s="155"/>
      <c r="AE26" s="157" t="str">
        <f t="shared" si="5"/>
        <v/>
      </c>
    </row>
    <row r="27" spans="1:31" ht="22.5" customHeight="1" x14ac:dyDescent="0.25">
      <c r="A27" s="149" t="str">
        <f>DATA_Pauline!A21</f>
        <v>PPP ppp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161"/>
      <c r="W27" s="162"/>
      <c r="X27" s="162"/>
      <c r="Y27" s="162"/>
      <c r="Z27" s="162"/>
      <c r="AA27" s="162"/>
      <c r="AB27" s="163"/>
      <c r="AC27" s="163"/>
      <c r="AD27" s="163"/>
      <c r="AE27" s="157" t="str">
        <f t="shared" si="5"/>
        <v/>
      </c>
    </row>
    <row r="28" spans="1:31" ht="22.5" customHeight="1" x14ac:dyDescent="0.25">
      <c r="A28" s="149" t="str">
        <f>DATA_Pauline!A22</f>
        <v>QQQ qqq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5"/>
      <c r="W28" s="156"/>
      <c r="X28" s="156"/>
      <c r="Y28" s="156"/>
      <c r="Z28" s="156"/>
      <c r="AA28" s="156"/>
      <c r="AB28" s="155"/>
      <c r="AC28" s="155"/>
      <c r="AD28" s="155"/>
      <c r="AE28" s="157" t="str">
        <f t="shared" si="5"/>
        <v/>
      </c>
    </row>
    <row r="29" spans="1:31" ht="22.5" customHeight="1" x14ac:dyDescent="0.25">
      <c r="A29" s="149" t="str">
        <f>DATA_Pauline!A23</f>
        <v>RRR rrr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161"/>
      <c r="W29" s="162"/>
      <c r="X29" s="162"/>
      <c r="Y29" s="162"/>
      <c r="Z29" s="162"/>
      <c r="AA29" s="162"/>
      <c r="AB29" s="163"/>
      <c r="AC29" s="163"/>
      <c r="AD29" s="163"/>
      <c r="AE29" s="157" t="str">
        <f t="shared" si="5"/>
        <v/>
      </c>
    </row>
    <row r="30" spans="1:31" ht="22.5" customHeight="1" x14ac:dyDescent="0.25">
      <c r="A30" s="149" t="str">
        <f>DATA_Pauline!A24</f>
        <v>SSS sss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5"/>
      <c r="W30" s="156"/>
      <c r="X30" s="156"/>
      <c r="Y30" s="156"/>
      <c r="Z30" s="156"/>
      <c r="AA30" s="156"/>
      <c r="AB30" s="155"/>
      <c r="AC30" s="155"/>
      <c r="AD30" s="155"/>
      <c r="AE30" s="157" t="str">
        <f t="shared" si="5"/>
        <v/>
      </c>
    </row>
    <row r="31" spans="1:31" ht="22.5" customHeight="1" x14ac:dyDescent="0.25">
      <c r="A31" s="149" t="str">
        <f>DATA_Pauline!A25</f>
        <v>TTT ttt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161"/>
      <c r="W31" s="162"/>
      <c r="X31" s="162"/>
      <c r="Y31" s="162"/>
      <c r="Z31" s="162"/>
      <c r="AA31" s="162"/>
      <c r="AB31" s="163"/>
      <c r="AC31" s="163"/>
      <c r="AD31" s="163"/>
      <c r="AE31" s="157" t="str">
        <f t="shared" si="5"/>
        <v/>
      </c>
    </row>
    <row r="32" spans="1:31" ht="22.5" customHeight="1" x14ac:dyDescent="0.25">
      <c r="A32" s="149" t="str">
        <f>DATA_Pauline!A26</f>
        <v>UUU uuu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5"/>
      <c r="W32" s="156"/>
      <c r="X32" s="156"/>
      <c r="Y32" s="156"/>
      <c r="Z32" s="156"/>
      <c r="AA32" s="156"/>
      <c r="AB32" s="155"/>
      <c r="AC32" s="155"/>
      <c r="AD32" s="155"/>
      <c r="AE32" s="157" t="str">
        <f t="shared" si="5"/>
        <v/>
      </c>
    </row>
    <row r="33" spans="1:31" ht="22.5" customHeight="1" x14ac:dyDescent="0.25">
      <c r="A33" s="149" t="str">
        <f>DATA_Pauline!A27</f>
        <v>VVV vvv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161"/>
      <c r="W33" s="162"/>
      <c r="X33" s="162"/>
      <c r="Y33" s="162"/>
      <c r="Z33" s="162"/>
      <c r="AA33" s="162"/>
      <c r="AB33" s="163"/>
      <c r="AC33" s="163"/>
      <c r="AD33" s="163"/>
      <c r="AE33" s="157" t="str">
        <f t="shared" si="5"/>
        <v/>
      </c>
    </row>
    <row r="34" spans="1:31" ht="22.5" customHeight="1" x14ac:dyDescent="0.25">
      <c r="A34" s="149" t="str">
        <f>DATA_Pauline!A28</f>
        <v>WWW www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5"/>
      <c r="W34" s="156"/>
      <c r="X34" s="156"/>
      <c r="Y34" s="156"/>
      <c r="Z34" s="156"/>
      <c r="AA34" s="156"/>
      <c r="AB34" s="155"/>
      <c r="AC34" s="155"/>
      <c r="AD34" s="155"/>
      <c r="AE34" s="157" t="str">
        <f t="shared" si="5"/>
        <v/>
      </c>
    </row>
    <row r="35" spans="1:31" ht="22.5" customHeight="1" x14ac:dyDescent="0.25">
      <c r="A35" s="149" t="str">
        <f>DATA_Pauline!A29</f>
        <v>XXX xxx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161"/>
      <c r="W35" s="162"/>
      <c r="X35" s="162"/>
      <c r="Y35" s="162"/>
      <c r="Z35" s="162"/>
      <c r="AA35" s="162"/>
      <c r="AB35" s="163"/>
      <c r="AC35" s="163"/>
      <c r="AD35" s="163"/>
      <c r="AE35" s="157" t="str">
        <f t="shared" si="5"/>
        <v/>
      </c>
    </row>
    <row r="36" spans="1:31" ht="22.5" customHeight="1" x14ac:dyDescent="0.25">
      <c r="A36" s="149" t="str">
        <f>DATA_Pauline!A30</f>
        <v>YYY yyy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5"/>
      <c r="W36" s="156"/>
      <c r="X36" s="156"/>
      <c r="Y36" s="156"/>
      <c r="Z36" s="156"/>
      <c r="AA36" s="156"/>
      <c r="AB36" s="155"/>
      <c r="AC36" s="155"/>
      <c r="AD36" s="155"/>
      <c r="AE36" s="157" t="str">
        <f t="shared" si="5"/>
        <v/>
      </c>
    </row>
    <row r="37" spans="1:31" ht="22.5" customHeight="1" x14ac:dyDescent="0.25">
      <c r="A37" s="149" t="str">
        <f>DATA_Pauline!A31</f>
        <v>ZZZ zzz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161"/>
      <c r="W37" s="162"/>
      <c r="X37" s="162"/>
      <c r="Y37" s="162"/>
      <c r="Z37" s="162"/>
      <c r="AA37" s="162"/>
      <c r="AB37" s="163"/>
      <c r="AC37" s="163"/>
      <c r="AD37" s="163"/>
      <c r="AE37" s="157" t="str">
        <f t="shared" si="5"/>
        <v/>
      </c>
    </row>
    <row r="38" spans="1:31" ht="22.5" customHeight="1" x14ac:dyDescent="0.25">
      <c r="A38" s="149" t="str">
        <f>DATA_Pauline!A32</f>
        <v>ABA aba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5"/>
      <c r="W38" s="156"/>
      <c r="X38" s="156"/>
      <c r="Y38" s="156"/>
      <c r="Z38" s="156"/>
      <c r="AA38" s="156"/>
      <c r="AB38" s="155"/>
      <c r="AC38" s="155"/>
      <c r="AD38" s="155"/>
      <c r="AE38" s="157" t="str">
        <f t="shared" si="5"/>
        <v/>
      </c>
    </row>
    <row r="39" spans="1:31" ht="22.5" customHeight="1" x14ac:dyDescent="0.25">
      <c r="A39" s="149" t="str">
        <f>DATA_Pauline!A33</f>
        <v>ACA aca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161"/>
      <c r="W39" s="162"/>
      <c r="X39" s="162"/>
      <c r="Y39" s="162"/>
      <c r="Z39" s="162"/>
      <c r="AA39" s="162"/>
      <c r="AB39" s="163"/>
      <c r="AC39" s="163"/>
      <c r="AD39" s="163"/>
      <c r="AE39" s="157" t="str">
        <f t="shared" si="5"/>
        <v/>
      </c>
    </row>
    <row r="40" spans="1:31" ht="22.5" customHeight="1" x14ac:dyDescent="0.25">
      <c r="A40" s="149" t="str">
        <f>DATA_Pauline!A34</f>
        <v>ADA ada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5"/>
      <c r="W40" s="156"/>
      <c r="X40" s="156"/>
      <c r="Y40" s="156"/>
      <c r="Z40" s="156"/>
      <c r="AA40" s="156"/>
      <c r="AB40" s="155"/>
      <c r="AC40" s="155"/>
      <c r="AD40" s="155"/>
      <c r="AE40" s="157" t="str">
        <f t="shared" si="5"/>
        <v/>
      </c>
    </row>
    <row r="41" spans="1:31" ht="22.5" customHeight="1" x14ac:dyDescent="0.25">
      <c r="A41" s="149" t="str">
        <f>DATA_Pauline!A35</f>
        <v>AEA aea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161"/>
      <c r="W41" s="162"/>
      <c r="X41" s="162"/>
      <c r="Y41" s="162"/>
      <c r="Z41" s="162"/>
      <c r="AA41" s="162"/>
      <c r="AB41" s="163"/>
      <c r="AC41" s="163"/>
      <c r="AD41" s="163"/>
      <c r="AE41" s="157" t="str">
        <f t="shared" si="5"/>
        <v/>
      </c>
    </row>
  </sheetData>
  <mergeCells count="14">
    <mergeCell ref="B9:J9"/>
    <mergeCell ref="L9:T9"/>
    <mergeCell ref="V9:AD9"/>
    <mergeCell ref="D4:D6"/>
    <mergeCell ref="E4:M6"/>
    <mergeCell ref="A4:A6"/>
    <mergeCell ref="B4:C6"/>
    <mergeCell ref="R4:W5"/>
    <mergeCell ref="X4:Y5"/>
    <mergeCell ref="A1:B1"/>
    <mergeCell ref="C1:AE1"/>
    <mergeCell ref="L2:M2"/>
    <mergeCell ref="N2:O2"/>
    <mergeCell ref="T2:X3"/>
  </mergeCells>
  <conditionalFormatting sqref="K12:K4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 R10:T10">
    <cfRule type="expression" dxfId="591" priority="46">
      <formula>AND(B$11&gt;=50%,B$11&lt;=79%)</formula>
    </cfRule>
    <cfRule type="expression" dxfId="590" priority="47">
      <formula>AND(B$11&gt;=80%)</formula>
    </cfRule>
    <cfRule type="expression" dxfId="589" priority="48">
      <formula>AND(B$11&lt;50%)</formula>
    </cfRule>
  </conditionalFormatting>
  <conditionalFormatting sqref="U12:U41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2:AE41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1:L41">
    <cfRule type="expression" dxfId="588" priority="45">
      <formula>AND($B$11&gt;0%)</formula>
    </cfRule>
  </conditionalFormatting>
  <conditionalFormatting sqref="C10:J10">
    <cfRule type="expression" dxfId="587" priority="39">
      <formula>AND(C$11&gt;=50%,C$11&lt;=79%)</formula>
    </cfRule>
    <cfRule type="expression" dxfId="586" priority="40">
      <formula>AND(C$11&gt;=80%)</formula>
    </cfRule>
    <cfRule type="expression" dxfId="585" priority="41">
      <formula>AND(C$11&lt;50%)</formula>
    </cfRule>
  </conditionalFormatting>
  <conditionalFormatting sqref="L10">
    <cfRule type="expression" dxfId="584" priority="36">
      <formula>AND(L$11&gt;=50%,L$11&lt;=79%)</formula>
    </cfRule>
    <cfRule type="expression" dxfId="583" priority="37">
      <formula>AND(L$11&gt;=80%)</formula>
    </cfRule>
    <cfRule type="expression" dxfId="582" priority="38">
      <formula>AND(L$11&lt;50%)</formula>
    </cfRule>
  </conditionalFormatting>
  <conditionalFormatting sqref="X10:AD10">
    <cfRule type="expression" dxfId="581" priority="33">
      <formula>AND(X$11&gt;=50%,X$11&lt;=79%)</formula>
    </cfRule>
    <cfRule type="expression" dxfId="580" priority="34">
      <formula>AND(X$11&gt;=80%)</formula>
    </cfRule>
    <cfRule type="expression" dxfId="579" priority="35">
      <formula>AND(X$11&lt;50%)</formula>
    </cfRule>
  </conditionalFormatting>
  <conditionalFormatting sqref="L10:L41">
    <cfRule type="expression" dxfId="578" priority="32">
      <formula>AND(B$11&gt;0%)</formula>
    </cfRule>
  </conditionalFormatting>
  <conditionalFormatting sqref="M11:M41">
    <cfRule type="expression" dxfId="577" priority="31">
      <formula>AND(C$11&gt;0%)</formula>
    </cfRule>
  </conditionalFormatting>
  <conditionalFormatting sqref="N11:N41">
    <cfRule type="expression" dxfId="576" priority="30">
      <formula>AND(D$11&gt;0%)</formula>
    </cfRule>
  </conditionalFormatting>
  <conditionalFormatting sqref="O11:O41">
    <cfRule type="expression" dxfId="575" priority="29">
      <formula>AND(E$11&gt;0%)</formula>
    </cfRule>
  </conditionalFormatting>
  <conditionalFormatting sqref="P11:P41">
    <cfRule type="expression" dxfId="574" priority="28">
      <formula>AND(F$11&gt;0%)</formula>
    </cfRule>
  </conditionalFormatting>
  <conditionalFormatting sqref="Q11:Q41">
    <cfRule type="expression" dxfId="573" priority="27">
      <formula>AND(G$11&gt;0%)</formula>
    </cfRule>
  </conditionalFormatting>
  <conditionalFormatting sqref="M10:Q10">
    <cfRule type="expression" dxfId="572" priority="23">
      <formula>AND(C$11&gt;0%)</formula>
    </cfRule>
  </conditionalFormatting>
  <conditionalFormatting sqref="M10:Q10">
    <cfRule type="expression" dxfId="571" priority="24">
      <formula>AND(M$11&gt;=50%,M$11&lt;=79%)</formula>
    </cfRule>
    <cfRule type="expression" dxfId="570" priority="25">
      <formula>AND(M$11&gt;=80%)</formula>
    </cfRule>
    <cfRule type="expression" dxfId="569" priority="26">
      <formula>AND(M$11&lt;50%)</formula>
    </cfRule>
  </conditionalFormatting>
  <conditionalFormatting sqref="V10">
    <cfRule type="expression" dxfId="568" priority="20">
      <formula>AND(V$11&gt;=50%,V$11&lt;=79%)</formula>
    </cfRule>
    <cfRule type="expression" dxfId="567" priority="21">
      <formula>AND(V$11&gt;=80%)</formula>
    </cfRule>
    <cfRule type="expression" dxfId="566" priority="22">
      <formula>AND(V$11&lt;50%)</formula>
    </cfRule>
  </conditionalFormatting>
  <conditionalFormatting sqref="V10:V41">
    <cfRule type="expression" dxfId="565" priority="18">
      <formula>AND($B$11&gt;0%)</formula>
    </cfRule>
    <cfRule type="expression" dxfId="564" priority="19">
      <formula>AND(L$11&gt;0%)</formula>
    </cfRule>
  </conditionalFormatting>
  <conditionalFormatting sqref="W10">
    <cfRule type="expression" dxfId="563" priority="15">
      <formula>AND(W$11&gt;=50%,W$11&lt;=79%)</formula>
    </cfRule>
    <cfRule type="expression" dxfId="562" priority="16">
      <formula>AND(W$11&gt;=80%)</formula>
    </cfRule>
    <cfRule type="expression" dxfId="561" priority="17">
      <formula>AND(W$11&lt;50%)</formula>
    </cfRule>
  </conditionalFormatting>
  <conditionalFormatting sqref="W10">
    <cfRule type="expression" dxfId="560" priority="13">
      <formula>AND(C$11&gt;0%)</formula>
    </cfRule>
    <cfRule type="expression" dxfId="559" priority="14">
      <formula>AND(M$11&gt;0%)</formula>
    </cfRule>
  </conditionalFormatting>
  <conditionalFormatting sqref="W11:W41">
    <cfRule type="expression" dxfId="558" priority="11">
      <formula>AND(C$11&gt;0%)</formula>
    </cfRule>
    <cfRule type="expression" dxfId="557" priority="12">
      <formula>AND(M$11&gt;0%)</formula>
    </cfRule>
  </conditionalFormatting>
  <conditionalFormatting sqref="Z10:Z41">
    <cfRule type="expression" dxfId="556" priority="5">
      <formula>AND(F$11&gt;0%)</formula>
    </cfRule>
    <cfRule type="expression" dxfId="555" priority="6">
      <formula>AND(P$11&gt;0%)</formula>
    </cfRule>
  </conditionalFormatting>
  <conditionalFormatting sqref="AA10:AA41">
    <cfRule type="expression" dxfId="554" priority="3">
      <formula>AND(G$11&gt;0%)</formula>
    </cfRule>
    <cfRule type="expression" dxfId="553" priority="4">
      <formula>AND(Q$11&gt;0%)</formula>
    </cfRule>
  </conditionalFormatting>
  <conditionalFormatting sqref="Y10:Y41">
    <cfRule type="expression" dxfId="552" priority="7">
      <formula>AND(E$11&gt;0%)</formula>
    </cfRule>
    <cfRule type="expression" dxfId="551" priority="8">
      <formula>AND(O$11&gt;0%)</formula>
    </cfRule>
  </conditionalFormatting>
  <conditionalFormatting sqref="X10:X41">
    <cfRule type="expression" dxfId="550" priority="9">
      <formula>AND(D$11&gt;0%)</formula>
    </cfRule>
    <cfRule type="expression" dxfId="549" priority="10">
      <formula>AND(N$11&gt;0%)</formula>
    </cfRule>
  </conditionalFormatting>
  <conditionalFormatting sqref="AB10:AB41">
    <cfRule type="expression" dxfId="548" priority="1">
      <formula>AND(H$11&gt;0%)</formula>
    </cfRule>
    <cfRule type="expression" dxfId="547" priority="2">
      <formula>AND(R$11&gt;0%)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77C4-EB47-4571-90C4-8C690E4F07B2}">
  <sheetPr codeName="Feuil8">
    <tabColor rgb="FFFFFF00"/>
  </sheetPr>
  <dimension ref="A1:AK49"/>
  <sheetViews>
    <sheetView showGridLines="0" workbookViewId="0">
      <selection activeCell="B2" sqref="B2"/>
    </sheetView>
  </sheetViews>
  <sheetFormatPr baseColWidth="10" defaultRowHeight="15" x14ac:dyDescent="0.25"/>
  <cols>
    <col min="1" max="1" width="30" style="23" customWidth="1"/>
    <col min="2" max="6" width="6.28515625" style="23" customWidth="1"/>
    <col min="7" max="7" width="6.5703125" style="23" customWidth="1"/>
    <col min="8" max="11" width="6.28515625" style="23" customWidth="1"/>
    <col min="12" max="12" width="7.85546875" style="23" customWidth="1"/>
    <col min="13" max="14" width="6.28515625" style="23" customWidth="1"/>
    <col min="15" max="15" width="5.7109375" style="23" customWidth="1"/>
    <col min="16" max="17" width="6.28515625" style="23" customWidth="1"/>
    <col min="18" max="18" width="6.85546875" style="23" customWidth="1"/>
    <col min="19" max="22" width="6.28515625" style="23" customWidth="1"/>
    <col min="23" max="23" width="7.7109375" style="23" customWidth="1"/>
    <col min="24" max="27" width="6.28515625" style="23" customWidth="1"/>
    <col min="28" max="28" width="6.5703125" style="23" customWidth="1"/>
    <col min="29" max="30" width="7.140625" style="23" customWidth="1"/>
    <col min="31" max="33" width="6.28515625" style="23" customWidth="1"/>
    <col min="34" max="34" width="7.7109375" style="23" customWidth="1"/>
    <col min="35" max="16384" width="11.42578125" style="23"/>
  </cols>
  <sheetData>
    <row r="1" spans="1:37" ht="56.25" customHeight="1" x14ac:dyDescent="0.25">
      <c r="A1" s="432" t="s">
        <v>52</v>
      </c>
      <c r="B1" s="432"/>
      <c r="C1" s="434" t="s">
        <v>390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</row>
    <row r="2" spans="1:37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L2" s="48"/>
      <c r="M2" s="436"/>
      <c r="N2" s="436"/>
      <c r="O2" s="436"/>
      <c r="P2" s="436"/>
      <c r="U2" s="42"/>
      <c r="V2" s="447"/>
      <c r="W2" s="447"/>
      <c r="X2" s="447"/>
      <c r="Y2" s="447"/>
      <c r="Z2" s="447"/>
      <c r="AA2" s="42"/>
      <c r="AC2" s="42"/>
      <c r="AD2" s="42"/>
      <c r="AE2" s="43"/>
      <c r="AF2" s="43"/>
      <c r="AG2" s="42"/>
    </row>
    <row r="3" spans="1:37" s="32" customFormat="1" ht="30" customHeight="1" thickBot="1" x14ac:dyDescent="0.45">
      <c r="A3" s="494" t="s">
        <v>28</v>
      </c>
      <c r="B3" s="494"/>
      <c r="C3" s="494"/>
      <c r="D3" s="494"/>
      <c r="E3" s="494"/>
      <c r="F3" s="494"/>
      <c r="G3" s="26"/>
      <c r="H3" s="26"/>
      <c r="L3" s="48"/>
      <c r="M3" s="43"/>
      <c r="N3" s="43"/>
      <c r="O3" s="43"/>
      <c r="P3" s="43"/>
      <c r="U3" s="42"/>
      <c r="V3" s="447"/>
      <c r="W3" s="447"/>
      <c r="X3" s="447"/>
      <c r="Y3" s="447"/>
      <c r="Z3" s="447"/>
      <c r="AA3" s="42"/>
      <c r="AC3" s="42"/>
      <c r="AD3" s="42"/>
      <c r="AE3" s="43"/>
      <c r="AF3" s="43"/>
      <c r="AG3" s="42"/>
    </row>
    <row r="4" spans="1:37" ht="33.75" customHeight="1" x14ac:dyDescent="0.25">
      <c r="A4" s="462" t="s">
        <v>310</v>
      </c>
      <c r="B4" s="475" t="s">
        <v>391</v>
      </c>
      <c r="C4" s="476"/>
      <c r="D4" s="304" t="s">
        <v>35</v>
      </c>
      <c r="E4" s="502" t="s">
        <v>252</v>
      </c>
      <c r="F4" s="502"/>
      <c r="G4" s="502"/>
      <c r="H4" s="502"/>
      <c r="I4" s="502"/>
      <c r="J4" s="502"/>
      <c r="K4" s="502"/>
      <c r="L4" s="502"/>
      <c r="M4" s="502"/>
      <c r="N4" s="503"/>
      <c r="O4" s="54"/>
      <c r="P4" s="54"/>
      <c r="Q4" s="49"/>
      <c r="R4" s="49"/>
      <c r="S4" s="49"/>
      <c r="T4" s="49"/>
      <c r="U4" s="42"/>
      <c r="V4" s="451"/>
      <c r="W4" s="451"/>
      <c r="X4" s="451"/>
      <c r="Y4" s="451"/>
      <c r="Z4" s="451"/>
      <c r="AA4" s="52"/>
      <c r="AB4" s="52"/>
      <c r="AC4" s="52"/>
      <c r="AD4" s="52"/>
      <c r="AE4" s="52"/>
      <c r="AF4" s="52"/>
      <c r="AG4" s="42"/>
      <c r="AK4" s="50"/>
    </row>
    <row r="5" spans="1:37" ht="29.25" customHeight="1" thickBot="1" x14ac:dyDescent="0.3">
      <c r="A5" s="462"/>
      <c r="B5" s="479"/>
      <c r="C5" s="480"/>
      <c r="D5" s="305" t="s">
        <v>36</v>
      </c>
      <c r="E5" s="458" t="s">
        <v>251</v>
      </c>
      <c r="F5" s="458"/>
      <c r="G5" s="458"/>
      <c r="H5" s="458"/>
      <c r="I5" s="458"/>
      <c r="J5" s="458"/>
      <c r="K5" s="458"/>
      <c r="L5" s="458"/>
      <c r="M5" s="458"/>
      <c r="N5" s="459"/>
      <c r="O5" s="54"/>
      <c r="P5" s="54"/>
      <c r="Q5" s="49"/>
      <c r="R5" s="49"/>
      <c r="S5" s="450" t="s">
        <v>186</v>
      </c>
      <c r="T5" s="450"/>
      <c r="U5" s="450"/>
      <c r="V5" s="450"/>
      <c r="W5" s="450"/>
      <c r="X5" s="450"/>
      <c r="Y5" s="450"/>
      <c r="Z5" s="431" t="e">
        <f>AVERAGE(B20:K49,M20:V49,X20:AG49)</f>
        <v>#DIV/0!</v>
      </c>
      <c r="AA5" s="431"/>
      <c r="AB5" s="53"/>
      <c r="AC5" s="53"/>
      <c r="AD5" s="53"/>
      <c r="AE5" s="53"/>
      <c r="AF5" s="53"/>
      <c r="AG5" s="42"/>
    </row>
    <row r="6" spans="1:37" ht="31.5" customHeight="1" thickBot="1" x14ac:dyDescent="0.3">
      <c r="A6" s="495" t="s">
        <v>42</v>
      </c>
      <c r="B6" s="495"/>
      <c r="C6" s="495"/>
      <c r="D6" s="495"/>
      <c r="E6" s="495"/>
      <c r="F6" s="213"/>
      <c r="G6" s="213"/>
      <c r="H6" s="213"/>
      <c r="I6" s="213"/>
      <c r="J6" s="244"/>
      <c r="K6" s="213"/>
      <c r="L6" s="213"/>
      <c r="M6" s="213"/>
      <c r="N6" s="213"/>
      <c r="O6" s="51"/>
      <c r="P6" s="51"/>
      <c r="Q6" s="51"/>
      <c r="R6" s="51"/>
      <c r="S6" s="51"/>
      <c r="T6" s="51"/>
      <c r="U6" s="67"/>
      <c r="V6" s="67"/>
      <c r="W6" s="67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7" ht="31.5" customHeight="1" x14ac:dyDescent="0.25">
      <c r="A7" s="469" t="s">
        <v>187</v>
      </c>
      <c r="B7" s="504" t="s">
        <v>263</v>
      </c>
      <c r="C7" s="505"/>
      <c r="D7" s="301" t="s">
        <v>45</v>
      </c>
      <c r="E7" s="498" t="s">
        <v>293</v>
      </c>
      <c r="F7" s="498"/>
      <c r="G7" s="498"/>
      <c r="H7" s="498"/>
      <c r="I7" s="498"/>
      <c r="J7" s="498"/>
      <c r="K7" s="498"/>
      <c r="L7" s="498"/>
      <c r="M7" s="498"/>
      <c r="N7" s="499"/>
      <c r="O7" s="51"/>
      <c r="P7" s="51"/>
      <c r="Q7" s="51"/>
      <c r="R7" s="51"/>
      <c r="S7" s="51"/>
      <c r="T7" s="51"/>
      <c r="U7" s="67"/>
      <c r="V7" s="67"/>
      <c r="W7" s="67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spans="1:37" ht="31.5" customHeight="1" x14ac:dyDescent="0.25">
      <c r="A8" s="469"/>
      <c r="B8" s="506"/>
      <c r="C8" s="507"/>
      <c r="D8" s="302" t="s">
        <v>46</v>
      </c>
      <c r="E8" s="508" t="s">
        <v>294</v>
      </c>
      <c r="F8" s="509"/>
      <c r="G8" s="509"/>
      <c r="H8" s="509"/>
      <c r="I8" s="509"/>
      <c r="J8" s="509"/>
      <c r="K8" s="509"/>
      <c r="L8" s="509"/>
      <c r="M8" s="509"/>
      <c r="N8" s="510"/>
      <c r="O8" s="51"/>
      <c r="P8" s="51"/>
      <c r="Q8" s="51"/>
      <c r="R8" s="51"/>
      <c r="S8" s="51"/>
      <c r="T8" s="51"/>
      <c r="U8" s="67"/>
      <c r="V8" s="67"/>
      <c r="W8" s="67"/>
      <c r="X8" s="42"/>
      <c r="Y8" s="42"/>
      <c r="Z8" s="42"/>
      <c r="AA8" s="42"/>
      <c r="AB8" s="42"/>
      <c r="AC8" s="42"/>
      <c r="AD8" s="42"/>
      <c r="AE8" s="42"/>
      <c r="AF8" s="42"/>
      <c r="AG8" s="42"/>
    </row>
    <row r="9" spans="1:37" ht="31.5" customHeight="1" x14ac:dyDescent="0.25">
      <c r="A9" s="469"/>
      <c r="B9" s="506"/>
      <c r="C9" s="507"/>
      <c r="D9" s="302" t="s">
        <v>47</v>
      </c>
      <c r="E9" s="508" t="s">
        <v>295</v>
      </c>
      <c r="F9" s="509"/>
      <c r="G9" s="509"/>
      <c r="H9" s="509"/>
      <c r="I9" s="509"/>
      <c r="J9" s="509"/>
      <c r="K9" s="509"/>
      <c r="L9" s="509"/>
      <c r="M9" s="509"/>
      <c r="N9" s="510"/>
      <c r="O9" s="51"/>
      <c r="P9" s="51"/>
      <c r="Q9" s="51"/>
      <c r="R9" s="51"/>
      <c r="S9" s="51"/>
      <c r="T9" s="51"/>
      <c r="U9" s="67"/>
      <c r="V9" s="67"/>
      <c r="W9" s="67"/>
      <c r="X9" s="42"/>
      <c r="Y9" s="42"/>
      <c r="Z9" s="42"/>
      <c r="AA9" s="42"/>
      <c r="AB9" s="42"/>
      <c r="AC9" s="42"/>
      <c r="AD9" s="42"/>
      <c r="AE9" s="42"/>
      <c r="AF9" s="42"/>
      <c r="AG9" s="42"/>
    </row>
    <row r="10" spans="1:37" ht="31.5" customHeight="1" x14ac:dyDescent="0.25">
      <c r="A10" s="469"/>
      <c r="B10" s="506"/>
      <c r="C10" s="507"/>
      <c r="D10" s="302" t="s">
        <v>48</v>
      </c>
      <c r="E10" s="508" t="s">
        <v>296</v>
      </c>
      <c r="F10" s="509"/>
      <c r="G10" s="509"/>
      <c r="H10" s="509"/>
      <c r="I10" s="509"/>
      <c r="J10" s="509"/>
      <c r="K10" s="509"/>
      <c r="L10" s="509"/>
      <c r="M10" s="509"/>
      <c r="N10" s="510"/>
      <c r="O10" s="51"/>
      <c r="P10" s="51"/>
      <c r="Q10" s="51"/>
      <c r="R10" s="51"/>
      <c r="S10" s="51"/>
      <c r="T10" s="51"/>
      <c r="U10" s="67"/>
      <c r="V10" s="67"/>
      <c r="W10" s="67"/>
      <c r="X10" s="42"/>
      <c r="Y10" s="42"/>
      <c r="Z10" s="42"/>
      <c r="AA10" s="42"/>
      <c r="AB10" s="42"/>
      <c r="AC10" s="42"/>
      <c r="AD10" s="42"/>
      <c r="AE10" s="42"/>
      <c r="AF10" s="42"/>
      <c r="AG10" s="42"/>
    </row>
    <row r="11" spans="1:37" ht="31.5" customHeight="1" x14ac:dyDescent="0.25">
      <c r="A11" s="469"/>
      <c r="B11" s="506"/>
      <c r="C11" s="507"/>
      <c r="D11" s="302" t="s">
        <v>50</v>
      </c>
      <c r="E11" s="508" t="s">
        <v>297</v>
      </c>
      <c r="F11" s="509"/>
      <c r="G11" s="509"/>
      <c r="H11" s="509"/>
      <c r="I11" s="509"/>
      <c r="J11" s="509"/>
      <c r="K11" s="509"/>
      <c r="L11" s="509"/>
      <c r="M11" s="509"/>
      <c r="N11" s="510"/>
      <c r="O11" s="51"/>
      <c r="P11" s="51"/>
      <c r="Q11" s="51"/>
      <c r="R11" s="51"/>
      <c r="S11" s="51"/>
      <c r="T11" s="51"/>
      <c r="U11" s="67"/>
      <c r="V11" s="67"/>
      <c r="W11" s="67"/>
      <c r="X11" s="42"/>
      <c r="Y11" s="42"/>
      <c r="Z11" s="42"/>
      <c r="AA11" s="42"/>
      <c r="AB11" s="42"/>
      <c r="AC11" s="42"/>
      <c r="AD11" s="42"/>
      <c r="AE11" s="42"/>
      <c r="AF11" s="42"/>
      <c r="AG11" s="42"/>
    </row>
    <row r="12" spans="1:37" ht="31.5" customHeight="1" x14ac:dyDescent="0.25">
      <c r="A12" s="469"/>
      <c r="B12" s="506"/>
      <c r="C12" s="507"/>
      <c r="D12" s="302" t="s">
        <v>51</v>
      </c>
      <c r="E12" s="508" t="s">
        <v>298</v>
      </c>
      <c r="F12" s="509"/>
      <c r="G12" s="509"/>
      <c r="H12" s="509"/>
      <c r="I12" s="509"/>
      <c r="J12" s="509"/>
      <c r="K12" s="509"/>
      <c r="L12" s="509"/>
      <c r="M12" s="509"/>
      <c r="N12" s="510"/>
      <c r="O12" s="51"/>
      <c r="P12" s="51"/>
      <c r="Q12" s="51"/>
      <c r="R12" s="51"/>
      <c r="S12" s="51"/>
      <c r="T12" s="51"/>
      <c r="U12" s="67"/>
      <c r="V12" s="67"/>
      <c r="W12" s="67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37" ht="31.5" customHeight="1" x14ac:dyDescent="0.25">
      <c r="A13" s="469"/>
      <c r="B13" s="506"/>
      <c r="C13" s="507"/>
      <c r="D13" s="302" t="s">
        <v>53</v>
      </c>
      <c r="E13" s="508" t="s">
        <v>393</v>
      </c>
      <c r="F13" s="509"/>
      <c r="G13" s="509"/>
      <c r="H13" s="509"/>
      <c r="I13" s="509"/>
      <c r="J13" s="509"/>
      <c r="K13" s="509"/>
      <c r="L13" s="509"/>
      <c r="M13" s="509"/>
      <c r="N13" s="510"/>
      <c r="O13" s="51"/>
      <c r="P13" s="51"/>
      <c r="Q13" s="51"/>
      <c r="R13" s="51"/>
      <c r="S13" s="51"/>
      <c r="T13" s="51"/>
      <c r="U13" s="67"/>
      <c r="V13" s="67"/>
      <c r="W13" s="67"/>
      <c r="X13" s="42"/>
      <c r="Y13" s="42"/>
      <c r="Z13" s="42"/>
      <c r="AA13" s="42"/>
      <c r="AB13" s="42"/>
      <c r="AC13" s="42"/>
      <c r="AD13" s="42"/>
      <c r="AE13" s="42"/>
      <c r="AF13" s="42"/>
      <c r="AG13" s="42"/>
    </row>
    <row r="14" spans="1:37" ht="66.75" customHeight="1" thickBot="1" x14ac:dyDescent="0.3">
      <c r="A14" s="469"/>
      <c r="B14" s="496" t="s">
        <v>392</v>
      </c>
      <c r="C14" s="497"/>
      <c r="D14" s="303" t="s">
        <v>54</v>
      </c>
      <c r="E14" s="500" t="s">
        <v>300</v>
      </c>
      <c r="F14" s="500"/>
      <c r="G14" s="500"/>
      <c r="H14" s="500"/>
      <c r="I14" s="500"/>
      <c r="J14" s="500"/>
      <c r="K14" s="500"/>
      <c r="L14" s="500"/>
      <c r="M14" s="500"/>
      <c r="N14" s="501"/>
      <c r="O14" s="51"/>
      <c r="P14" s="51"/>
      <c r="Q14" s="51"/>
      <c r="R14" s="51"/>
      <c r="AB14" s="42"/>
      <c r="AC14" s="42"/>
      <c r="AD14" s="42"/>
      <c r="AE14" s="42"/>
      <c r="AF14" s="42"/>
      <c r="AG14" s="42"/>
    </row>
    <row r="15" spans="1:37" ht="27.75" customHeight="1" x14ac:dyDescent="0.25">
      <c r="A15" s="50"/>
      <c r="L15" s="49"/>
      <c r="M15" s="37"/>
      <c r="N15" s="37"/>
      <c r="O15" s="37"/>
      <c r="P15" s="37"/>
      <c r="Q15" s="37"/>
      <c r="R15" s="49"/>
      <c r="S15" s="49"/>
      <c r="T15" s="49"/>
      <c r="U15" s="49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42"/>
    </row>
    <row r="16" spans="1:37" ht="14.25" customHeight="1" x14ac:dyDescent="0.3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</row>
    <row r="17" spans="1:34" ht="35.25" customHeight="1" x14ac:dyDescent="0.25">
      <c r="A17" s="25"/>
      <c r="B17" s="435" t="s">
        <v>153</v>
      </c>
      <c r="C17" s="435"/>
      <c r="D17" s="435"/>
      <c r="E17" s="435"/>
      <c r="F17" s="435"/>
      <c r="G17" s="435"/>
      <c r="H17" s="435"/>
      <c r="I17" s="435"/>
      <c r="J17" s="435"/>
      <c r="K17" s="435"/>
      <c r="L17" s="173"/>
      <c r="M17" s="435" t="s">
        <v>154</v>
      </c>
      <c r="N17" s="435"/>
      <c r="O17" s="435"/>
      <c r="P17" s="435"/>
      <c r="Q17" s="435"/>
      <c r="R17" s="435"/>
      <c r="S17" s="435"/>
      <c r="T17" s="435"/>
      <c r="U17" s="435"/>
      <c r="V17" s="435"/>
      <c r="W17" s="173"/>
      <c r="X17" s="435" t="s">
        <v>155</v>
      </c>
      <c r="Y17" s="435"/>
      <c r="Z17" s="435"/>
      <c r="AA17" s="435"/>
      <c r="AB17" s="435"/>
      <c r="AC17" s="435"/>
      <c r="AD17" s="435"/>
      <c r="AE17" s="435"/>
      <c r="AF17" s="435"/>
      <c r="AG17" s="435"/>
      <c r="AH17" s="145"/>
    </row>
    <row r="18" spans="1:34" s="24" customFormat="1" ht="21.75" customHeight="1" x14ac:dyDescent="0.25">
      <c r="A18" s="164" t="s">
        <v>175</v>
      </c>
      <c r="B18" s="307" t="s">
        <v>35</v>
      </c>
      <c r="C18" s="307" t="s">
        <v>36</v>
      </c>
      <c r="D18" s="187" t="s">
        <v>45</v>
      </c>
      <c r="E18" s="187" t="s">
        <v>46</v>
      </c>
      <c r="F18" s="187" t="s">
        <v>47</v>
      </c>
      <c r="G18" s="187" t="s">
        <v>48</v>
      </c>
      <c r="H18" s="187" t="s">
        <v>50</v>
      </c>
      <c r="I18" s="187" t="s">
        <v>51</v>
      </c>
      <c r="J18" s="187" t="s">
        <v>53</v>
      </c>
      <c r="K18" s="187" t="s">
        <v>54</v>
      </c>
      <c r="L18" s="166" t="s">
        <v>156</v>
      </c>
      <c r="M18" s="307" t="s">
        <v>35</v>
      </c>
      <c r="N18" s="307" t="s">
        <v>36</v>
      </c>
      <c r="O18" s="187" t="s">
        <v>45</v>
      </c>
      <c r="P18" s="187" t="s">
        <v>46</v>
      </c>
      <c r="Q18" s="187" t="s">
        <v>47</v>
      </c>
      <c r="R18" s="187" t="s">
        <v>48</v>
      </c>
      <c r="S18" s="187" t="s">
        <v>50</v>
      </c>
      <c r="T18" s="187" t="s">
        <v>51</v>
      </c>
      <c r="U18" s="187" t="s">
        <v>53</v>
      </c>
      <c r="V18" s="187" t="s">
        <v>54</v>
      </c>
      <c r="W18" s="166" t="s">
        <v>156</v>
      </c>
      <c r="X18" s="307" t="s">
        <v>35</v>
      </c>
      <c r="Y18" s="307" t="s">
        <v>36</v>
      </c>
      <c r="Z18" s="187" t="s">
        <v>45</v>
      </c>
      <c r="AA18" s="187" t="s">
        <v>46</v>
      </c>
      <c r="AB18" s="187" t="s">
        <v>47</v>
      </c>
      <c r="AC18" s="187" t="s">
        <v>48</v>
      </c>
      <c r="AD18" s="187" t="s">
        <v>50</v>
      </c>
      <c r="AE18" s="187" t="s">
        <v>51</v>
      </c>
      <c r="AF18" s="187" t="s">
        <v>53</v>
      </c>
      <c r="AG18" s="187" t="s">
        <v>54</v>
      </c>
      <c r="AH18" s="176" t="s">
        <v>156</v>
      </c>
    </row>
    <row r="19" spans="1:34" s="24" customFormat="1" ht="23.25" customHeight="1" x14ac:dyDescent="0.25">
      <c r="A19" s="168" t="s">
        <v>185</v>
      </c>
      <c r="B19" s="169" t="e">
        <f>AVERAGE(B20:B47)</f>
        <v>#DIV/0!</v>
      </c>
      <c r="C19" s="169" t="e">
        <f t="shared" ref="C19:K19" si="0">AVERAGE(C20:C47)</f>
        <v>#DIV/0!</v>
      </c>
      <c r="D19" s="169" t="e">
        <f t="shared" si="0"/>
        <v>#DIV/0!</v>
      </c>
      <c r="E19" s="169" t="e">
        <f t="shared" si="0"/>
        <v>#DIV/0!</v>
      </c>
      <c r="F19" s="169" t="e">
        <f t="shared" si="0"/>
        <v>#DIV/0!</v>
      </c>
      <c r="G19" s="169" t="e">
        <f t="shared" si="0"/>
        <v>#DIV/0!</v>
      </c>
      <c r="H19" s="169" t="e">
        <f t="shared" si="0"/>
        <v>#DIV/0!</v>
      </c>
      <c r="I19" s="169" t="e">
        <f t="shared" si="0"/>
        <v>#DIV/0!</v>
      </c>
      <c r="J19" s="169" t="e">
        <f t="shared" si="0"/>
        <v>#DIV/0!</v>
      </c>
      <c r="K19" s="169" t="e">
        <f t="shared" si="0"/>
        <v>#DIV/0!</v>
      </c>
      <c r="L19" s="166"/>
      <c r="M19" s="169" t="e">
        <f>(AVERAGE(M20:M47))</f>
        <v>#DIV/0!</v>
      </c>
      <c r="N19" s="169" t="e">
        <f t="shared" ref="N19:V19" si="1">AVERAGE(N20:N47)</f>
        <v>#DIV/0!</v>
      </c>
      <c r="O19" s="169" t="e">
        <f>AVERAGE(O20:O47)</f>
        <v>#DIV/0!</v>
      </c>
      <c r="P19" s="169" t="e">
        <f t="shared" si="1"/>
        <v>#DIV/0!</v>
      </c>
      <c r="Q19" s="169" t="e">
        <f>AVERAGE(Q20:Q47)</f>
        <v>#DIV/0!</v>
      </c>
      <c r="R19" s="169" t="e">
        <f t="shared" si="1"/>
        <v>#DIV/0!</v>
      </c>
      <c r="S19" s="169" t="e">
        <f t="shared" si="1"/>
        <v>#DIV/0!</v>
      </c>
      <c r="T19" s="169" t="e">
        <f t="shared" si="1"/>
        <v>#DIV/0!</v>
      </c>
      <c r="U19" s="169" t="e">
        <f t="shared" si="1"/>
        <v>#DIV/0!</v>
      </c>
      <c r="V19" s="169" t="e">
        <f t="shared" si="1"/>
        <v>#DIV/0!</v>
      </c>
      <c r="W19" s="170"/>
      <c r="X19" s="177" t="e">
        <f>AVERAGE(X20:X47)</f>
        <v>#DIV/0!</v>
      </c>
      <c r="Y19" s="177" t="e">
        <f t="shared" ref="Y19:AG19" si="2">AVERAGE(Y20:Y47)</f>
        <v>#DIV/0!</v>
      </c>
      <c r="Z19" s="177" t="e">
        <f>AVERAGE(Z20:Z47)</f>
        <v>#DIV/0!</v>
      </c>
      <c r="AA19" s="177" t="e">
        <f t="shared" si="2"/>
        <v>#DIV/0!</v>
      </c>
      <c r="AB19" s="177" t="e">
        <f t="shared" si="2"/>
        <v>#DIV/0!</v>
      </c>
      <c r="AC19" s="177" t="e">
        <f t="shared" si="2"/>
        <v>#DIV/0!</v>
      </c>
      <c r="AD19" s="177" t="e">
        <f t="shared" si="2"/>
        <v>#DIV/0!</v>
      </c>
      <c r="AE19" s="177" t="e">
        <f t="shared" si="2"/>
        <v>#DIV/0!</v>
      </c>
      <c r="AF19" s="177" t="e">
        <f t="shared" si="2"/>
        <v>#DIV/0!</v>
      </c>
      <c r="AG19" s="177" t="e">
        <f t="shared" si="2"/>
        <v>#DIV/0!</v>
      </c>
      <c r="AH19" s="171"/>
    </row>
    <row r="20" spans="1:34" ht="22.5" customHeight="1" x14ac:dyDescent="0.25">
      <c r="A20" s="149" t="str">
        <f>DATA_Pauline!A6</f>
        <v>AAAAA aaaa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2" t="str">
        <f>IF(AND(ISBLANK(B20),ISBLANK(C20),ISBLANK(E20),ISBLANK(G20),ISBLANK(H20),ISBLANK(I20),ISBLANK(K20)),"",AVERAGE(B20:K20))</f>
        <v/>
      </c>
      <c r="M20" s="153"/>
      <c r="N20" s="154"/>
      <c r="O20" s="154"/>
      <c r="P20" s="154"/>
      <c r="Q20" s="150"/>
      <c r="R20" s="154"/>
      <c r="S20" s="153"/>
      <c r="T20" s="153"/>
      <c r="U20" s="153"/>
      <c r="V20" s="153"/>
      <c r="W20" s="152" t="str">
        <f>IF(AND(ISBLANK(M20),ISBLANK(N20),ISBLANK(O20),ISBLANK(P20),ISBLANK(Q20),ISBLANK(R20),ISBLANK(S20),ISBLANK(U20),ISBLANK(V20)),"",AVERAGE(M20:V20))</f>
        <v/>
      </c>
      <c r="X20" s="153"/>
      <c r="Y20" s="154"/>
      <c r="Z20" s="153"/>
      <c r="AA20" s="154"/>
      <c r="AB20" s="154"/>
      <c r="AC20" s="154"/>
      <c r="AD20" s="154"/>
      <c r="AE20" s="153"/>
      <c r="AF20" s="153"/>
      <c r="AG20" s="153"/>
      <c r="AH20" s="157" t="str">
        <f>IF(AND(ISBLANK(X20),ISBLANK(Y20),ISBLANK(Z20),ISBLANK(AA20),ISBLANK(AB20),ISBLANK(AC20),ISBLANK(AE20),ISBLANK(AF20),ISBLANK(AG20)),"",AVERAGE(X20:AG20))</f>
        <v/>
      </c>
    </row>
    <row r="21" spans="1:34" ht="22.5" customHeight="1" x14ac:dyDescent="0.25">
      <c r="A21" s="149" t="str">
        <f>DATA_Pauline!A7</f>
        <v>BBBB bbbb</v>
      </c>
      <c r="B21" s="151"/>
      <c r="C21" s="151"/>
      <c r="D21" s="146"/>
      <c r="E21" s="151"/>
      <c r="F21" s="146"/>
      <c r="G21" s="151"/>
      <c r="H21" s="151"/>
      <c r="I21" s="151"/>
      <c r="J21" s="151"/>
      <c r="K21" s="151"/>
      <c r="L21" s="152" t="str">
        <f t="shared" ref="L21:L49" si="3">IF(AND(ISBLANK(B21),ISBLANK(C21),ISBLANK(E21),ISBLANK(G21),ISBLANK(H21),ISBLANK(I21),ISBLANK(K21)),"",AVERAGE(B21:K21))</f>
        <v/>
      </c>
      <c r="M21" s="158"/>
      <c r="N21" s="159"/>
      <c r="O21" s="159"/>
      <c r="P21" s="159"/>
      <c r="Q21" s="151"/>
      <c r="R21" s="159"/>
      <c r="S21" s="160"/>
      <c r="T21" s="160"/>
      <c r="U21" s="160"/>
      <c r="V21" s="160"/>
      <c r="W21" s="152" t="str">
        <f t="shared" ref="W21:W49" si="4">IF(AND(ISBLANK(M21),ISBLANK(N21),ISBLANK(O21),ISBLANK(P21),ISBLANK(Q21),ISBLANK(R21),ISBLANK(S21),ISBLANK(U21),ISBLANK(V21)),"",AVERAGE(M21:V21))</f>
        <v/>
      </c>
      <c r="X21" s="323"/>
      <c r="Y21" s="159"/>
      <c r="Z21" s="160"/>
      <c r="AA21" s="159"/>
      <c r="AB21" s="159"/>
      <c r="AC21" s="159"/>
      <c r="AD21" s="159"/>
      <c r="AE21" s="160"/>
      <c r="AF21" s="160"/>
      <c r="AG21" s="160"/>
      <c r="AH21" s="157" t="str">
        <f t="shared" ref="AH21:AH49" si="5">IF(AND(ISBLANK(X21),ISBLANK(Y21),ISBLANK(Z21),ISBLANK(AA21),ISBLANK(AB21),ISBLANK(AC21),ISBLANK(AE21),ISBLANK(AF21),ISBLANK(AG21)),"",AVERAGE(X21:AG21))</f>
        <v/>
      </c>
    </row>
    <row r="22" spans="1:34" ht="22.5" customHeight="1" x14ac:dyDescent="0.25">
      <c r="A22" s="149" t="str">
        <f>DATA_Pauline!A8</f>
        <v>CCCC cccc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2" t="str">
        <f t="shared" si="3"/>
        <v/>
      </c>
      <c r="M22" s="153"/>
      <c r="N22" s="154"/>
      <c r="O22" s="154"/>
      <c r="P22" s="154"/>
      <c r="Q22" s="150"/>
      <c r="R22" s="154"/>
      <c r="S22" s="153"/>
      <c r="T22" s="153"/>
      <c r="U22" s="153"/>
      <c r="V22" s="153"/>
      <c r="W22" s="152" t="str">
        <f t="shared" si="4"/>
        <v/>
      </c>
      <c r="X22" s="153"/>
      <c r="Y22" s="154"/>
      <c r="Z22" s="153"/>
      <c r="AA22" s="154"/>
      <c r="AB22" s="154"/>
      <c r="AC22" s="154"/>
      <c r="AD22" s="154"/>
      <c r="AE22" s="153"/>
      <c r="AF22" s="153"/>
      <c r="AG22" s="153"/>
      <c r="AH22" s="157" t="str">
        <f t="shared" si="5"/>
        <v/>
      </c>
    </row>
    <row r="23" spans="1:34" ht="22.5" customHeight="1" x14ac:dyDescent="0.25">
      <c r="A23" s="149" t="str">
        <f>DATA_Pauline!A9</f>
        <v>DDD ddd</v>
      </c>
      <c r="B23" s="151"/>
      <c r="C23" s="151"/>
      <c r="D23" s="146"/>
      <c r="E23" s="151"/>
      <c r="F23" s="146"/>
      <c r="G23" s="151"/>
      <c r="H23" s="151"/>
      <c r="I23" s="151"/>
      <c r="J23" s="151"/>
      <c r="K23" s="151"/>
      <c r="L23" s="152" t="str">
        <f t="shared" si="3"/>
        <v/>
      </c>
      <c r="M23" s="160"/>
      <c r="N23" s="159"/>
      <c r="O23" s="159"/>
      <c r="P23" s="159"/>
      <c r="Q23" s="151"/>
      <c r="R23" s="159"/>
      <c r="S23" s="160"/>
      <c r="T23" s="160"/>
      <c r="U23" s="160"/>
      <c r="V23" s="160"/>
      <c r="W23" s="152" t="str">
        <f t="shared" si="4"/>
        <v/>
      </c>
      <c r="X23" s="323"/>
      <c r="Y23" s="159"/>
      <c r="Z23" s="160"/>
      <c r="AA23" s="159"/>
      <c r="AB23" s="159"/>
      <c r="AC23" s="159"/>
      <c r="AD23" s="159"/>
      <c r="AE23" s="160"/>
      <c r="AF23" s="160"/>
      <c r="AG23" s="160"/>
      <c r="AH23" s="157" t="str">
        <f t="shared" si="5"/>
        <v/>
      </c>
    </row>
    <row r="24" spans="1:34" ht="22.5" customHeight="1" x14ac:dyDescent="0.25">
      <c r="A24" s="149" t="str">
        <f>DATA_Pauline!A10</f>
        <v>EEE eee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2" t="str">
        <f t="shared" si="3"/>
        <v/>
      </c>
      <c r="M24" s="153"/>
      <c r="N24" s="154"/>
      <c r="O24" s="154"/>
      <c r="P24" s="154"/>
      <c r="Q24" s="150"/>
      <c r="R24" s="154"/>
      <c r="S24" s="153"/>
      <c r="T24" s="153"/>
      <c r="U24" s="153"/>
      <c r="V24" s="153"/>
      <c r="W24" s="152" t="str">
        <f t="shared" si="4"/>
        <v/>
      </c>
      <c r="X24" s="153"/>
      <c r="Y24" s="154"/>
      <c r="Z24" s="153"/>
      <c r="AA24" s="154"/>
      <c r="AB24" s="154"/>
      <c r="AC24" s="154"/>
      <c r="AD24" s="154"/>
      <c r="AE24" s="153"/>
      <c r="AF24" s="153"/>
      <c r="AG24" s="153"/>
      <c r="AH24" s="157" t="str">
        <f t="shared" si="5"/>
        <v/>
      </c>
    </row>
    <row r="25" spans="1:34" ht="22.5" customHeight="1" x14ac:dyDescent="0.25">
      <c r="A25" s="149" t="str">
        <f>DATA_Pauline!A11</f>
        <v>FFF fff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2" t="str">
        <f t="shared" si="3"/>
        <v/>
      </c>
      <c r="M25" s="160"/>
      <c r="N25" s="159"/>
      <c r="O25" s="159"/>
      <c r="P25" s="159"/>
      <c r="Q25" s="159"/>
      <c r="R25" s="159"/>
      <c r="S25" s="160"/>
      <c r="T25" s="160"/>
      <c r="U25" s="160"/>
      <c r="V25" s="160"/>
      <c r="W25" s="152" t="str">
        <f t="shared" si="4"/>
        <v/>
      </c>
      <c r="X25" s="323"/>
      <c r="Y25" s="159"/>
      <c r="Z25" s="159"/>
      <c r="AA25" s="159"/>
      <c r="AB25" s="159"/>
      <c r="AC25" s="159"/>
      <c r="AD25" s="159"/>
      <c r="AE25" s="160"/>
      <c r="AF25" s="160"/>
      <c r="AG25" s="160"/>
      <c r="AH25" s="157" t="str">
        <f t="shared" si="5"/>
        <v/>
      </c>
    </row>
    <row r="26" spans="1:34" ht="22.5" customHeight="1" x14ac:dyDescent="0.25">
      <c r="A26" s="149" t="str">
        <f>DATA_Pauline!A12</f>
        <v>GGG ggg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0"/>
      <c r="L26" s="152" t="str">
        <f t="shared" si="3"/>
        <v/>
      </c>
      <c r="M26" s="153"/>
      <c r="N26" s="154"/>
      <c r="O26" s="154"/>
      <c r="P26" s="154"/>
      <c r="Q26" s="154"/>
      <c r="R26" s="154"/>
      <c r="S26" s="153"/>
      <c r="T26" s="153"/>
      <c r="U26" s="153"/>
      <c r="V26" s="153"/>
      <c r="W26" s="152" t="str">
        <f t="shared" si="4"/>
        <v/>
      </c>
      <c r="X26" s="153"/>
      <c r="Y26" s="154"/>
      <c r="Z26" s="154"/>
      <c r="AA26" s="154"/>
      <c r="AB26" s="154"/>
      <c r="AC26" s="154"/>
      <c r="AD26" s="154"/>
      <c r="AE26" s="153"/>
      <c r="AF26" s="153"/>
      <c r="AG26" s="153"/>
      <c r="AH26" s="157" t="str">
        <f t="shared" si="5"/>
        <v/>
      </c>
    </row>
    <row r="27" spans="1:34" ht="22.5" customHeight="1" x14ac:dyDescent="0.25">
      <c r="A27" s="149" t="str">
        <f>DATA_Pauline!A13</f>
        <v>HHH hhh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1"/>
      <c r="L27" s="152" t="str">
        <f t="shared" si="3"/>
        <v/>
      </c>
      <c r="M27" s="160"/>
      <c r="N27" s="159"/>
      <c r="O27" s="159"/>
      <c r="P27" s="159"/>
      <c r="Q27" s="159"/>
      <c r="R27" s="159"/>
      <c r="S27" s="160"/>
      <c r="T27" s="160"/>
      <c r="U27" s="160"/>
      <c r="V27" s="160"/>
      <c r="W27" s="152" t="str">
        <f t="shared" si="4"/>
        <v/>
      </c>
      <c r="X27" s="323"/>
      <c r="Y27" s="159"/>
      <c r="Z27" s="159"/>
      <c r="AA27" s="159"/>
      <c r="AB27" s="159"/>
      <c r="AC27" s="159"/>
      <c r="AD27" s="159"/>
      <c r="AE27" s="160"/>
      <c r="AF27" s="160"/>
      <c r="AG27" s="160"/>
      <c r="AH27" s="157" t="str">
        <f t="shared" si="5"/>
        <v/>
      </c>
    </row>
    <row r="28" spans="1:34" ht="22.5" customHeight="1" x14ac:dyDescent="0.25">
      <c r="A28" s="149" t="str">
        <f>DATA_Pauline!A14</f>
        <v>III iii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2" t="str">
        <f t="shared" si="3"/>
        <v/>
      </c>
      <c r="M28" s="153"/>
      <c r="N28" s="154"/>
      <c r="O28" s="154"/>
      <c r="P28" s="154"/>
      <c r="Q28" s="154"/>
      <c r="R28" s="154"/>
      <c r="S28" s="153"/>
      <c r="T28" s="153"/>
      <c r="U28" s="153"/>
      <c r="V28" s="153"/>
      <c r="W28" s="152" t="str">
        <f t="shared" si="4"/>
        <v/>
      </c>
      <c r="X28" s="153"/>
      <c r="Y28" s="154"/>
      <c r="Z28" s="154"/>
      <c r="AA28" s="154"/>
      <c r="AB28" s="154"/>
      <c r="AC28" s="154"/>
      <c r="AD28" s="154"/>
      <c r="AE28" s="153"/>
      <c r="AF28" s="153"/>
      <c r="AG28" s="153"/>
      <c r="AH28" s="157" t="str">
        <f t="shared" si="5"/>
        <v/>
      </c>
    </row>
    <row r="29" spans="1:34" ht="22.5" customHeight="1" x14ac:dyDescent="0.25">
      <c r="A29" s="149" t="str">
        <f>DATA_Pauline!A15</f>
        <v>JJJ jjj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2" t="str">
        <f t="shared" si="3"/>
        <v/>
      </c>
      <c r="M29" s="160"/>
      <c r="N29" s="159"/>
      <c r="O29" s="159"/>
      <c r="P29" s="159"/>
      <c r="Q29" s="159"/>
      <c r="R29" s="159"/>
      <c r="S29" s="160"/>
      <c r="T29" s="160"/>
      <c r="U29" s="160"/>
      <c r="V29" s="160"/>
      <c r="W29" s="152" t="str">
        <f t="shared" si="4"/>
        <v/>
      </c>
      <c r="X29" s="323"/>
      <c r="Y29" s="159"/>
      <c r="Z29" s="159"/>
      <c r="AA29" s="159"/>
      <c r="AB29" s="159"/>
      <c r="AC29" s="159"/>
      <c r="AD29" s="159"/>
      <c r="AE29" s="160"/>
      <c r="AF29" s="160"/>
      <c r="AG29" s="160"/>
      <c r="AH29" s="157" t="str">
        <f t="shared" si="5"/>
        <v/>
      </c>
    </row>
    <row r="30" spans="1:34" ht="22.5" customHeight="1" x14ac:dyDescent="0.25">
      <c r="A30" s="149" t="str">
        <f>DATA_Pauline!A16</f>
        <v>KKK kkk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2" t="str">
        <f t="shared" si="3"/>
        <v/>
      </c>
      <c r="M30" s="153"/>
      <c r="N30" s="154"/>
      <c r="O30" s="154"/>
      <c r="P30" s="154"/>
      <c r="Q30" s="154"/>
      <c r="R30" s="154"/>
      <c r="S30" s="153"/>
      <c r="T30" s="153"/>
      <c r="U30" s="153"/>
      <c r="V30" s="153"/>
      <c r="W30" s="152" t="str">
        <f t="shared" si="4"/>
        <v/>
      </c>
      <c r="X30" s="153"/>
      <c r="Y30" s="154"/>
      <c r="Z30" s="154"/>
      <c r="AA30" s="154"/>
      <c r="AB30" s="154"/>
      <c r="AC30" s="154"/>
      <c r="AD30" s="154"/>
      <c r="AE30" s="153"/>
      <c r="AF30" s="153"/>
      <c r="AG30" s="153"/>
      <c r="AH30" s="157" t="str">
        <f t="shared" si="5"/>
        <v/>
      </c>
    </row>
    <row r="31" spans="1:34" ht="22.5" customHeight="1" x14ac:dyDescent="0.25">
      <c r="A31" s="149" t="str">
        <f>DATA_Pauline!A17</f>
        <v>LLL lll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2" t="str">
        <f t="shared" si="3"/>
        <v/>
      </c>
      <c r="M31" s="160"/>
      <c r="N31" s="159"/>
      <c r="O31" s="159"/>
      <c r="P31" s="159"/>
      <c r="Q31" s="159"/>
      <c r="R31" s="159"/>
      <c r="S31" s="160"/>
      <c r="T31" s="160"/>
      <c r="U31" s="160"/>
      <c r="V31" s="160"/>
      <c r="W31" s="152" t="str">
        <f t="shared" si="4"/>
        <v/>
      </c>
      <c r="X31" s="323"/>
      <c r="Y31" s="159"/>
      <c r="Z31" s="159"/>
      <c r="AA31" s="159"/>
      <c r="AB31" s="159"/>
      <c r="AC31" s="159"/>
      <c r="AD31" s="159"/>
      <c r="AE31" s="160"/>
      <c r="AF31" s="160"/>
      <c r="AG31" s="160"/>
      <c r="AH31" s="157" t="str">
        <f t="shared" si="5"/>
        <v/>
      </c>
    </row>
    <row r="32" spans="1:34" ht="22.5" customHeight="1" x14ac:dyDescent="0.25">
      <c r="A32" s="149" t="str">
        <f>DATA_Pauline!A18</f>
        <v>MMM mmm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 t="str">
        <f t="shared" si="3"/>
        <v/>
      </c>
      <c r="M32" s="153"/>
      <c r="N32" s="154"/>
      <c r="O32" s="154"/>
      <c r="P32" s="154"/>
      <c r="Q32" s="154"/>
      <c r="R32" s="154"/>
      <c r="S32" s="153"/>
      <c r="T32" s="153"/>
      <c r="U32" s="153"/>
      <c r="V32" s="153"/>
      <c r="W32" s="152" t="str">
        <f t="shared" si="4"/>
        <v/>
      </c>
      <c r="X32" s="153"/>
      <c r="Y32" s="154"/>
      <c r="Z32" s="154"/>
      <c r="AA32" s="154"/>
      <c r="AB32" s="154"/>
      <c r="AC32" s="154"/>
      <c r="AD32" s="154"/>
      <c r="AE32" s="153"/>
      <c r="AF32" s="153"/>
      <c r="AG32" s="153"/>
      <c r="AH32" s="157" t="str">
        <f t="shared" si="5"/>
        <v/>
      </c>
    </row>
    <row r="33" spans="1:34" ht="22.5" customHeight="1" x14ac:dyDescent="0.25">
      <c r="A33" s="149" t="str">
        <f>DATA_Pauline!A19</f>
        <v>NNN nnn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2" t="str">
        <f t="shared" si="3"/>
        <v/>
      </c>
      <c r="M33" s="160"/>
      <c r="N33" s="159"/>
      <c r="O33" s="159"/>
      <c r="P33" s="159"/>
      <c r="Q33" s="159"/>
      <c r="R33" s="159"/>
      <c r="S33" s="160"/>
      <c r="T33" s="160"/>
      <c r="U33" s="160"/>
      <c r="V33" s="160"/>
      <c r="W33" s="152" t="str">
        <f t="shared" si="4"/>
        <v/>
      </c>
      <c r="X33" s="323"/>
      <c r="Y33" s="159"/>
      <c r="Z33" s="159"/>
      <c r="AA33" s="159"/>
      <c r="AB33" s="159"/>
      <c r="AC33" s="159"/>
      <c r="AD33" s="159"/>
      <c r="AE33" s="160"/>
      <c r="AF33" s="160"/>
      <c r="AG33" s="160"/>
      <c r="AH33" s="157" t="str">
        <f t="shared" si="5"/>
        <v/>
      </c>
    </row>
    <row r="34" spans="1:34" ht="22.5" customHeight="1" x14ac:dyDescent="0.25">
      <c r="A34" s="149" t="str">
        <f>DATA_Pauline!A20</f>
        <v>OOO ooo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2" t="str">
        <f t="shared" si="3"/>
        <v/>
      </c>
      <c r="M34" s="153"/>
      <c r="N34" s="154"/>
      <c r="O34" s="154"/>
      <c r="P34" s="154"/>
      <c r="Q34" s="154"/>
      <c r="R34" s="154"/>
      <c r="S34" s="153"/>
      <c r="T34" s="153"/>
      <c r="U34" s="153"/>
      <c r="V34" s="153"/>
      <c r="W34" s="152" t="str">
        <f t="shared" si="4"/>
        <v/>
      </c>
      <c r="X34" s="153"/>
      <c r="Y34" s="154"/>
      <c r="Z34" s="154"/>
      <c r="AA34" s="154"/>
      <c r="AB34" s="154"/>
      <c r="AC34" s="154"/>
      <c r="AD34" s="154"/>
      <c r="AE34" s="153"/>
      <c r="AF34" s="153"/>
      <c r="AG34" s="153"/>
      <c r="AH34" s="157" t="str">
        <f t="shared" si="5"/>
        <v/>
      </c>
    </row>
    <row r="35" spans="1:34" ht="22.5" customHeight="1" x14ac:dyDescent="0.25">
      <c r="A35" s="149" t="str">
        <f>DATA_Pauline!A21</f>
        <v>PPP ppp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2" t="str">
        <f t="shared" si="3"/>
        <v/>
      </c>
      <c r="M35" s="160"/>
      <c r="N35" s="159"/>
      <c r="O35" s="159"/>
      <c r="P35" s="159"/>
      <c r="Q35" s="159"/>
      <c r="R35" s="159"/>
      <c r="S35" s="160"/>
      <c r="T35" s="160"/>
      <c r="U35" s="160"/>
      <c r="V35" s="160"/>
      <c r="W35" s="152" t="str">
        <f t="shared" si="4"/>
        <v/>
      </c>
      <c r="X35" s="323"/>
      <c r="Y35" s="159"/>
      <c r="Z35" s="159"/>
      <c r="AA35" s="159"/>
      <c r="AB35" s="159"/>
      <c r="AC35" s="159"/>
      <c r="AD35" s="159"/>
      <c r="AE35" s="160"/>
      <c r="AF35" s="160"/>
      <c r="AG35" s="160"/>
      <c r="AH35" s="157" t="str">
        <f t="shared" si="5"/>
        <v/>
      </c>
    </row>
    <row r="36" spans="1:34" ht="22.5" customHeight="1" x14ac:dyDescent="0.25">
      <c r="A36" s="149" t="str">
        <f>DATA_Pauline!A22</f>
        <v>QQQ qqq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2" t="str">
        <f t="shared" si="3"/>
        <v/>
      </c>
      <c r="M36" s="153"/>
      <c r="N36" s="154"/>
      <c r="O36" s="154"/>
      <c r="P36" s="154"/>
      <c r="Q36" s="154"/>
      <c r="R36" s="154"/>
      <c r="S36" s="153"/>
      <c r="T36" s="153"/>
      <c r="U36" s="153"/>
      <c r="V36" s="153"/>
      <c r="W36" s="152" t="str">
        <f t="shared" si="4"/>
        <v/>
      </c>
      <c r="X36" s="153"/>
      <c r="Y36" s="154"/>
      <c r="Z36" s="154"/>
      <c r="AA36" s="154"/>
      <c r="AB36" s="154"/>
      <c r="AC36" s="154"/>
      <c r="AD36" s="154"/>
      <c r="AE36" s="153"/>
      <c r="AF36" s="153"/>
      <c r="AG36" s="153"/>
      <c r="AH36" s="157" t="str">
        <f t="shared" si="5"/>
        <v/>
      </c>
    </row>
    <row r="37" spans="1:34" ht="22.5" customHeight="1" x14ac:dyDescent="0.25">
      <c r="A37" s="149" t="str">
        <f>DATA_Pauline!A23</f>
        <v>RRR rrr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2" t="str">
        <f t="shared" si="3"/>
        <v/>
      </c>
      <c r="M37" s="160"/>
      <c r="N37" s="159"/>
      <c r="O37" s="159"/>
      <c r="P37" s="159"/>
      <c r="Q37" s="159"/>
      <c r="R37" s="159"/>
      <c r="S37" s="160"/>
      <c r="T37" s="160"/>
      <c r="U37" s="160"/>
      <c r="V37" s="160"/>
      <c r="W37" s="152" t="str">
        <f t="shared" si="4"/>
        <v/>
      </c>
      <c r="X37" s="323"/>
      <c r="Y37" s="159"/>
      <c r="Z37" s="159"/>
      <c r="AA37" s="159"/>
      <c r="AB37" s="159"/>
      <c r="AC37" s="159"/>
      <c r="AD37" s="159"/>
      <c r="AE37" s="160"/>
      <c r="AF37" s="160"/>
      <c r="AG37" s="160"/>
      <c r="AH37" s="157" t="str">
        <f t="shared" si="5"/>
        <v/>
      </c>
    </row>
    <row r="38" spans="1:34" ht="22.5" customHeight="1" x14ac:dyDescent="0.25">
      <c r="A38" s="149" t="str">
        <f>DATA_Pauline!A24</f>
        <v>SSS sss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2" t="str">
        <f t="shared" si="3"/>
        <v/>
      </c>
      <c r="M38" s="153"/>
      <c r="N38" s="154"/>
      <c r="O38" s="154"/>
      <c r="P38" s="154"/>
      <c r="Q38" s="154"/>
      <c r="R38" s="154"/>
      <c r="S38" s="153"/>
      <c r="T38" s="153"/>
      <c r="U38" s="153"/>
      <c r="V38" s="153"/>
      <c r="W38" s="152" t="str">
        <f t="shared" si="4"/>
        <v/>
      </c>
      <c r="X38" s="153"/>
      <c r="Y38" s="154"/>
      <c r="Z38" s="154"/>
      <c r="AA38" s="154"/>
      <c r="AB38" s="154"/>
      <c r="AC38" s="154"/>
      <c r="AD38" s="154"/>
      <c r="AE38" s="153"/>
      <c r="AF38" s="153"/>
      <c r="AG38" s="153"/>
      <c r="AH38" s="157" t="str">
        <f t="shared" si="5"/>
        <v/>
      </c>
    </row>
    <row r="39" spans="1:34" ht="22.5" customHeight="1" x14ac:dyDescent="0.25">
      <c r="A39" s="149" t="str">
        <f>DATA_Pauline!A25</f>
        <v>TTT ttt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2" t="str">
        <f t="shared" si="3"/>
        <v/>
      </c>
      <c r="M39" s="160"/>
      <c r="N39" s="159"/>
      <c r="O39" s="159"/>
      <c r="P39" s="159"/>
      <c r="Q39" s="159"/>
      <c r="R39" s="159"/>
      <c r="S39" s="160"/>
      <c r="T39" s="160"/>
      <c r="U39" s="160"/>
      <c r="V39" s="160"/>
      <c r="W39" s="152" t="str">
        <f t="shared" si="4"/>
        <v/>
      </c>
      <c r="X39" s="323"/>
      <c r="Y39" s="159"/>
      <c r="Z39" s="159"/>
      <c r="AA39" s="159"/>
      <c r="AB39" s="159"/>
      <c r="AC39" s="159"/>
      <c r="AD39" s="159"/>
      <c r="AE39" s="160"/>
      <c r="AF39" s="160"/>
      <c r="AG39" s="160"/>
      <c r="AH39" s="157" t="str">
        <f t="shared" si="5"/>
        <v/>
      </c>
    </row>
    <row r="40" spans="1:34" ht="22.5" customHeight="1" x14ac:dyDescent="0.25">
      <c r="A40" s="149" t="str">
        <f>DATA_Pauline!A26</f>
        <v>UUU uuu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2" t="str">
        <f t="shared" si="3"/>
        <v/>
      </c>
      <c r="M40" s="153"/>
      <c r="N40" s="154"/>
      <c r="O40" s="154"/>
      <c r="P40" s="154"/>
      <c r="Q40" s="154"/>
      <c r="R40" s="154"/>
      <c r="S40" s="153"/>
      <c r="T40" s="153"/>
      <c r="U40" s="153"/>
      <c r="V40" s="153"/>
      <c r="W40" s="152" t="str">
        <f t="shared" si="4"/>
        <v/>
      </c>
      <c r="X40" s="153"/>
      <c r="Y40" s="154"/>
      <c r="Z40" s="154"/>
      <c r="AA40" s="154"/>
      <c r="AB40" s="154"/>
      <c r="AC40" s="154"/>
      <c r="AD40" s="154"/>
      <c r="AE40" s="153"/>
      <c r="AF40" s="153"/>
      <c r="AG40" s="153"/>
      <c r="AH40" s="157" t="str">
        <f t="shared" si="5"/>
        <v/>
      </c>
    </row>
    <row r="41" spans="1:34" ht="22.5" customHeight="1" x14ac:dyDescent="0.25">
      <c r="A41" s="149" t="str">
        <f>DATA_Pauline!A27</f>
        <v>VVV vvv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1"/>
      <c r="L41" s="152" t="str">
        <f t="shared" si="3"/>
        <v/>
      </c>
      <c r="M41" s="160"/>
      <c r="N41" s="159"/>
      <c r="O41" s="159"/>
      <c r="P41" s="159"/>
      <c r="Q41" s="159"/>
      <c r="R41" s="159"/>
      <c r="S41" s="160"/>
      <c r="T41" s="160"/>
      <c r="U41" s="160"/>
      <c r="V41" s="160"/>
      <c r="W41" s="152" t="str">
        <f t="shared" si="4"/>
        <v/>
      </c>
      <c r="X41" s="323"/>
      <c r="Y41" s="159"/>
      <c r="Z41" s="159"/>
      <c r="AA41" s="159"/>
      <c r="AB41" s="159"/>
      <c r="AC41" s="159"/>
      <c r="AD41" s="159"/>
      <c r="AE41" s="160"/>
      <c r="AF41" s="160"/>
      <c r="AG41" s="160"/>
      <c r="AH41" s="157" t="str">
        <f t="shared" si="5"/>
        <v/>
      </c>
    </row>
    <row r="42" spans="1:34" ht="22.5" customHeight="1" x14ac:dyDescent="0.25">
      <c r="A42" s="149" t="str">
        <f>DATA_Pauline!A28</f>
        <v>WWW www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2" t="str">
        <f t="shared" si="3"/>
        <v/>
      </c>
      <c r="M42" s="153"/>
      <c r="N42" s="154"/>
      <c r="O42" s="154"/>
      <c r="P42" s="154"/>
      <c r="Q42" s="154"/>
      <c r="R42" s="154"/>
      <c r="S42" s="153"/>
      <c r="T42" s="153"/>
      <c r="U42" s="153"/>
      <c r="V42" s="153"/>
      <c r="W42" s="152" t="str">
        <f t="shared" si="4"/>
        <v/>
      </c>
      <c r="X42" s="153"/>
      <c r="Y42" s="154"/>
      <c r="Z42" s="154"/>
      <c r="AA42" s="154"/>
      <c r="AB42" s="154"/>
      <c r="AC42" s="154"/>
      <c r="AD42" s="154"/>
      <c r="AE42" s="153"/>
      <c r="AF42" s="153"/>
      <c r="AG42" s="153"/>
      <c r="AH42" s="157" t="str">
        <f t="shared" si="5"/>
        <v/>
      </c>
    </row>
    <row r="43" spans="1:34" ht="22.5" customHeight="1" x14ac:dyDescent="0.25">
      <c r="A43" s="149" t="str">
        <f>DATA_Pauline!A29</f>
        <v>XXX xxx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1"/>
      <c r="L43" s="152" t="str">
        <f t="shared" si="3"/>
        <v/>
      </c>
      <c r="M43" s="160"/>
      <c r="N43" s="159"/>
      <c r="O43" s="159"/>
      <c r="P43" s="159"/>
      <c r="Q43" s="159"/>
      <c r="R43" s="159"/>
      <c r="S43" s="160"/>
      <c r="T43" s="160"/>
      <c r="U43" s="160"/>
      <c r="V43" s="160"/>
      <c r="W43" s="152" t="str">
        <f t="shared" si="4"/>
        <v/>
      </c>
      <c r="X43" s="323"/>
      <c r="Y43" s="159"/>
      <c r="Z43" s="159"/>
      <c r="AA43" s="159"/>
      <c r="AB43" s="159"/>
      <c r="AC43" s="159"/>
      <c r="AD43" s="159"/>
      <c r="AE43" s="160"/>
      <c r="AF43" s="160"/>
      <c r="AG43" s="160"/>
      <c r="AH43" s="157" t="str">
        <f t="shared" si="5"/>
        <v/>
      </c>
    </row>
    <row r="44" spans="1:34" ht="22.5" customHeight="1" x14ac:dyDescent="0.25">
      <c r="A44" s="149" t="str">
        <f>DATA_Pauline!A30</f>
        <v>YYY yyy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0"/>
      <c r="L44" s="152" t="str">
        <f t="shared" si="3"/>
        <v/>
      </c>
      <c r="M44" s="153"/>
      <c r="N44" s="154"/>
      <c r="O44" s="154"/>
      <c r="P44" s="154"/>
      <c r="Q44" s="154"/>
      <c r="R44" s="154"/>
      <c r="S44" s="153"/>
      <c r="T44" s="153"/>
      <c r="U44" s="153"/>
      <c r="V44" s="153"/>
      <c r="W44" s="152" t="str">
        <f t="shared" si="4"/>
        <v/>
      </c>
      <c r="X44" s="153"/>
      <c r="Y44" s="154"/>
      <c r="Z44" s="154"/>
      <c r="AA44" s="154"/>
      <c r="AB44" s="154"/>
      <c r="AC44" s="154"/>
      <c r="AD44" s="154"/>
      <c r="AE44" s="153"/>
      <c r="AF44" s="153"/>
      <c r="AG44" s="153"/>
      <c r="AH44" s="157" t="str">
        <f t="shared" si="5"/>
        <v/>
      </c>
    </row>
    <row r="45" spans="1:34" ht="22.5" customHeight="1" x14ac:dyDescent="0.25">
      <c r="A45" s="149" t="str">
        <f>DATA_Pauline!A31</f>
        <v>ZZZ zzz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2" t="str">
        <f t="shared" si="3"/>
        <v/>
      </c>
      <c r="M45" s="160"/>
      <c r="N45" s="159"/>
      <c r="O45" s="159"/>
      <c r="P45" s="159"/>
      <c r="Q45" s="159"/>
      <c r="R45" s="159"/>
      <c r="S45" s="160"/>
      <c r="T45" s="160"/>
      <c r="U45" s="160"/>
      <c r="V45" s="160"/>
      <c r="W45" s="152" t="str">
        <f t="shared" si="4"/>
        <v/>
      </c>
      <c r="X45" s="323"/>
      <c r="Y45" s="159"/>
      <c r="Z45" s="159"/>
      <c r="AA45" s="159"/>
      <c r="AB45" s="159"/>
      <c r="AC45" s="159"/>
      <c r="AD45" s="159"/>
      <c r="AE45" s="160"/>
      <c r="AF45" s="160"/>
      <c r="AG45" s="160"/>
      <c r="AH45" s="157" t="str">
        <f t="shared" si="5"/>
        <v/>
      </c>
    </row>
    <row r="46" spans="1:34" ht="22.5" customHeight="1" x14ac:dyDescent="0.25">
      <c r="A46" s="149" t="str">
        <f>DATA_Pauline!A32</f>
        <v>ABA aba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2" t="str">
        <f t="shared" si="3"/>
        <v/>
      </c>
      <c r="M46" s="153"/>
      <c r="N46" s="154"/>
      <c r="O46" s="154"/>
      <c r="P46" s="154"/>
      <c r="Q46" s="154"/>
      <c r="R46" s="154"/>
      <c r="S46" s="153"/>
      <c r="T46" s="153"/>
      <c r="U46" s="153"/>
      <c r="V46" s="153"/>
      <c r="W46" s="152" t="str">
        <f t="shared" si="4"/>
        <v/>
      </c>
      <c r="X46" s="153"/>
      <c r="Y46" s="154"/>
      <c r="Z46" s="154"/>
      <c r="AA46" s="154"/>
      <c r="AB46" s="154"/>
      <c r="AC46" s="154"/>
      <c r="AD46" s="154"/>
      <c r="AE46" s="153"/>
      <c r="AF46" s="153"/>
      <c r="AG46" s="153"/>
      <c r="AH46" s="157" t="str">
        <f t="shared" si="5"/>
        <v/>
      </c>
    </row>
    <row r="47" spans="1:34" ht="22.5" customHeight="1" x14ac:dyDescent="0.25">
      <c r="A47" s="149" t="str">
        <f>DATA_Pauline!A33</f>
        <v>ACA aca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2" t="str">
        <f t="shared" si="3"/>
        <v/>
      </c>
      <c r="M47" s="160"/>
      <c r="N47" s="159"/>
      <c r="O47" s="159"/>
      <c r="P47" s="159"/>
      <c r="Q47" s="159"/>
      <c r="R47" s="159"/>
      <c r="S47" s="160"/>
      <c r="T47" s="160"/>
      <c r="U47" s="160"/>
      <c r="V47" s="160"/>
      <c r="W47" s="152" t="str">
        <f t="shared" si="4"/>
        <v/>
      </c>
      <c r="X47" s="323"/>
      <c r="Y47" s="159"/>
      <c r="Z47" s="159"/>
      <c r="AA47" s="159"/>
      <c r="AB47" s="159"/>
      <c r="AC47" s="159"/>
      <c r="AD47" s="159"/>
      <c r="AE47" s="160"/>
      <c r="AF47" s="160"/>
      <c r="AG47" s="160"/>
      <c r="AH47" s="157" t="str">
        <f t="shared" si="5"/>
        <v/>
      </c>
    </row>
    <row r="48" spans="1:34" ht="22.5" customHeight="1" x14ac:dyDescent="0.25">
      <c r="A48" s="149" t="str">
        <f>DATA_Pauline!A34</f>
        <v>ADA ada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2" t="str">
        <f t="shared" si="3"/>
        <v/>
      </c>
      <c r="M48" s="153"/>
      <c r="N48" s="154"/>
      <c r="O48" s="154"/>
      <c r="P48" s="154"/>
      <c r="Q48" s="154"/>
      <c r="R48" s="154"/>
      <c r="S48" s="153"/>
      <c r="T48" s="153"/>
      <c r="U48" s="153"/>
      <c r="V48" s="153"/>
      <c r="W48" s="152" t="str">
        <f t="shared" si="4"/>
        <v/>
      </c>
      <c r="X48" s="153"/>
      <c r="Y48" s="154"/>
      <c r="Z48" s="154"/>
      <c r="AA48" s="154"/>
      <c r="AB48" s="154"/>
      <c r="AC48" s="154"/>
      <c r="AD48" s="154"/>
      <c r="AE48" s="153"/>
      <c r="AF48" s="153"/>
      <c r="AG48" s="153"/>
      <c r="AH48" s="157" t="str">
        <f t="shared" si="5"/>
        <v/>
      </c>
    </row>
    <row r="49" spans="1:34" ht="22.5" customHeight="1" x14ac:dyDescent="0.25">
      <c r="A49" s="149" t="str">
        <f>DATA_Pauline!A35</f>
        <v>AEA aea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2" t="str">
        <f t="shared" si="3"/>
        <v/>
      </c>
      <c r="M49" s="160"/>
      <c r="N49" s="159"/>
      <c r="O49" s="159"/>
      <c r="P49" s="159"/>
      <c r="Q49" s="159"/>
      <c r="R49" s="159"/>
      <c r="S49" s="160"/>
      <c r="T49" s="160"/>
      <c r="U49" s="160"/>
      <c r="V49" s="160"/>
      <c r="W49" s="152" t="str">
        <f t="shared" si="4"/>
        <v/>
      </c>
      <c r="X49" s="323"/>
      <c r="Y49" s="159"/>
      <c r="Z49" s="159"/>
      <c r="AA49" s="159"/>
      <c r="AB49" s="159"/>
      <c r="AC49" s="159"/>
      <c r="AD49" s="159"/>
      <c r="AE49" s="160"/>
      <c r="AF49" s="160"/>
      <c r="AG49" s="160"/>
      <c r="AH49" s="157" t="str">
        <f t="shared" si="5"/>
        <v/>
      </c>
    </row>
  </sheetData>
  <mergeCells count="28">
    <mergeCell ref="E13:N13"/>
    <mergeCell ref="E8:N8"/>
    <mergeCell ref="E9:N9"/>
    <mergeCell ref="E10:N10"/>
    <mergeCell ref="E11:N11"/>
    <mergeCell ref="E12:N12"/>
    <mergeCell ref="B17:K17"/>
    <mergeCell ref="M17:V17"/>
    <mergeCell ref="X17:AG17"/>
    <mergeCell ref="A6:E6"/>
    <mergeCell ref="B4:C5"/>
    <mergeCell ref="B14:C14"/>
    <mergeCell ref="E7:N7"/>
    <mergeCell ref="A4:A5"/>
    <mergeCell ref="E14:N14"/>
    <mergeCell ref="V4:Z4"/>
    <mergeCell ref="E5:N5"/>
    <mergeCell ref="S5:Y5"/>
    <mergeCell ref="Z5:AA5"/>
    <mergeCell ref="E4:N4"/>
    <mergeCell ref="A7:A14"/>
    <mergeCell ref="B7:C13"/>
    <mergeCell ref="A1:B1"/>
    <mergeCell ref="C1:AH1"/>
    <mergeCell ref="M2:N2"/>
    <mergeCell ref="O2:P2"/>
    <mergeCell ref="V2:Z3"/>
    <mergeCell ref="A3:F3"/>
  </mergeCells>
  <phoneticPr fontId="18" type="noConversion"/>
  <conditionalFormatting sqref="L20:L49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:K18">
    <cfRule type="expression" dxfId="546" priority="57">
      <formula>AND(B$19&gt;=50%,B$19&lt;=79%)</formula>
    </cfRule>
    <cfRule type="expression" dxfId="545" priority="58">
      <formula>AND(B$19&gt;=80%)</formula>
    </cfRule>
    <cfRule type="expression" dxfId="544" priority="59">
      <formula>AND(B$19&lt;50%)</formula>
    </cfRule>
  </conditionalFormatting>
  <conditionalFormatting sqref="W20:W49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20:AH49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9:M49">
    <cfRule type="expression" dxfId="543" priority="56">
      <formula>AND($B$19&gt;0%)</formula>
    </cfRule>
  </conditionalFormatting>
  <conditionalFormatting sqref="S18:V18">
    <cfRule type="expression" dxfId="542" priority="50">
      <formula>AND(S$19&gt;=50%,S$19&lt;=79%)</formula>
    </cfRule>
    <cfRule type="expression" dxfId="541" priority="51">
      <formula>AND(S$19&gt;=80%)</formula>
    </cfRule>
    <cfRule type="expression" dxfId="540" priority="52">
      <formula>AND(S$19&lt;50%)</formula>
    </cfRule>
  </conditionalFormatting>
  <conditionalFormatting sqref="M18">
    <cfRule type="expression" dxfId="539" priority="47">
      <formula>AND(M$19&gt;=50%,M$19&lt;=79%)</formula>
    </cfRule>
    <cfRule type="expression" dxfId="538" priority="48">
      <formula>AND(M$19&gt;=80%)</formula>
    </cfRule>
    <cfRule type="expression" dxfId="537" priority="49">
      <formula>AND(M$19&lt;50%)</formula>
    </cfRule>
  </conditionalFormatting>
  <conditionalFormatting sqref="Z18:AG18">
    <cfRule type="expression" dxfId="536" priority="44">
      <formula>AND(Z$19&gt;=50%,Z$19&lt;=79%)</formula>
    </cfRule>
    <cfRule type="expression" dxfId="535" priority="45">
      <formula>AND(Z$19&gt;=80%)</formula>
    </cfRule>
    <cfRule type="expression" dxfId="534" priority="46">
      <formula>AND(Z$19&lt;50%)</formula>
    </cfRule>
  </conditionalFormatting>
  <conditionalFormatting sqref="M18:M49">
    <cfRule type="expression" dxfId="533" priority="43">
      <formula>AND(B$19&gt;0%)</formula>
    </cfRule>
  </conditionalFormatting>
  <conditionalFormatting sqref="N19:N49">
    <cfRule type="expression" dxfId="532" priority="42">
      <formula>AND(C$19&gt;0%)</formula>
    </cfRule>
  </conditionalFormatting>
  <conditionalFormatting sqref="O19:O49">
    <cfRule type="expression" dxfId="531" priority="41">
      <formula>AND(D$19&gt;0%)</formula>
    </cfRule>
  </conditionalFormatting>
  <conditionalFormatting sqref="P19:P49">
    <cfRule type="expression" dxfId="530" priority="40">
      <formula>AND(E$19&gt;0%)</formula>
    </cfRule>
  </conditionalFormatting>
  <conditionalFormatting sqref="Q19:Q49">
    <cfRule type="expression" dxfId="529" priority="39">
      <formula>AND(F$19&gt;0%)</formula>
    </cfRule>
  </conditionalFormatting>
  <conditionalFormatting sqref="R19:R49">
    <cfRule type="expression" dxfId="528" priority="38">
      <formula>AND(G$19&gt;0%)</formula>
    </cfRule>
  </conditionalFormatting>
  <conditionalFormatting sqref="N18:R18">
    <cfRule type="expression" dxfId="527" priority="34">
      <formula>AND(C$19&gt;0%)</formula>
    </cfRule>
  </conditionalFormatting>
  <conditionalFormatting sqref="N18:R18">
    <cfRule type="expression" dxfId="526" priority="35">
      <formula>AND(N$19&gt;=50%,N$19&lt;=79%)</formula>
    </cfRule>
    <cfRule type="expression" dxfId="525" priority="36">
      <formula>AND(N$19&gt;=80%)</formula>
    </cfRule>
    <cfRule type="expression" dxfId="524" priority="37">
      <formula>AND(N$19&lt;50%)</formula>
    </cfRule>
  </conditionalFormatting>
  <conditionalFormatting sqref="X18">
    <cfRule type="expression" dxfId="523" priority="31">
      <formula>AND(X$19&gt;=50%,X$19&lt;=79%)</formula>
    </cfRule>
    <cfRule type="expression" dxfId="522" priority="32">
      <formula>AND(X$19&gt;=80%)</formula>
    </cfRule>
    <cfRule type="expression" dxfId="521" priority="33">
      <formula>AND(X$19&lt;50%)</formula>
    </cfRule>
  </conditionalFormatting>
  <conditionalFormatting sqref="X18:X49">
    <cfRule type="expression" dxfId="520" priority="29">
      <formula>AND($B$19&gt;0%)</formula>
    </cfRule>
    <cfRule type="expression" dxfId="519" priority="30">
      <formula>AND(M$19&gt;0%)</formula>
    </cfRule>
  </conditionalFormatting>
  <conditionalFormatting sqref="Y18">
    <cfRule type="expression" dxfId="518" priority="26">
      <formula>AND(Y$19&gt;=50%,Y$19&lt;=79%)</formula>
    </cfRule>
    <cfRule type="expression" dxfId="517" priority="27">
      <formula>AND(Y$19&gt;=80%)</formula>
    </cfRule>
    <cfRule type="expression" dxfId="516" priority="28">
      <formula>AND(Y$19&lt;50%)</formula>
    </cfRule>
  </conditionalFormatting>
  <conditionalFormatting sqref="Y18">
    <cfRule type="expression" dxfId="515" priority="24">
      <formula>AND(C$19&gt;0%)</formula>
    </cfRule>
    <cfRule type="expression" dxfId="514" priority="25">
      <formula>AND(N$19&gt;0%)</formula>
    </cfRule>
  </conditionalFormatting>
  <conditionalFormatting sqref="Y19:Y49">
    <cfRule type="expression" dxfId="513" priority="22">
      <formula>AND(C$19&gt;0%)</formula>
    </cfRule>
    <cfRule type="expression" dxfId="512" priority="23">
      <formula>AND(N$19&gt;0%)</formula>
    </cfRule>
  </conditionalFormatting>
  <conditionalFormatting sqref="AB18:AB49">
    <cfRule type="expression" dxfId="511" priority="16">
      <formula>AND(F$19&gt;0%)</formula>
    </cfRule>
    <cfRule type="expression" dxfId="510" priority="17">
      <formula>AND(Q$19&gt;0%)</formula>
    </cfRule>
  </conditionalFormatting>
  <conditionalFormatting sqref="AA18:AA49">
    <cfRule type="expression" dxfId="509" priority="18">
      <formula>AND(E$19&gt;0%)</formula>
    </cfRule>
    <cfRule type="expression" dxfId="508" priority="19">
      <formula>AND(P$19&gt;0%)</formula>
    </cfRule>
  </conditionalFormatting>
  <conditionalFormatting sqref="Z18:Z49">
    <cfRule type="expression" dxfId="507" priority="20">
      <formula>AND(D$19&gt;0%)</formula>
    </cfRule>
    <cfRule type="expression" dxfId="506" priority="21">
      <formula>AND(O$19&gt;0%)</formula>
    </cfRule>
  </conditionalFormatting>
  <conditionalFormatting sqref="S18:S49">
    <cfRule type="expression" dxfId="505" priority="13">
      <formula>AND(H$19&gt;0%)</formula>
    </cfRule>
  </conditionalFormatting>
  <conditionalFormatting sqref="T18:T49">
    <cfRule type="expression" dxfId="504" priority="12">
      <formula>AND(I$19&gt;0%)</formula>
    </cfRule>
  </conditionalFormatting>
  <conditionalFormatting sqref="U18:U49">
    <cfRule type="expression" dxfId="503" priority="11">
      <formula>AND(J$19&gt;0%)</formula>
    </cfRule>
  </conditionalFormatting>
  <conditionalFormatting sqref="V18:V49">
    <cfRule type="expression" dxfId="502" priority="10">
      <formula>AND(K$19&gt;0%)</formula>
    </cfRule>
  </conditionalFormatting>
  <conditionalFormatting sqref="AE18:AE49">
    <cfRule type="expression" dxfId="501" priority="14">
      <formula>AND(I$19&gt;0%)</formula>
    </cfRule>
    <cfRule type="expression" dxfId="500" priority="15">
      <formula>AND(T$19&gt;0%)</formula>
    </cfRule>
  </conditionalFormatting>
  <conditionalFormatting sqref="AC18:AC49">
    <cfRule type="expression" dxfId="499" priority="7">
      <formula>AND(G$19&gt;0%)</formula>
    </cfRule>
    <cfRule type="expression" dxfId="498" priority="8">
      <formula>AND(R$19&gt;0%)</formula>
    </cfRule>
  </conditionalFormatting>
  <conditionalFormatting sqref="AD18:AD49">
    <cfRule type="expression" dxfId="497" priority="5">
      <formula>AND(H$19&gt;0%)</formula>
    </cfRule>
    <cfRule type="expression" dxfId="496" priority="6">
      <formula>AND(S$19&gt;0%)</formula>
    </cfRule>
  </conditionalFormatting>
  <conditionalFormatting sqref="AF18:AF49">
    <cfRule type="expression" dxfId="495" priority="3">
      <formula>AND(J$19&gt;0%)</formula>
    </cfRule>
    <cfRule type="expression" dxfId="494" priority="4">
      <formula>AND(U$19&gt;0%)</formula>
    </cfRule>
  </conditionalFormatting>
  <conditionalFormatting sqref="AG18:AG49">
    <cfRule type="expression" dxfId="493" priority="1">
      <formula>AND(K$19&gt;0%)</formula>
    </cfRule>
    <cfRule type="expression" dxfId="492" priority="2">
      <formula>AND(V$19&gt;0%)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CFE54-4B6C-41C5-9A21-8F926A753B01}">
  <sheetPr>
    <tabColor rgb="FFFFFF00"/>
  </sheetPr>
  <dimension ref="A1:AH47"/>
  <sheetViews>
    <sheetView showGridLines="0" workbookViewId="0">
      <selection activeCell="A2" sqref="A2"/>
    </sheetView>
  </sheetViews>
  <sheetFormatPr baseColWidth="10" defaultRowHeight="15" x14ac:dyDescent="0.25"/>
  <cols>
    <col min="1" max="1" width="30" style="23" customWidth="1"/>
    <col min="2" max="6" width="6.28515625" style="23" customWidth="1"/>
    <col min="7" max="7" width="6.5703125" style="23" customWidth="1"/>
    <col min="8" max="10" width="6.28515625" style="23" customWidth="1"/>
    <col min="11" max="11" width="7.85546875" style="23" customWidth="1"/>
    <col min="12" max="13" width="6.28515625" style="23" customWidth="1"/>
    <col min="14" max="14" width="5.7109375" style="23" customWidth="1"/>
    <col min="15" max="16" width="6.28515625" style="23" customWidth="1"/>
    <col min="17" max="17" width="6.85546875" style="23" customWidth="1"/>
    <col min="18" max="20" width="6.28515625" style="23" customWidth="1"/>
    <col min="21" max="21" width="7.7109375" style="23" customWidth="1"/>
    <col min="22" max="25" width="6.28515625" style="23" customWidth="1"/>
    <col min="26" max="26" width="6.5703125" style="23" customWidth="1"/>
    <col min="27" max="27" width="7.140625" style="23" customWidth="1"/>
    <col min="28" max="30" width="6.285156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86</v>
      </c>
      <c r="B1" s="432"/>
      <c r="C1" s="434" t="s">
        <v>197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436"/>
      <c r="M2" s="436"/>
      <c r="N2" s="436"/>
      <c r="O2" s="436"/>
      <c r="S2" s="42"/>
      <c r="T2" s="447"/>
      <c r="U2" s="447"/>
      <c r="V2" s="447"/>
      <c r="W2" s="447"/>
      <c r="X2" s="447"/>
      <c r="Y2" s="42"/>
      <c r="AA2" s="42"/>
      <c r="AB2" s="237"/>
      <c r="AC2" s="237"/>
      <c r="AD2" s="42"/>
    </row>
    <row r="3" spans="1:34" s="32" customFormat="1" ht="30" customHeight="1" thickBot="1" x14ac:dyDescent="0.45">
      <c r="A3" s="494" t="s">
        <v>28</v>
      </c>
      <c r="B3" s="494"/>
      <c r="C3" s="494"/>
      <c r="D3" s="494"/>
      <c r="E3" s="494"/>
      <c r="F3" s="494"/>
      <c r="G3" s="26"/>
      <c r="H3" s="26"/>
      <c r="K3" s="48"/>
      <c r="L3" s="237"/>
      <c r="M3" s="237"/>
      <c r="N3" s="237"/>
      <c r="O3" s="237"/>
      <c r="S3" s="42"/>
      <c r="T3" s="447"/>
      <c r="U3" s="447"/>
      <c r="V3" s="447"/>
      <c r="W3" s="447"/>
      <c r="X3" s="447"/>
      <c r="Y3" s="42"/>
      <c r="AA3" s="42"/>
      <c r="AB3" s="237"/>
      <c r="AC3" s="237"/>
      <c r="AD3" s="42"/>
    </row>
    <row r="4" spans="1:34" ht="33.75" customHeight="1" x14ac:dyDescent="0.25">
      <c r="A4" s="462" t="s">
        <v>310</v>
      </c>
      <c r="B4" s="475" t="s">
        <v>391</v>
      </c>
      <c r="C4" s="476"/>
      <c r="D4" s="304" t="s">
        <v>38</v>
      </c>
      <c r="E4" s="502" t="s">
        <v>317</v>
      </c>
      <c r="F4" s="502"/>
      <c r="G4" s="502"/>
      <c r="H4" s="502"/>
      <c r="I4" s="502"/>
      <c r="J4" s="502"/>
      <c r="K4" s="502"/>
      <c r="L4" s="502"/>
      <c r="M4" s="503"/>
      <c r="N4" s="54"/>
      <c r="O4" s="54"/>
      <c r="P4" s="49"/>
      <c r="Q4" s="49"/>
      <c r="R4" s="49"/>
      <c r="S4" s="42"/>
      <c r="T4" s="451"/>
      <c r="U4" s="451"/>
      <c r="V4" s="451"/>
      <c r="W4" s="451"/>
      <c r="X4" s="451"/>
      <c r="Y4" s="52"/>
      <c r="Z4" s="52"/>
      <c r="AA4" s="52"/>
      <c r="AB4" s="52"/>
      <c r="AC4" s="52"/>
      <c r="AD4" s="42"/>
      <c r="AH4" s="50"/>
    </row>
    <row r="5" spans="1:34" ht="29.25" customHeight="1" thickBot="1" x14ac:dyDescent="0.3">
      <c r="A5" s="462"/>
      <c r="B5" s="479"/>
      <c r="C5" s="480"/>
      <c r="D5" s="305" t="s">
        <v>39</v>
      </c>
      <c r="E5" s="458" t="s">
        <v>318</v>
      </c>
      <c r="F5" s="458"/>
      <c r="G5" s="458"/>
      <c r="H5" s="458"/>
      <c r="I5" s="458"/>
      <c r="J5" s="458"/>
      <c r="K5" s="458"/>
      <c r="L5" s="458"/>
      <c r="M5" s="459"/>
      <c r="N5" s="54"/>
      <c r="O5" s="54"/>
      <c r="P5" s="49"/>
      <c r="Q5" s="49"/>
      <c r="R5" s="450" t="s">
        <v>186</v>
      </c>
      <c r="S5" s="450"/>
      <c r="T5" s="450"/>
      <c r="U5" s="450"/>
      <c r="V5" s="450"/>
      <c r="W5" s="450"/>
      <c r="X5" s="431" t="e">
        <f>AVERAGE(B18:J47,L18:T47,V18:AD47)</f>
        <v>#DIV/0!</v>
      </c>
      <c r="Y5" s="431"/>
      <c r="Z5" s="53"/>
      <c r="AA5" s="53"/>
      <c r="AB5" s="53"/>
      <c r="AC5" s="53"/>
      <c r="AD5" s="42"/>
    </row>
    <row r="6" spans="1:34" ht="31.5" customHeight="1" thickBot="1" x14ac:dyDescent="0.3">
      <c r="A6" s="495" t="s">
        <v>42</v>
      </c>
      <c r="B6" s="495"/>
      <c r="C6" s="495"/>
      <c r="D6" s="495"/>
      <c r="E6" s="495"/>
      <c r="F6" s="244"/>
      <c r="G6" s="244"/>
      <c r="H6" s="244"/>
      <c r="I6" s="244"/>
      <c r="J6" s="244"/>
      <c r="K6" s="244"/>
      <c r="L6" s="244"/>
      <c r="M6" s="244"/>
      <c r="N6" s="51"/>
      <c r="O6" s="51"/>
      <c r="P6" s="51"/>
      <c r="Q6" s="51"/>
      <c r="R6" s="51"/>
      <c r="S6" s="67"/>
      <c r="T6" s="67"/>
      <c r="U6" s="67"/>
      <c r="V6" s="42"/>
      <c r="W6" s="42"/>
      <c r="X6" s="42"/>
      <c r="Y6" s="42"/>
      <c r="Z6" s="42"/>
      <c r="AA6" s="42"/>
      <c r="AB6" s="42"/>
      <c r="AC6" s="42"/>
      <c r="AD6" s="42"/>
    </row>
    <row r="7" spans="1:34" ht="31.5" customHeight="1" x14ac:dyDescent="0.25">
      <c r="A7" s="469" t="s">
        <v>187</v>
      </c>
      <c r="B7" s="511" t="s">
        <v>392</v>
      </c>
      <c r="C7" s="512"/>
      <c r="D7" s="301" t="s">
        <v>56</v>
      </c>
      <c r="E7" s="517" t="s">
        <v>301</v>
      </c>
      <c r="F7" s="517"/>
      <c r="G7" s="517"/>
      <c r="H7" s="517"/>
      <c r="I7" s="517"/>
      <c r="J7" s="517"/>
      <c r="K7" s="517"/>
      <c r="L7" s="517"/>
      <c r="M7" s="518"/>
      <c r="N7" s="51"/>
      <c r="O7" s="51"/>
      <c r="P7" s="51"/>
      <c r="Q7" s="51"/>
      <c r="R7" s="51"/>
      <c r="S7" s="67"/>
      <c r="T7" s="67"/>
      <c r="U7" s="67"/>
      <c r="V7" s="42"/>
      <c r="W7" s="42"/>
      <c r="X7" s="42"/>
      <c r="Y7" s="42"/>
      <c r="Z7" s="42"/>
      <c r="AA7" s="42"/>
      <c r="AB7" s="42"/>
      <c r="AC7" s="42"/>
      <c r="AD7" s="42"/>
    </row>
    <row r="8" spans="1:34" ht="31.5" customHeight="1" x14ac:dyDescent="0.25">
      <c r="A8" s="469"/>
      <c r="B8" s="513"/>
      <c r="C8" s="514"/>
      <c r="D8" s="302" t="s">
        <v>57</v>
      </c>
      <c r="E8" s="519" t="s">
        <v>394</v>
      </c>
      <c r="F8" s="520"/>
      <c r="G8" s="520"/>
      <c r="H8" s="520"/>
      <c r="I8" s="520"/>
      <c r="J8" s="520"/>
      <c r="K8" s="520"/>
      <c r="L8" s="520"/>
      <c r="M8" s="521"/>
      <c r="N8" s="51"/>
      <c r="O8" s="51"/>
      <c r="P8" s="51"/>
      <c r="Q8" s="51"/>
      <c r="R8" s="51"/>
      <c r="S8" s="67"/>
      <c r="T8" s="67"/>
      <c r="U8" s="67"/>
      <c r="V8" s="42"/>
      <c r="W8" s="42"/>
      <c r="X8" s="42"/>
      <c r="Y8" s="42"/>
      <c r="Z8" s="42"/>
      <c r="AA8" s="42"/>
      <c r="AB8" s="42"/>
      <c r="AC8" s="42"/>
      <c r="AD8" s="42"/>
    </row>
    <row r="9" spans="1:34" ht="31.5" customHeight="1" thickBot="1" x14ac:dyDescent="0.3">
      <c r="A9" s="469"/>
      <c r="B9" s="515"/>
      <c r="C9" s="516"/>
      <c r="D9" s="302" t="s">
        <v>58</v>
      </c>
      <c r="E9" s="519" t="s">
        <v>395</v>
      </c>
      <c r="F9" s="520"/>
      <c r="G9" s="520"/>
      <c r="H9" s="520"/>
      <c r="I9" s="520"/>
      <c r="J9" s="520"/>
      <c r="K9" s="520"/>
      <c r="L9" s="520"/>
      <c r="M9" s="521"/>
      <c r="N9" s="51"/>
      <c r="O9" s="51"/>
      <c r="P9" s="51"/>
      <c r="Q9" s="51"/>
      <c r="R9" s="51"/>
      <c r="S9" s="67"/>
      <c r="T9" s="67"/>
      <c r="U9" s="67"/>
      <c r="V9" s="42"/>
      <c r="W9" s="42"/>
      <c r="X9" s="42"/>
      <c r="Y9" s="42"/>
      <c r="Z9" s="42"/>
      <c r="AA9" s="42"/>
      <c r="AB9" s="42"/>
      <c r="AC9" s="42"/>
      <c r="AD9" s="42"/>
    </row>
    <row r="10" spans="1:34" ht="31.5" customHeight="1" x14ac:dyDescent="0.25">
      <c r="A10" s="469"/>
      <c r="B10" s="511" t="s">
        <v>199</v>
      </c>
      <c r="C10" s="512"/>
      <c r="D10" s="306" t="s">
        <v>62</v>
      </c>
      <c r="E10" s="519" t="s">
        <v>306</v>
      </c>
      <c r="F10" s="520"/>
      <c r="G10" s="520"/>
      <c r="H10" s="520"/>
      <c r="I10" s="520"/>
      <c r="J10" s="520"/>
      <c r="K10" s="520"/>
      <c r="L10" s="520"/>
      <c r="M10" s="521"/>
      <c r="N10" s="51"/>
      <c r="O10" s="51"/>
      <c r="P10" s="51"/>
      <c r="Q10" s="51"/>
      <c r="R10" s="51"/>
      <c r="S10" s="67"/>
      <c r="T10" s="67"/>
      <c r="U10" s="67"/>
      <c r="V10" s="42"/>
      <c r="W10" s="42"/>
      <c r="X10" s="42"/>
      <c r="Y10" s="42"/>
      <c r="Z10" s="42"/>
      <c r="AA10" s="42"/>
      <c r="AB10" s="42"/>
      <c r="AC10" s="42"/>
      <c r="AD10" s="42"/>
    </row>
    <row r="11" spans="1:34" ht="31.5" customHeight="1" x14ac:dyDescent="0.25">
      <c r="A11" s="469"/>
      <c r="B11" s="513"/>
      <c r="C11" s="514"/>
      <c r="D11" s="306" t="s">
        <v>253</v>
      </c>
      <c r="E11" s="519" t="s">
        <v>307</v>
      </c>
      <c r="F11" s="520"/>
      <c r="G11" s="520"/>
      <c r="H11" s="520"/>
      <c r="I11" s="520"/>
      <c r="J11" s="520"/>
      <c r="K11" s="520"/>
      <c r="L11" s="520"/>
      <c r="M11" s="521"/>
      <c r="N11" s="51"/>
      <c r="O11" s="51"/>
      <c r="P11" s="51"/>
      <c r="Q11" s="51"/>
      <c r="R11" s="51"/>
      <c r="S11" s="67"/>
      <c r="T11" s="67"/>
      <c r="U11" s="67"/>
      <c r="V11" s="42"/>
      <c r="W11" s="42"/>
      <c r="X11" s="42"/>
      <c r="Y11" s="42"/>
      <c r="Z11" s="42"/>
      <c r="AA11" s="42"/>
      <c r="AB11" s="42"/>
      <c r="AC11" s="42"/>
      <c r="AD11" s="42"/>
    </row>
    <row r="12" spans="1:34" ht="42.75" customHeight="1" thickBot="1" x14ac:dyDescent="0.3">
      <c r="A12" s="469"/>
      <c r="B12" s="515"/>
      <c r="C12" s="516"/>
      <c r="D12" s="303" t="s">
        <v>308</v>
      </c>
      <c r="E12" s="522" t="s">
        <v>309</v>
      </c>
      <c r="F12" s="522"/>
      <c r="G12" s="522"/>
      <c r="H12" s="522"/>
      <c r="I12" s="522"/>
      <c r="J12" s="522"/>
      <c r="K12" s="522"/>
      <c r="L12" s="522"/>
      <c r="M12" s="523"/>
      <c r="N12" s="51"/>
      <c r="O12" s="51"/>
      <c r="P12" s="51"/>
      <c r="Q12" s="51"/>
      <c r="Z12" s="42"/>
      <c r="AA12" s="42"/>
      <c r="AB12" s="42"/>
      <c r="AC12" s="42"/>
      <c r="AD12" s="42"/>
    </row>
    <row r="13" spans="1:34" ht="27.75" customHeight="1" x14ac:dyDescent="0.25">
      <c r="A13" s="50"/>
      <c r="K13" s="49"/>
      <c r="L13" s="37"/>
      <c r="M13" s="37"/>
      <c r="N13" s="37"/>
      <c r="O13" s="37"/>
      <c r="P13" s="37"/>
      <c r="Q13" s="49"/>
      <c r="R13" s="49"/>
      <c r="S13" s="49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42"/>
    </row>
    <row r="14" spans="1:34" ht="14.25" customHeight="1" x14ac:dyDescent="0.3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34" ht="35.25" customHeight="1" x14ac:dyDescent="0.25">
      <c r="A15" s="25"/>
      <c r="B15" s="435" t="s">
        <v>153</v>
      </c>
      <c r="C15" s="435"/>
      <c r="D15" s="435"/>
      <c r="E15" s="435"/>
      <c r="F15" s="435"/>
      <c r="G15" s="435"/>
      <c r="H15" s="435"/>
      <c r="I15" s="435"/>
      <c r="J15" s="435"/>
      <c r="K15" s="173"/>
      <c r="L15" s="435" t="s">
        <v>154</v>
      </c>
      <c r="M15" s="435"/>
      <c r="N15" s="435"/>
      <c r="O15" s="435"/>
      <c r="P15" s="435"/>
      <c r="Q15" s="435"/>
      <c r="R15" s="435"/>
      <c r="S15" s="435"/>
      <c r="T15" s="435"/>
      <c r="U15" s="173"/>
      <c r="V15" s="435" t="s">
        <v>155</v>
      </c>
      <c r="W15" s="435"/>
      <c r="X15" s="435"/>
      <c r="Y15" s="435"/>
      <c r="Z15" s="435"/>
      <c r="AA15" s="435"/>
      <c r="AB15" s="435"/>
      <c r="AC15" s="435"/>
      <c r="AD15" s="435"/>
      <c r="AE15" s="145"/>
    </row>
    <row r="16" spans="1:34" s="24" customFormat="1" ht="21.75" customHeight="1" x14ac:dyDescent="0.25">
      <c r="A16" s="164" t="s">
        <v>175</v>
      </c>
      <c r="B16" s="307" t="s">
        <v>38</v>
      </c>
      <c r="C16" s="307" t="s">
        <v>39</v>
      </c>
      <c r="D16" s="187" t="s">
        <v>56</v>
      </c>
      <c r="E16" s="187" t="s">
        <v>57</v>
      </c>
      <c r="F16" s="187" t="s">
        <v>58</v>
      </c>
      <c r="G16" s="187" t="s">
        <v>62</v>
      </c>
      <c r="H16" s="187" t="s">
        <v>253</v>
      </c>
      <c r="I16" s="187" t="s">
        <v>308</v>
      </c>
      <c r="J16" s="175"/>
      <c r="K16" s="166" t="s">
        <v>156</v>
      </c>
      <c r="L16" s="307" t="s">
        <v>38</v>
      </c>
      <c r="M16" s="307" t="s">
        <v>39</v>
      </c>
      <c r="N16" s="187" t="s">
        <v>56</v>
      </c>
      <c r="O16" s="187" t="s">
        <v>57</v>
      </c>
      <c r="P16" s="187" t="s">
        <v>58</v>
      </c>
      <c r="Q16" s="187" t="s">
        <v>62</v>
      </c>
      <c r="R16" s="187" t="s">
        <v>253</v>
      </c>
      <c r="S16" s="187" t="s">
        <v>308</v>
      </c>
      <c r="T16" s="175"/>
      <c r="U16" s="166" t="s">
        <v>156</v>
      </c>
      <c r="V16" s="307" t="s">
        <v>38</v>
      </c>
      <c r="W16" s="307" t="s">
        <v>39</v>
      </c>
      <c r="X16" s="187" t="s">
        <v>56</v>
      </c>
      <c r="Y16" s="187" t="s">
        <v>57</v>
      </c>
      <c r="Z16" s="187" t="s">
        <v>58</v>
      </c>
      <c r="AA16" s="187" t="s">
        <v>62</v>
      </c>
      <c r="AB16" s="187" t="s">
        <v>253</v>
      </c>
      <c r="AC16" s="187" t="s">
        <v>308</v>
      </c>
      <c r="AD16" s="175"/>
      <c r="AE16" s="172" t="s">
        <v>156</v>
      </c>
    </row>
    <row r="17" spans="1:31" s="24" customFormat="1" ht="23.25" customHeight="1" x14ac:dyDescent="0.25">
      <c r="A17" s="168" t="s">
        <v>185</v>
      </c>
      <c r="B17" s="169" t="e">
        <f>AVERAGE(B18:B45)</f>
        <v>#DIV/0!</v>
      </c>
      <c r="C17" s="169" t="e">
        <f t="shared" ref="C17:J17" si="0">AVERAGE(C18:C45)</f>
        <v>#DIV/0!</v>
      </c>
      <c r="D17" s="169" t="e">
        <f t="shared" si="0"/>
        <v>#DIV/0!</v>
      </c>
      <c r="E17" s="169" t="e">
        <f t="shared" si="0"/>
        <v>#DIV/0!</v>
      </c>
      <c r="F17" s="169" t="e">
        <f t="shared" si="0"/>
        <v>#DIV/0!</v>
      </c>
      <c r="G17" s="169" t="e">
        <f t="shared" si="0"/>
        <v>#DIV/0!</v>
      </c>
      <c r="H17" s="169" t="e">
        <f t="shared" si="0"/>
        <v>#DIV/0!</v>
      </c>
      <c r="I17" s="169" t="e">
        <f t="shared" si="0"/>
        <v>#DIV/0!</v>
      </c>
      <c r="J17" s="169" t="e">
        <f t="shared" si="0"/>
        <v>#DIV/0!</v>
      </c>
      <c r="K17" s="166"/>
      <c r="L17" s="169" t="e">
        <f>(AVERAGE(L18:L45))</f>
        <v>#DIV/0!</v>
      </c>
      <c r="M17" s="169" t="e">
        <f t="shared" ref="M17:T17" si="1">AVERAGE(M18:M45)</f>
        <v>#DIV/0!</v>
      </c>
      <c r="N17" s="169" t="e">
        <f>AVERAGE(N18:N45)</f>
        <v>#DIV/0!</v>
      </c>
      <c r="O17" s="169" t="e">
        <f t="shared" si="1"/>
        <v>#DIV/0!</v>
      </c>
      <c r="P17" s="169" t="e">
        <f>AVERAGE(P18:P45)</f>
        <v>#DIV/0!</v>
      </c>
      <c r="Q17" s="169" t="e">
        <f t="shared" si="1"/>
        <v>#DIV/0!</v>
      </c>
      <c r="R17" s="169" t="e">
        <f t="shared" si="1"/>
        <v>#DIV/0!</v>
      </c>
      <c r="S17" s="169" t="e">
        <f t="shared" si="1"/>
        <v>#DIV/0!</v>
      </c>
      <c r="T17" s="169" t="e">
        <f t="shared" si="1"/>
        <v>#DIV/0!</v>
      </c>
      <c r="U17" s="170"/>
      <c r="V17" s="169" t="e">
        <f>AVERAGE(V18:V45)</f>
        <v>#DIV/0!</v>
      </c>
      <c r="W17" s="169" t="e">
        <f t="shared" ref="W17:AD17" si="2">AVERAGE(W18:W45)</f>
        <v>#DIV/0!</v>
      </c>
      <c r="X17" s="169" t="e">
        <f>AVERAGE(X18:X45)</f>
        <v>#DIV/0!</v>
      </c>
      <c r="Y17" s="169" t="e">
        <f t="shared" si="2"/>
        <v>#DIV/0!</v>
      </c>
      <c r="Z17" s="169" t="e">
        <f t="shared" si="2"/>
        <v>#DIV/0!</v>
      </c>
      <c r="AA17" s="169" t="e">
        <f t="shared" si="2"/>
        <v>#DIV/0!</v>
      </c>
      <c r="AB17" s="169" t="e">
        <f t="shared" si="2"/>
        <v>#DIV/0!</v>
      </c>
      <c r="AC17" s="169" t="e">
        <f t="shared" si="2"/>
        <v>#DIV/0!</v>
      </c>
      <c r="AD17" s="169" t="e">
        <f t="shared" si="2"/>
        <v>#DIV/0!</v>
      </c>
      <c r="AE17" s="171"/>
    </row>
    <row r="18" spans="1:31" ht="22.5" customHeight="1" x14ac:dyDescent="0.25">
      <c r="A18" s="149" t="str">
        <f>DATA_Pauline!A6</f>
        <v>AAAAA aaaa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ref="K18:K47" si="3">IF(AND(ISBLANK(B18),ISBLANK(C18),ISBLANK(E18),ISBLANK(G18),ISBLANK(H18),ISBLANK(I18),ISBLANK(J18)),"",AVERAGE(B18:J18))</f>
        <v/>
      </c>
      <c r="L18" s="153"/>
      <c r="M18" s="154"/>
      <c r="N18" s="154"/>
      <c r="O18" s="154"/>
      <c r="P18" s="150"/>
      <c r="Q18" s="154"/>
      <c r="R18" s="154"/>
      <c r="S18" s="154"/>
      <c r="T18" s="153"/>
      <c r="U18" s="152" t="str">
        <f t="shared" ref="U18:U47" si="4">IF(AND(ISBLANK(L18),ISBLANK(M18),ISBLANK(N18),ISBLANK(O18),ISBLANK(P18),ISBLANK(Q18),ISBLANK(R18),ISBLANK(S18),ISBLANK(T18)),"",AVERAGE(L18:T18))</f>
        <v/>
      </c>
      <c r="V18" s="153"/>
      <c r="W18" s="154"/>
      <c r="X18" s="153"/>
      <c r="Y18" s="154"/>
      <c r="Z18" s="154"/>
      <c r="AA18" s="154"/>
      <c r="AB18" s="154"/>
      <c r="AC18" s="154"/>
      <c r="AD18" s="153"/>
      <c r="AE18" s="157" t="str">
        <f t="shared" ref="AE18:AE47" si="5">IF(AND(ISBLANK(V18),ISBLANK(W18),ISBLANK(X18),ISBLANK(Y18),ISBLANK(Z18),ISBLANK(AA18),ISBLANK(AB18),ISBLANK(AC18),ISBLANK(AD18)),"",AVERAGE(V18:AD18))</f>
        <v/>
      </c>
    </row>
    <row r="19" spans="1:31" ht="22.5" customHeight="1" x14ac:dyDescent="0.25">
      <c r="A19" s="149" t="str">
        <f>DATA_Pauline!A7</f>
        <v>BBBB bbbb</v>
      </c>
      <c r="B19" s="151"/>
      <c r="C19" s="151"/>
      <c r="D19" s="146"/>
      <c r="E19" s="151"/>
      <c r="F19" s="146"/>
      <c r="G19" s="151"/>
      <c r="H19" s="151"/>
      <c r="I19" s="151"/>
      <c r="J19" s="151"/>
      <c r="K19" s="152" t="str">
        <f t="shared" si="3"/>
        <v/>
      </c>
      <c r="L19" s="158"/>
      <c r="M19" s="159"/>
      <c r="N19" s="159"/>
      <c r="O19" s="159"/>
      <c r="P19" s="151"/>
      <c r="Q19" s="159"/>
      <c r="R19" s="160"/>
      <c r="S19" s="160"/>
      <c r="T19" s="160"/>
      <c r="U19" s="152" t="str">
        <f t="shared" si="4"/>
        <v/>
      </c>
      <c r="V19" s="323"/>
      <c r="W19" s="159"/>
      <c r="X19" s="160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DATA_Pauline!A8</f>
        <v>CCCC cccc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0"/>
      <c r="Q20" s="154"/>
      <c r="R20" s="153"/>
      <c r="S20" s="153"/>
      <c r="T20" s="153"/>
      <c r="U20" s="152" t="str">
        <f t="shared" si="4"/>
        <v/>
      </c>
      <c r="V20" s="153"/>
      <c r="W20" s="154"/>
      <c r="X20" s="153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DATA_Pauline!A9</f>
        <v>DDD ddd</v>
      </c>
      <c r="B21" s="151"/>
      <c r="C21" s="151"/>
      <c r="D21" s="146"/>
      <c r="E21" s="151"/>
      <c r="F21" s="146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1"/>
      <c r="Q21" s="159"/>
      <c r="R21" s="160"/>
      <c r="S21" s="160"/>
      <c r="T21" s="160"/>
      <c r="U21" s="152" t="str">
        <f t="shared" si="4"/>
        <v/>
      </c>
      <c r="V21" s="323"/>
      <c r="W21" s="159"/>
      <c r="X21" s="160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DATA_Pauline!A10</f>
        <v>EEE eee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0"/>
      <c r="Q22" s="154"/>
      <c r="R22" s="153"/>
      <c r="S22" s="153"/>
      <c r="T22" s="153"/>
      <c r="U22" s="152" t="str">
        <f t="shared" si="4"/>
        <v/>
      </c>
      <c r="V22" s="153"/>
      <c r="W22" s="154"/>
      <c r="X22" s="153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DATA_Pauline!A11</f>
        <v>FFF fff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DATA_Pauline!A12</f>
        <v>GGG ggg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DATA_Pauline!A13</f>
        <v>HHH hhh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DATA_Pauline!A14</f>
        <v>III iii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DATA_Pauline!A15</f>
        <v>JJJ jjj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DATA_Pauline!A16</f>
        <v>KKK kkk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DATA_Pauline!A17</f>
        <v>LLL lll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DATA_Pauline!A18</f>
        <v>MMM mmm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DATA_Pauline!A19</f>
        <v>NNN nnn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DATA_Pauline!A20</f>
        <v>OOO ooo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DATA_Pauline!A21</f>
        <v>PPP ppp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DATA_Pauline!A22</f>
        <v>QQQ qqq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DATA_Pauline!A23</f>
        <v>RRR rrr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DATA_Pauline!A24</f>
        <v>SSS sss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DATA_Pauline!A25</f>
        <v>TTT ttt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DATA_Pauline!A26</f>
        <v>UUU uuu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DATA_Pauline!A27</f>
        <v>VVV vvv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  <row r="40" spans="1:31" ht="22.5" customHeight="1" x14ac:dyDescent="0.25">
      <c r="A40" s="149" t="str">
        <f>DATA_Pauline!A28</f>
        <v>WWW www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3"/>
      <c r="W40" s="154"/>
      <c r="X40" s="154"/>
      <c r="Y40" s="154"/>
      <c r="Z40" s="154"/>
      <c r="AA40" s="154"/>
      <c r="AB40" s="153"/>
      <c r="AC40" s="153"/>
      <c r="AD40" s="153"/>
      <c r="AE40" s="157" t="str">
        <f t="shared" si="5"/>
        <v/>
      </c>
    </row>
    <row r="41" spans="1:31" ht="22.5" customHeight="1" x14ac:dyDescent="0.25">
      <c r="A41" s="149" t="str">
        <f>DATA_Pauline!A29</f>
        <v>XXX xxx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323"/>
      <c r="W41" s="159"/>
      <c r="X41" s="159"/>
      <c r="Y41" s="159"/>
      <c r="Z41" s="159"/>
      <c r="AA41" s="159"/>
      <c r="AB41" s="160"/>
      <c r="AC41" s="160"/>
      <c r="AD41" s="160"/>
      <c r="AE41" s="157" t="str">
        <f t="shared" si="5"/>
        <v/>
      </c>
    </row>
    <row r="42" spans="1:31" ht="22.5" customHeight="1" x14ac:dyDescent="0.25">
      <c r="A42" s="149" t="str">
        <f>DATA_Pauline!A30</f>
        <v>YYY yyy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2" t="str">
        <f t="shared" si="3"/>
        <v/>
      </c>
      <c r="L42" s="153"/>
      <c r="M42" s="154"/>
      <c r="N42" s="154"/>
      <c r="O42" s="154"/>
      <c r="P42" s="154"/>
      <c r="Q42" s="154"/>
      <c r="R42" s="153"/>
      <c r="S42" s="153"/>
      <c r="T42" s="153"/>
      <c r="U42" s="152" t="str">
        <f t="shared" si="4"/>
        <v/>
      </c>
      <c r="V42" s="153"/>
      <c r="W42" s="154"/>
      <c r="X42" s="154"/>
      <c r="Y42" s="154"/>
      <c r="Z42" s="154"/>
      <c r="AA42" s="154"/>
      <c r="AB42" s="153"/>
      <c r="AC42" s="153"/>
      <c r="AD42" s="153"/>
      <c r="AE42" s="157" t="str">
        <f t="shared" si="5"/>
        <v/>
      </c>
    </row>
    <row r="43" spans="1:31" ht="22.5" customHeight="1" x14ac:dyDescent="0.25">
      <c r="A43" s="149" t="str">
        <f>DATA_Pauline!A31</f>
        <v>ZZZ zzz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 t="str">
        <f t="shared" si="3"/>
        <v/>
      </c>
      <c r="L43" s="160"/>
      <c r="M43" s="159"/>
      <c r="N43" s="159"/>
      <c r="O43" s="159"/>
      <c r="P43" s="159"/>
      <c r="Q43" s="159"/>
      <c r="R43" s="160"/>
      <c r="S43" s="160"/>
      <c r="T43" s="160"/>
      <c r="U43" s="152" t="str">
        <f t="shared" si="4"/>
        <v/>
      </c>
      <c r="V43" s="323"/>
      <c r="W43" s="159"/>
      <c r="X43" s="159"/>
      <c r="Y43" s="159"/>
      <c r="Z43" s="159"/>
      <c r="AA43" s="159"/>
      <c r="AB43" s="160"/>
      <c r="AC43" s="160"/>
      <c r="AD43" s="160"/>
      <c r="AE43" s="157" t="str">
        <f t="shared" si="5"/>
        <v/>
      </c>
    </row>
    <row r="44" spans="1:31" ht="22.5" customHeight="1" x14ac:dyDescent="0.25">
      <c r="A44" s="149" t="str">
        <f>DATA_Pauline!A32</f>
        <v>ABA aba</v>
      </c>
      <c r="B44" s="150"/>
      <c r="C44" s="150"/>
      <c r="D44" s="150"/>
      <c r="E44" s="150"/>
      <c r="F44" s="150"/>
      <c r="G44" s="150"/>
      <c r="H44" s="150"/>
      <c r="I44" s="150"/>
      <c r="J44" s="150"/>
      <c r="K44" s="152" t="str">
        <f t="shared" si="3"/>
        <v/>
      </c>
      <c r="L44" s="153"/>
      <c r="M44" s="154"/>
      <c r="N44" s="154"/>
      <c r="O44" s="154"/>
      <c r="P44" s="154"/>
      <c r="Q44" s="154"/>
      <c r="R44" s="153"/>
      <c r="S44" s="153"/>
      <c r="T44" s="153"/>
      <c r="U44" s="152" t="str">
        <f t="shared" si="4"/>
        <v/>
      </c>
      <c r="V44" s="153"/>
      <c r="W44" s="154"/>
      <c r="X44" s="154"/>
      <c r="Y44" s="154"/>
      <c r="Z44" s="154"/>
      <c r="AA44" s="154"/>
      <c r="AB44" s="153"/>
      <c r="AC44" s="153"/>
      <c r="AD44" s="153"/>
      <c r="AE44" s="157" t="str">
        <f t="shared" si="5"/>
        <v/>
      </c>
    </row>
    <row r="45" spans="1:31" ht="22.5" customHeight="1" x14ac:dyDescent="0.25">
      <c r="A45" s="149" t="str">
        <f>DATA_Pauline!A33</f>
        <v>ACA aca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2" t="str">
        <f t="shared" si="3"/>
        <v/>
      </c>
      <c r="L45" s="160"/>
      <c r="M45" s="159"/>
      <c r="N45" s="159"/>
      <c r="O45" s="159"/>
      <c r="P45" s="159"/>
      <c r="Q45" s="159"/>
      <c r="R45" s="160"/>
      <c r="S45" s="160"/>
      <c r="T45" s="160"/>
      <c r="U45" s="152" t="str">
        <f t="shared" si="4"/>
        <v/>
      </c>
      <c r="V45" s="323"/>
      <c r="W45" s="159"/>
      <c r="X45" s="159"/>
      <c r="Y45" s="159"/>
      <c r="Z45" s="159"/>
      <c r="AA45" s="159"/>
      <c r="AB45" s="160"/>
      <c r="AC45" s="160"/>
      <c r="AD45" s="160"/>
      <c r="AE45" s="157" t="str">
        <f t="shared" si="5"/>
        <v/>
      </c>
    </row>
    <row r="46" spans="1:31" ht="22.5" customHeight="1" x14ac:dyDescent="0.25">
      <c r="A46" s="149" t="str">
        <f>DATA_Pauline!A34</f>
        <v>ADA ada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2" t="str">
        <f t="shared" si="3"/>
        <v/>
      </c>
      <c r="L46" s="153"/>
      <c r="M46" s="154"/>
      <c r="N46" s="154"/>
      <c r="O46" s="154"/>
      <c r="P46" s="154"/>
      <c r="Q46" s="154"/>
      <c r="R46" s="153"/>
      <c r="S46" s="153"/>
      <c r="T46" s="153"/>
      <c r="U46" s="152" t="str">
        <f t="shared" si="4"/>
        <v/>
      </c>
      <c r="V46" s="153"/>
      <c r="W46" s="154"/>
      <c r="X46" s="154"/>
      <c r="Y46" s="154"/>
      <c r="Z46" s="154"/>
      <c r="AA46" s="154"/>
      <c r="AB46" s="153"/>
      <c r="AC46" s="153"/>
      <c r="AD46" s="153"/>
      <c r="AE46" s="157" t="str">
        <f t="shared" si="5"/>
        <v/>
      </c>
    </row>
    <row r="47" spans="1:31" ht="22.5" customHeight="1" x14ac:dyDescent="0.25">
      <c r="A47" s="149" t="str">
        <f>DATA_Pauline!A35</f>
        <v>AEA aea</v>
      </c>
      <c r="B47" s="151"/>
      <c r="C47" s="151"/>
      <c r="D47" s="151"/>
      <c r="E47" s="151"/>
      <c r="F47" s="151"/>
      <c r="G47" s="151"/>
      <c r="H47" s="151"/>
      <c r="I47" s="151"/>
      <c r="J47" s="151"/>
      <c r="K47" s="152" t="str">
        <f t="shared" si="3"/>
        <v/>
      </c>
      <c r="L47" s="160"/>
      <c r="M47" s="159"/>
      <c r="N47" s="159"/>
      <c r="O47" s="159"/>
      <c r="P47" s="159"/>
      <c r="Q47" s="159"/>
      <c r="R47" s="160"/>
      <c r="S47" s="160"/>
      <c r="T47" s="160"/>
      <c r="U47" s="152" t="str">
        <f t="shared" si="4"/>
        <v/>
      </c>
      <c r="V47" s="323"/>
      <c r="W47" s="159"/>
      <c r="X47" s="159"/>
      <c r="Y47" s="159"/>
      <c r="Z47" s="159"/>
      <c r="AA47" s="159"/>
      <c r="AB47" s="160"/>
      <c r="AC47" s="160"/>
      <c r="AD47" s="160"/>
      <c r="AE47" s="157" t="str">
        <f t="shared" si="5"/>
        <v/>
      </c>
    </row>
  </sheetData>
  <mergeCells count="26">
    <mergeCell ref="B15:J15"/>
    <mergeCell ref="L15:T15"/>
    <mergeCell ref="V15:AD15"/>
    <mergeCell ref="B10:C12"/>
    <mergeCell ref="A6:E6"/>
    <mergeCell ref="A7:A12"/>
    <mergeCell ref="B7:C9"/>
    <mergeCell ref="E7:M7"/>
    <mergeCell ref="E8:M8"/>
    <mergeCell ref="E9:M9"/>
    <mergeCell ref="E10:M10"/>
    <mergeCell ref="E11:M11"/>
    <mergeCell ref="E12:M12"/>
    <mergeCell ref="A4:A5"/>
    <mergeCell ref="B4:C5"/>
    <mergeCell ref="E4:M4"/>
    <mergeCell ref="T4:X4"/>
    <mergeCell ref="E5:M5"/>
    <mergeCell ref="R5:W5"/>
    <mergeCell ref="X5:Y5"/>
    <mergeCell ref="A1:B1"/>
    <mergeCell ref="C1:AE1"/>
    <mergeCell ref="L2:M2"/>
    <mergeCell ref="N2:O2"/>
    <mergeCell ref="T2:X3"/>
    <mergeCell ref="A3:F3"/>
  </mergeCells>
  <conditionalFormatting sqref="K18:K4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">
    <cfRule type="expression" dxfId="491" priority="50">
      <formula>AND(B$17&gt;=50%,B$17&lt;=79%)</formula>
    </cfRule>
    <cfRule type="expression" dxfId="490" priority="51">
      <formula>AND(B$17&gt;80%)</formula>
    </cfRule>
    <cfRule type="expression" dxfId="489" priority="52">
      <formula>AND(B$17&lt;50%)</formula>
    </cfRule>
  </conditionalFormatting>
  <conditionalFormatting sqref="U18:U47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8:AE47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7:L47">
    <cfRule type="expression" dxfId="488" priority="49">
      <formula>AND($B$17&gt;0%)</formula>
    </cfRule>
  </conditionalFormatting>
  <conditionalFormatting sqref="C16:J16 R16:T16 X16:AD16">
    <cfRule type="expression" dxfId="487" priority="43">
      <formula>AND(C$17&gt;=50%,C$17&lt;=79%)</formula>
    </cfRule>
    <cfRule type="expression" dxfId="486" priority="44">
      <formula>AND(C$17&gt;=80%)</formula>
    </cfRule>
    <cfRule type="expression" dxfId="485" priority="45">
      <formula>AND(C$17&lt;50%)</formula>
    </cfRule>
  </conditionalFormatting>
  <conditionalFormatting sqref="L16">
    <cfRule type="expression" dxfId="484" priority="40">
      <formula>AND(L$17&gt;=50%,L$17&lt;=79%)</formula>
    </cfRule>
    <cfRule type="expression" dxfId="483" priority="41">
      <formula>AND(L$17&gt;=80%)</formula>
    </cfRule>
    <cfRule type="expression" dxfId="482" priority="42">
      <formula>AND(L$17&lt;50%)</formula>
    </cfRule>
  </conditionalFormatting>
  <conditionalFormatting sqref="L16:L47">
    <cfRule type="expression" dxfId="481" priority="36">
      <formula>AND(B$17&gt;0%)</formula>
    </cfRule>
  </conditionalFormatting>
  <conditionalFormatting sqref="M17:M47">
    <cfRule type="expression" dxfId="480" priority="35">
      <formula>AND(C$17&gt;0%)</formula>
    </cfRule>
  </conditionalFormatting>
  <conditionalFormatting sqref="N17:N47">
    <cfRule type="expression" dxfId="479" priority="34">
      <formula>AND(D$17&gt;0%)</formula>
    </cfRule>
  </conditionalFormatting>
  <conditionalFormatting sqref="O17:O47">
    <cfRule type="expression" dxfId="478" priority="33">
      <formula>AND(E$17&gt;0%)</formula>
    </cfRule>
  </conditionalFormatting>
  <conditionalFormatting sqref="P17:P47">
    <cfRule type="expression" dxfId="477" priority="32">
      <formula>AND(F$17&gt;0%)</formula>
    </cfRule>
  </conditionalFormatting>
  <conditionalFormatting sqref="Q17:Q47">
    <cfRule type="expression" dxfId="476" priority="31">
      <formula>AND(G$17&gt;0%)</formula>
    </cfRule>
  </conditionalFormatting>
  <conditionalFormatting sqref="M16:Q16">
    <cfRule type="expression" dxfId="475" priority="27">
      <formula>AND(C$17&gt;0%)</formula>
    </cfRule>
  </conditionalFormatting>
  <conditionalFormatting sqref="M16:Q16">
    <cfRule type="expression" dxfId="474" priority="28">
      <formula>AND(M$17&gt;=50%,M$17&lt;=79%)</formula>
    </cfRule>
    <cfRule type="expression" dxfId="473" priority="29">
      <formula>AND(M$17&gt;=80%)</formula>
    </cfRule>
    <cfRule type="expression" dxfId="472" priority="30">
      <formula>AND(M$17&lt;50%)</formula>
    </cfRule>
  </conditionalFormatting>
  <conditionalFormatting sqref="V16">
    <cfRule type="expression" dxfId="471" priority="24">
      <formula>AND(V$17&gt;=50%,V$17&lt;=79%)</formula>
    </cfRule>
    <cfRule type="expression" dxfId="470" priority="25">
      <formula>AND(V$17&gt;=80%)</formula>
    </cfRule>
    <cfRule type="expression" dxfId="469" priority="26">
      <formula>AND(V$17&lt;50%)</formula>
    </cfRule>
  </conditionalFormatting>
  <conditionalFormatting sqref="V16:V47">
    <cfRule type="expression" dxfId="468" priority="22">
      <formula>AND($B$17&gt;0%)</formula>
    </cfRule>
    <cfRule type="expression" dxfId="467" priority="23">
      <formula>AND(L$17&gt;0%)</formula>
    </cfRule>
  </conditionalFormatting>
  <conditionalFormatting sqref="W16">
    <cfRule type="expression" dxfId="466" priority="19">
      <formula>AND(W$17&gt;=50%,W$17&lt;=79%)</formula>
    </cfRule>
    <cfRule type="expression" dxfId="465" priority="20">
      <formula>AND(W$17&gt;=80%)</formula>
    </cfRule>
    <cfRule type="expression" dxfId="464" priority="21">
      <formula>AND(W$17&lt;50%)</formula>
    </cfRule>
  </conditionalFormatting>
  <conditionalFormatting sqref="W16:AA47">
    <cfRule type="expression" dxfId="463" priority="168">
      <formula>AND(C$17&gt;0%)</formula>
    </cfRule>
    <cfRule type="expression" dxfId="462" priority="169">
      <formula>AND(M$17&gt;0%)</formula>
    </cfRule>
  </conditionalFormatting>
  <conditionalFormatting sqref="R16:R47">
    <cfRule type="expression" dxfId="461" priority="6">
      <formula>AND(H$17&gt;0%)</formula>
    </cfRule>
  </conditionalFormatting>
  <conditionalFormatting sqref="S16:S47">
    <cfRule type="expression" dxfId="460" priority="5">
      <formula>AND(I$17&gt;0%)</formula>
    </cfRule>
  </conditionalFormatting>
  <conditionalFormatting sqref="AB16:AB47">
    <cfRule type="expression" dxfId="459" priority="3">
      <formula>AND(H$17&gt;0%)</formula>
    </cfRule>
    <cfRule type="expression" dxfId="458" priority="4">
      <formula>AND(R$17&gt;0%)</formula>
    </cfRule>
  </conditionalFormatting>
  <conditionalFormatting sqref="AC16:AC47">
    <cfRule type="expression" dxfId="457" priority="1">
      <formula>AND(I$17&gt;0%)</formula>
    </cfRule>
    <cfRule type="expression" dxfId="456" priority="2">
      <formula>AND(S$17&gt;0%)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3D6BF-A461-46DC-85EA-B5D70C6BE71C}">
  <sheetPr codeName="Feuil16">
    <tabColor rgb="FFFFFF00"/>
  </sheetPr>
  <dimension ref="A1:AH43"/>
  <sheetViews>
    <sheetView showGridLines="0" workbookViewId="0">
      <selection sqref="A1:B1"/>
    </sheetView>
  </sheetViews>
  <sheetFormatPr baseColWidth="10" defaultRowHeight="15" x14ac:dyDescent="0.25"/>
  <cols>
    <col min="1" max="1" width="29.42578125" style="23" customWidth="1"/>
    <col min="2" max="9" width="8" style="23" customWidth="1"/>
    <col min="10" max="10" width="6.28515625" style="23" customWidth="1"/>
    <col min="11" max="11" width="7.85546875" style="23" customWidth="1"/>
    <col min="12" max="20" width="7.140625" style="145" customWidth="1"/>
    <col min="21" max="21" width="7.7109375" style="23" customWidth="1"/>
    <col min="22" max="30" width="7.42578125" style="23" customWidth="1"/>
    <col min="31" max="31" width="7.7109375" style="23" customWidth="1"/>
    <col min="32" max="16384" width="11.42578125" style="23"/>
  </cols>
  <sheetData>
    <row r="1" spans="1:34" ht="56.25" customHeight="1" x14ac:dyDescent="0.25">
      <c r="A1" s="432" t="s">
        <v>11</v>
      </c>
      <c r="B1" s="432"/>
      <c r="C1" s="434" t="s">
        <v>195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</row>
    <row r="2" spans="1:34" s="32" customFormat="1" ht="19.5" customHeight="1" x14ac:dyDescent="0.3">
      <c r="A2" s="26"/>
      <c r="B2" s="26"/>
      <c r="C2" s="26"/>
      <c r="D2" s="26"/>
      <c r="E2" s="26"/>
      <c r="F2" s="26"/>
      <c r="G2" s="26"/>
      <c r="H2" s="26"/>
      <c r="K2" s="48"/>
      <c r="L2" s="525"/>
      <c r="M2" s="525"/>
      <c r="N2" s="525"/>
      <c r="O2" s="525"/>
      <c r="P2" s="308"/>
      <c r="Q2" s="308"/>
      <c r="R2" s="308"/>
      <c r="S2" s="309"/>
      <c r="T2" s="447"/>
      <c r="U2" s="447"/>
      <c r="V2" s="447"/>
      <c r="W2" s="447"/>
      <c r="X2" s="447"/>
      <c r="Y2" s="42"/>
      <c r="AA2" s="42"/>
      <c r="AB2" s="45"/>
      <c r="AC2" s="45"/>
      <c r="AD2" s="42"/>
    </row>
    <row r="3" spans="1:34" s="32" customFormat="1" ht="40.5" customHeight="1" thickBot="1" x14ac:dyDescent="0.45">
      <c r="A3" s="526" t="s">
        <v>193</v>
      </c>
      <c r="B3" s="526"/>
      <c r="C3" s="526"/>
      <c r="D3" s="526"/>
      <c r="E3" s="526"/>
      <c r="F3" s="526"/>
      <c r="G3" s="526"/>
      <c r="H3" s="26"/>
      <c r="K3" s="48"/>
      <c r="L3" s="310"/>
      <c r="M3" s="310"/>
      <c r="N3" s="310"/>
      <c r="O3" s="310"/>
      <c r="P3" s="308"/>
      <c r="Q3" s="308"/>
      <c r="R3" s="308"/>
      <c r="S3" s="309"/>
      <c r="T3" s="447"/>
      <c r="U3" s="447"/>
      <c r="V3" s="447"/>
      <c r="W3" s="447"/>
      <c r="X3" s="447"/>
      <c r="Y3" s="42"/>
      <c r="AA3" s="42"/>
      <c r="AB3" s="45"/>
      <c r="AC3" s="45"/>
      <c r="AD3" s="42"/>
    </row>
    <row r="4" spans="1:34" ht="30.75" customHeight="1" x14ac:dyDescent="0.25">
      <c r="A4" s="524" t="s">
        <v>200</v>
      </c>
      <c r="B4" s="527"/>
      <c r="C4" s="528"/>
      <c r="D4" s="216" t="s">
        <v>343</v>
      </c>
      <c r="E4" s="535" t="s">
        <v>344</v>
      </c>
      <c r="F4" s="535"/>
      <c r="G4" s="535"/>
      <c r="H4" s="535"/>
      <c r="I4" s="535"/>
      <c r="J4" s="535"/>
      <c r="K4" s="535"/>
      <c r="L4" s="535"/>
      <c r="M4" s="536"/>
      <c r="N4" s="54"/>
      <c r="O4" s="54"/>
      <c r="P4" s="311"/>
      <c r="Q4" s="311"/>
      <c r="R4" s="311"/>
      <c r="S4" s="450" t="s">
        <v>186</v>
      </c>
      <c r="T4" s="450"/>
      <c r="U4" s="450"/>
      <c r="V4" s="450"/>
      <c r="W4" s="450"/>
      <c r="X4" s="450"/>
      <c r="Y4" s="431" t="e">
        <f>AVERAGE(B14:J43,L14:T43,V14:AD43)</f>
        <v>#DIV/0!</v>
      </c>
      <c r="Z4" s="431"/>
      <c r="AA4" s="52"/>
      <c r="AB4" s="52"/>
      <c r="AC4" s="52"/>
      <c r="AD4" s="42"/>
      <c r="AH4" s="50"/>
    </row>
    <row r="5" spans="1:34" ht="27.75" customHeight="1" x14ac:dyDescent="0.25">
      <c r="A5" s="524"/>
      <c r="B5" s="529"/>
      <c r="C5" s="530"/>
      <c r="D5" s="217" t="s">
        <v>345</v>
      </c>
      <c r="E5" s="537" t="s">
        <v>396</v>
      </c>
      <c r="F5" s="537"/>
      <c r="G5" s="537"/>
      <c r="H5" s="537"/>
      <c r="I5" s="537"/>
      <c r="J5" s="537"/>
      <c r="K5" s="537"/>
      <c r="L5" s="537"/>
      <c r="M5" s="538"/>
      <c r="N5" s="54"/>
      <c r="O5" s="54"/>
      <c r="P5" s="311"/>
      <c r="Q5" s="311"/>
      <c r="R5" s="311"/>
      <c r="S5" s="450"/>
      <c r="T5" s="450"/>
      <c r="U5" s="450"/>
      <c r="V5" s="450"/>
      <c r="W5" s="450"/>
      <c r="X5" s="450"/>
      <c r="Y5" s="431"/>
      <c r="Z5" s="431"/>
      <c r="AA5" s="53"/>
      <c r="AB5" s="53"/>
      <c r="AC5" s="53"/>
      <c r="AD5" s="42"/>
    </row>
    <row r="6" spans="1:34" ht="28.5" customHeight="1" x14ac:dyDescent="0.25">
      <c r="A6" s="524"/>
      <c r="B6" s="529"/>
      <c r="C6" s="530"/>
      <c r="D6" s="217" t="s">
        <v>347</v>
      </c>
      <c r="E6" s="537" t="s">
        <v>348</v>
      </c>
      <c r="F6" s="537"/>
      <c r="G6" s="537"/>
      <c r="H6" s="537"/>
      <c r="I6" s="537"/>
      <c r="J6" s="537"/>
      <c r="K6" s="537"/>
      <c r="L6" s="537"/>
      <c r="M6" s="538"/>
      <c r="N6" s="54"/>
      <c r="O6" s="54"/>
      <c r="P6" s="311"/>
      <c r="Q6" s="311"/>
      <c r="R6" s="311"/>
      <c r="S6" s="311"/>
      <c r="T6" s="53"/>
      <c r="U6" s="53"/>
      <c r="V6" s="53"/>
      <c r="W6" s="53"/>
      <c r="X6" s="53"/>
      <c r="Y6" s="53"/>
      <c r="Z6" s="53"/>
      <c r="AA6" s="53"/>
      <c r="AB6" s="53"/>
      <c r="AC6" s="53"/>
      <c r="AD6" s="42"/>
    </row>
    <row r="7" spans="1:34" ht="28.5" customHeight="1" x14ac:dyDescent="0.25">
      <c r="A7" s="524"/>
      <c r="B7" s="529"/>
      <c r="C7" s="530"/>
      <c r="D7" s="217" t="s">
        <v>349</v>
      </c>
      <c r="E7" s="537" t="s">
        <v>350</v>
      </c>
      <c r="F7" s="537"/>
      <c r="G7" s="537"/>
      <c r="H7" s="537"/>
      <c r="I7" s="537"/>
      <c r="J7" s="537"/>
      <c r="K7" s="537"/>
      <c r="L7" s="537"/>
      <c r="M7" s="538"/>
      <c r="N7" s="54"/>
      <c r="O7" s="54"/>
      <c r="P7" s="311"/>
      <c r="Q7" s="311"/>
      <c r="R7" s="311"/>
      <c r="S7" s="311"/>
      <c r="T7" s="53"/>
      <c r="U7" s="53"/>
      <c r="V7" s="53"/>
      <c r="W7" s="53"/>
      <c r="X7" s="53"/>
      <c r="Y7" s="53"/>
      <c r="Z7" s="53"/>
      <c r="AA7" s="53"/>
      <c r="AB7" s="53"/>
      <c r="AC7" s="53"/>
      <c r="AD7" s="42"/>
    </row>
    <row r="8" spans="1:34" ht="30.75" customHeight="1" x14ac:dyDescent="0.25">
      <c r="A8" s="524"/>
      <c r="B8" s="529"/>
      <c r="C8" s="530"/>
      <c r="D8" s="217" t="s">
        <v>351</v>
      </c>
      <c r="E8" s="537" t="s">
        <v>352</v>
      </c>
      <c r="F8" s="537"/>
      <c r="G8" s="537"/>
      <c r="H8" s="537"/>
      <c r="I8" s="537"/>
      <c r="J8" s="537"/>
      <c r="K8" s="537"/>
      <c r="L8" s="537"/>
      <c r="M8" s="538"/>
      <c r="N8" s="51"/>
      <c r="O8" s="51"/>
      <c r="P8" s="51"/>
      <c r="Q8" s="51"/>
      <c r="Z8" s="42"/>
      <c r="AA8" s="42"/>
      <c r="AB8" s="42"/>
      <c r="AC8" s="42"/>
      <c r="AD8" s="42"/>
    </row>
    <row r="9" spans="1:34" ht="28.5" customHeight="1" thickBot="1" x14ac:dyDescent="0.3">
      <c r="A9" s="524"/>
      <c r="B9" s="531"/>
      <c r="C9" s="532"/>
      <c r="D9" s="219" t="s">
        <v>353</v>
      </c>
      <c r="E9" s="533" t="s">
        <v>354</v>
      </c>
      <c r="F9" s="533"/>
      <c r="G9" s="533"/>
      <c r="H9" s="533"/>
      <c r="I9" s="533"/>
      <c r="J9" s="533"/>
      <c r="K9" s="533"/>
      <c r="L9" s="533"/>
      <c r="M9" s="534"/>
      <c r="N9" s="37"/>
      <c r="O9" s="37"/>
      <c r="P9" s="37"/>
      <c r="Q9" s="311"/>
      <c r="R9" s="311"/>
      <c r="S9" s="311"/>
      <c r="T9" s="309"/>
      <c r="U9" s="55"/>
      <c r="V9" s="55"/>
      <c r="W9" s="55"/>
      <c r="X9" s="55"/>
      <c r="Y9" s="55"/>
      <c r="Z9" s="55"/>
      <c r="AA9" s="55"/>
      <c r="AB9" s="55"/>
      <c r="AC9" s="55"/>
      <c r="AD9" s="42"/>
    </row>
    <row r="10" spans="1:34" ht="14.25" customHeigh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312"/>
      <c r="M10" s="312"/>
      <c r="N10" s="312"/>
    </row>
    <row r="11" spans="1:34" ht="35.25" customHeight="1" x14ac:dyDescent="0.35">
      <c r="A11" s="25"/>
      <c r="B11" s="452" t="s">
        <v>153</v>
      </c>
      <c r="C11" s="452"/>
      <c r="D11" s="452"/>
      <c r="E11" s="452"/>
      <c r="F11" s="452"/>
      <c r="G11" s="452"/>
      <c r="H11" s="452"/>
      <c r="I11" s="452"/>
      <c r="J11" s="452"/>
      <c r="K11" s="107"/>
      <c r="L11" s="435" t="s">
        <v>154</v>
      </c>
      <c r="M11" s="435"/>
      <c r="N11" s="435"/>
      <c r="O11" s="435"/>
      <c r="P11" s="435"/>
      <c r="Q11" s="435"/>
      <c r="R11" s="435"/>
      <c r="S11" s="435"/>
      <c r="T11" s="435"/>
      <c r="U11" s="107"/>
      <c r="V11" s="452" t="s">
        <v>155</v>
      </c>
      <c r="W11" s="452"/>
      <c r="X11" s="452"/>
      <c r="Y11" s="452"/>
      <c r="Z11" s="452"/>
      <c r="AA11" s="452"/>
      <c r="AB11" s="452"/>
      <c r="AC11" s="452"/>
      <c r="AD11" s="452"/>
      <c r="AE11" s="89"/>
    </row>
    <row r="12" spans="1:34" s="74" customFormat="1" ht="21.75" customHeight="1" x14ac:dyDescent="0.25">
      <c r="A12" s="186" t="s">
        <v>175</v>
      </c>
      <c r="B12" s="188" t="s">
        <v>343</v>
      </c>
      <c r="C12" s="188" t="s">
        <v>345</v>
      </c>
      <c r="D12" s="188" t="s">
        <v>347</v>
      </c>
      <c r="E12" s="188" t="s">
        <v>349</v>
      </c>
      <c r="F12" s="188" t="s">
        <v>351</v>
      </c>
      <c r="G12" s="188" t="s">
        <v>353</v>
      </c>
      <c r="H12" s="188"/>
      <c r="I12" s="187"/>
      <c r="J12" s="175"/>
      <c r="K12" s="166" t="s">
        <v>156</v>
      </c>
      <c r="L12" s="188" t="s">
        <v>343</v>
      </c>
      <c r="M12" s="188" t="s">
        <v>345</v>
      </c>
      <c r="N12" s="188" t="s">
        <v>347</v>
      </c>
      <c r="O12" s="188" t="s">
        <v>349</v>
      </c>
      <c r="P12" s="188" t="s">
        <v>351</v>
      </c>
      <c r="Q12" s="188" t="s">
        <v>353</v>
      </c>
      <c r="R12" s="188"/>
      <c r="S12" s="187"/>
      <c r="T12" s="175"/>
      <c r="U12" s="166" t="s">
        <v>156</v>
      </c>
      <c r="V12" s="188" t="s">
        <v>343</v>
      </c>
      <c r="W12" s="188" t="s">
        <v>345</v>
      </c>
      <c r="X12" s="188" t="s">
        <v>347</v>
      </c>
      <c r="Y12" s="188" t="s">
        <v>349</v>
      </c>
      <c r="Z12" s="188" t="s">
        <v>351</v>
      </c>
      <c r="AA12" s="188" t="s">
        <v>353</v>
      </c>
      <c r="AB12" s="187"/>
      <c r="AC12" s="187"/>
      <c r="AD12" s="175"/>
      <c r="AE12" s="182" t="s">
        <v>156</v>
      </c>
    </row>
    <row r="13" spans="1:34" s="4" customFormat="1" ht="23.25" customHeight="1" x14ac:dyDescent="0.25">
      <c r="A13" s="324" t="s">
        <v>185</v>
      </c>
      <c r="B13" s="177" t="e">
        <f>AVERAGE(B14:B41)</f>
        <v>#DIV/0!</v>
      </c>
      <c r="C13" s="177" t="e">
        <f t="shared" ref="C13:J13" si="0">AVERAGE(C14:C41)</f>
        <v>#DIV/0!</v>
      </c>
      <c r="D13" s="177" t="e">
        <f t="shared" si="0"/>
        <v>#DIV/0!</v>
      </c>
      <c r="E13" s="177" t="e">
        <f t="shared" si="0"/>
        <v>#DIV/0!</v>
      </c>
      <c r="F13" s="177" t="e">
        <f t="shared" si="0"/>
        <v>#DIV/0!</v>
      </c>
      <c r="G13" s="177" t="e">
        <f t="shared" si="0"/>
        <v>#DIV/0!</v>
      </c>
      <c r="H13" s="177" t="e">
        <f t="shared" si="0"/>
        <v>#DIV/0!</v>
      </c>
      <c r="I13" s="177" t="e">
        <f t="shared" si="0"/>
        <v>#DIV/0!</v>
      </c>
      <c r="J13" s="177" t="e">
        <f t="shared" si="0"/>
        <v>#DIV/0!</v>
      </c>
      <c r="K13" s="166"/>
      <c r="L13" s="177" t="e">
        <f>(AVERAGE(L14:L41))</f>
        <v>#DIV/0!</v>
      </c>
      <c r="M13" s="177" t="e">
        <f t="shared" ref="M13:T13" si="1">AVERAGE(M14:M41)</f>
        <v>#DIV/0!</v>
      </c>
      <c r="N13" s="177" t="e">
        <f>AVERAGE(N14:N41)</f>
        <v>#DIV/0!</v>
      </c>
      <c r="O13" s="177" t="e">
        <f t="shared" si="1"/>
        <v>#DIV/0!</v>
      </c>
      <c r="P13" s="177" t="e">
        <f t="shared" si="1"/>
        <v>#DIV/0!</v>
      </c>
      <c r="Q13" s="177" t="e">
        <f t="shared" si="1"/>
        <v>#DIV/0!</v>
      </c>
      <c r="R13" s="177" t="e">
        <f t="shared" si="1"/>
        <v>#DIV/0!</v>
      </c>
      <c r="S13" s="177" t="e">
        <f t="shared" si="1"/>
        <v>#DIV/0!</v>
      </c>
      <c r="T13" s="177" t="e">
        <f t="shared" si="1"/>
        <v>#DIV/0!</v>
      </c>
      <c r="U13" s="178"/>
      <c r="V13" s="177" t="e">
        <f>AVERAGE(V14:V41)</f>
        <v>#DIV/0!</v>
      </c>
      <c r="W13" s="177" t="e">
        <f t="shared" ref="W13:AD13" si="2">AVERAGE(W14:W41)</f>
        <v>#DIV/0!</v>
      </c>
      <c r="X13" s="177" t="e">
        <f t="shared" si="2"/>
        <v>#DIV/0!</v>
      </c>
      <c r="Y13" s="177" t="e">
        <f t="shared" si="2"/>
        <v>#DIV/0!</v>
      </c>
      <c r="Z13" s="177" t="e">
        <f t="shared" si="2"/>
        <v>#DIV/0!</v>
      </c>
      <c r="AA13" s="177" t="e">
        <f t="shared" si="2"/>
        <v>#DIV/0!</v>
      </c>
      <c r="AB13" s="177" t="e">
        <f t="shared" si="2"/>
        <v>#DIV/0!</v>
      </c>
      <c r="AC13" s="177" t="e">
        <f>AVERAGE(AC14:AC41)</f>
        <v>#DIV/0!</v>
      </c>
      <c r="AD13" s="177" t="e">
        <f t="shared" si="2"/>
        <v>#DIV/0!</v>
      </c>
      <c r="AE13" s="179"/>
    </row>
    <row r="14" spans="1:34" ht="22.5" customHeight="1" x14ac:dyDescent="0.25">
      <c r="A14" s="149" t="str">
        <f>DATA_Pauline!A6</f>
        <v>AAAAA aaaa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2" t="str">
        <f>IF(AND(ISBLANK(B14),ISBLANK(C14),ISBLANK(D14),ISBLANK(E14),ISBLANK(F14),ISBLANK(G14),ISBLANK(H14),ISBLANK(I14),ISBLANK(J14)),"",AVERAGE(B14:J14))</f>
        <v/>
      </c>
      <c r="L14" s="153"/>
      <c r="M14" s="154"/>
      <c r="N14" s="154"/>
      <c r="O14" s="154"/>
      <c r="P14" s="154"/>
      <c r="Q14" s="154"/>
      <c r="R14" s="154"/>
      <c r="S14" s="153"/>
      <c r="T14" s="153"/>
      <c r="U14" s="152" t="str">
        <f>IF(AND(ISBLANK(L14),ISBLANK(M14),ISBLANK(N14),ISBLANK(O14),ISBLANK(P14),ISBLANK(Q14),ISBLANK(R14),ISBLANK(S14),ISBLANK(T14)),"",AVERAGE(L14:T14))</f>
        <v/>
      </c>
      <c r="V14" s="153"/>
      <c r="W14" s="154"/>
      <c r="X14" s="154"/>
      <c r="Y14" s="154"/>
      <c r="Z14" s="154"/>
      <c r="AA14" s="154"/>
      <c r="AB14" s="154"/>
      <c r="AC14" s="153"/>
      <c r="AD14" s="153"/>
      <c r="AE14" s="157" t="str">
        <f>IF(AND(ISBLANK(V14),ISBLANK(W14),ISBLANK(X14),ISBLANK(Y14),ISBLANK(Z14),ISBLANK(AA14),ISBLANK(AB14),ISBLANK(AC14),ISBLANK(AD14)),"",AVERAGE(V14:AD14))</f>
        <v/>
      </c>
    </row>
    <row r="15" spans="1:34" ht="22.5" customHeight="1" x14ac:dyDescent="0.25">
      <c r="A15" s="149" t="str">
        <f>DATA_Pauline!A7</f>
        <v>BBBB bbbb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2" t="str">
        <f t="shared" ref="K15:K43" si="3">IF(AND(ISBLANK(B15),ISBLANK(C15),ISBLANK(D15),ISBLANK(E15),ISBLANK(F15),ISBLANK(G15),ISBLANK(H15),ISBLANK(I15),ISBLANK(J15)),"",AVERAGE(B15:J15))</f>
        <v/>
      </c>
      <c r="L15" s="158"/>
      <c r="M15" s="159"/>
      <c r="N15" s="159"/>
      <c r="O15" s="159"/>
      <c r="P15" s="159"/>
      <c r="Q15" s="159"/>
      <c r="R15" s="160"/>
      <c r="S15" s="160"/>
      <c r="T15" s="160"/>
      <c r="U15" s="152" t="str">
        <f t="shared" ref="U15:U43" si="4">IF(AND(ISBLANK(L15),ISBLANK(M15),ISBLANK(N15),ISBLANK(O15),ISBLANK(P15),ISBLANK(Q15),ISBLANK(R15),ISBLANK(S15),ISBLANK(T15)),"",AVERAGE(L15:T15))</f>
        <v/>
      </c>
      <c r="V15" s="323"/>
      <c r="W15" s="159"/>
      <c r="X15" s="159"/>
      <c r="Y15" s="159"/>
      <c r="Z15" s="159"/>
      <c r="AA15" s="159"/>
      <c r="AB15" s="160"/>
      <c r="AC15" s="160"/>
      <c r="AD15" s="160"/>
      <c r="AE15" s="157" t="str">
        <f t="shared" ref="AE15:AE43" si="5">IF(AND(ISBLANK(V15),ISBLANK(W15),ISBLANK(X15),ISBLANK(Y15),ISBLANK(Z15),ISBLANK(AA15),ISBLANK(AB15),ISBLANK(AC15),ISBLANK(AD15)),"",AVERAGE(V15:AD15))</f>
        <v/>
      </c>
    </row>
    <row r="16" spans="1:34" ht="22.5" customHeight="1" x14ac:dyDescent="0.25">
      <c r="A16" s="149" t="str">
        <f>DATA_Pauline!A8</f>
        <v>CCCC cccc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2" t="str">
        <f t="shared" si="3"/>
        <v/>
      </c>
      <c r="L16" s="153"/>
      <c r="M16" s="154"/>
      <c r="N16" s="154"/>
      <c r="O16" s="154"/>
      <c r="P16" s="154"/>
      <c r="Q16" s="154"/>
      <c r="R16" s="153"/>
      <c r="S16" s="153"/>
      <c r="T16" s="153"/>
      <c r="U16" s="152" t="str">
        <f t="shared" si="4"/>
        <v/>
      </c>
      <c r="V16" s="153"/>
      <c r="W16" s="154"/>
      <c r="X16" s="154"/>
      <c r="Y16" s="154"/>
      <c r="Z16" s="154"/>
      <c r="AA16" s="154"/>
      <c r="AB16" s="153"/>
      <c r="AC16" s="153"/>
      <c r="AD16" s="153"/>
      <c r="AE16" s="157" t="str">
        <f t="shared" si="5"/>
        <v/>
      </c>
    </row>
    <row r="17" spans="1:31" ht="22.5" customHeight="1" x14ac:dyDescent="0.25">
      <c r="A17" s="149" t="str">
        <f>DATA_Pauline!A9</f>
        <v>DDD ddd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2" t="str">
        <f t="shared" si="3"/>
        <v/>
      </c>
      <c r="L17" s="160"/>
      <c r="M17" s="159"/>
      <c r="N17" s="159"/>
      <c r="O17" s="159"/>
      <c r="P17" s="159"/>
      <c r="Q17" s="159"/>
      <c r="R17" s="160"/>
      <c r="S17" s="160"/>
      <c r="T17" s="160"/>
      <c r="U17" s="152" t="str">
        <f t="shared" si="4"/>
        <v/>
      </c>
      <c r="V17" s="323"/>
      <c r="W17" s="159"/>
      <c r="X17" s="159"/>
      <c r="Y17" s="159"/>
      <c r="Z17" s="159"/>
      <c r="AA17" s="159"/>
      <c r="AB17" s="160"/>
      <c r="AC17" s="160"/>
      <c r="AD17" s="160"/>
      <c r="AE17" s="157" t="str">
        <f t="shared" si="5"/>
        <v/>
      </c>
    </row>
    <row r="18" spans="1:31" ht="22.5" customHeight="1" x14ac:dyDescent="0.25">
      <c r="A18" s="149" t="str">
        <f>DATA_Pauline!A10</f>
        <v>EEE eee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2" t="str">
        <f t="shared" si="3"/>
        <v/>
      </c>
      <c r="L18" s="153"/>
      <c r="M18" s="154"/>
      <c r="N18" s="154"/>
      <c r="O18" s="154"/>
      <c r="P18" s="154"/>
      <c r="Q18" s="154"/>
      <c r="R18" s="153"/>
      <c r="S18" s="153"/>
      <c r="T18" s="153"/>
      <c r="U18" s="152" t="str">
        <f t="shared" si="4"/>
        <v/>
      </c>
      <c r="V18" s="153"/>
      <c r="W18" s="154"/>
      <c r="X18" s="154"/>
      <c r="Y18" s="154"/>
      <c r="Z18" s="154"/>
      <c r="AA18" s="154"/>
      <c r="AB18" s="153"/>
      <c r="AC18" s="153"/>
      <c r="AD18" s="153"/>
      <c r="AE18" s="157" t="str">
        <f t="shared" si="5"/>
        <v/>
      </c>
    </row>
    <row r="19" spans="1:31" ht="22.5" customHeight="1" x14ac:dyDescent="0.25">
      <c r="A19" s="149" t="str">
        <f>DATA_Pauline!A11</f>
        <v>FFF fff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2" t="str">
        <f t="shared" si="3"/>
        <v/>
      </c>
      <c r="L19" s="160"/>
      <c r="M19" s="159"/>
      <c r="N19" s="159"/>
      <c r="O19" s="159"/>
      <c r="P19" s="159"/>
      <c r="Q19" s="159"/>
      <c r="R19" s="160"/>
      <c r="S19" s="160"/>
      <c r="T19" s="160"/>
      <c r="U19" s="152" t="str">
        <f t="shared" si="4"/>
        <v/>
      </c>
      <c r="V19" s="323"/>
      <c r="W19" s="159"/>
      <c r="X19" s="159"/>
      <c r="Y19" s="159"/>
      <c r="Z19" s="159"/>
      <c r="AA19" s="159"/>
      <c r="AB19" s="160"/>
      <c r="AC19" s="160"/>
      <c r="AD19" s="160"/>
      <c r="AE19" s="157" t="str">
        <f t="shared" si="5"/>
        <v/>
      </c>
    </row>
    <row r="20" spans="1:31" ht="22.5" customHeight="1" x14ac:dyDescent="0.25">
      <c r="A20" s="149" t="str">
        <f>DATA_Pauline!A12</f>
        <v>GGG ggg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2" t="str">
        <f t="shared" si="3"/>
        <v/>
      </c>
      <c r="L20" s="153"/>
      <c r="M20" s="154"/>
      <c r="N20" s="154"/>
      <c r="O20" s="154"/>
      <c r="P20" s="154"/>
      <c r="Q20" s="154"/>
      <c r="R20" s="153"/>
      <c r="S20" s="153"/>
      <c r="T20" s="153"/>
      <c r="U20" s="152" t="str">
        <f t="shared" si="4"/>
        <v/>
      </c>
      <c r="V20" s="153"/>
      <c r="W20" s="154"/>
      <c r="X20" s="154"/>
      <c r="Y20" s="154"/>
      <c r="Z20" s="154"/>
      <c r="AA20" s="154"/>
      <c r="AB20" s="153"/>
      <c r="AC20" s="153"/>
      <c r="AD20" s="153"/>
      <c r="AE20" s="157" t="str">
        <f t="shared" si="5"/>
        <v/>
      </c>
    </row>
    <row r="21" spans="1:31" ht="22.5" customHeight="1" x14ac:dyDescent="0.25">
      <c r="A21" s="149" t="str">
        <f>DATA_Pauline!A13</f>
        <v>HHH hhh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2" t="str">
        <f t="shared" si="3"/>
        <v/>
      </c>
      <c r="L21" s="160"/>
      <c r="M21" s="159"/>
      <c r="N21" s="159"/>
      <c r="O21" s="159"/>
      <c r="P21" s="159"/>
      <c r="Q21" s="159"/>
      <c r="R21" s="160"/>
      <c r="S21" s="160"/>
      <c r="T21" s="160"/>
      <c r="U21" s="152" t="str">
        <f t="shared" si="4"/>
        <v/>
      </c>
      <c r="V21" s="323"/>
      <c r="W21" s="159"/>
      <c r="X21" s="159"/>
      <c r="Y21" s="159"/>
      <c r="Z21" s="159"/>
      <c r="AA21" s="159"/>
      <c r="AB21" s="160"/>
      <c r="AC21" s="160"/>
      <c r="AD21" s="160"/>
      <c r="AE21" s="157" t="str">
        <f t="shared" si="5"/>
        <v/>
      </c>
    </row>
    <row r="22" spans="1:31" ht="22.5" customHeight="1" x14ac:dyDescent="0.25">
      <c r="A22" s="149" t="str">
        <f>DATA_Pauline!A14</f>
        <v>III iii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2" t="str">
        <f t="shared" si="3"/>
        <v/>
      </c>
      <c r="L22" s="153"/>
      <c r="M22" s="154"/>
      <c r="N22" s="154"/>
      <c r="O22" s="154"/>
      <c r="P22" s="154"/>
      <c r="Q22" s="154"/>
      <c r="R22" s="153"/>
      <c r="S22" s="153"/>
      <c r="T22" s="153"/>
      <c r="U22" s="152" t="str">
        <f t="shared" si="4"/>
        <v/>
      </c>
      <c r="V22" s="153"/>
      <c r="W22" s="154"/>
      <c r="X22" s="154"/>
      <c r="Y22" s="154"/>
      <c r="Z22" s="154"/>
      <c r="AA22" s="154"/>
      <c r="AB22" s="153"/>
      <c r="AC22" s="153"/>
      <c r="AD22" s="153"/>
      <c r="AE22" s="157" t="str">
        <f t="shared" si="5"/>
        <v/>
      </c>
    </row>
    <row r="23" spans="1:31" ht="22.5" customHeight="1" x14ac:dyDescent="0.25">
      <c r="A23" s="149" t="str">
        <f>DATA_Pauline!A15</f>
        <v>JJJ jjj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2" t="str">
        <f t="shared" si="3"/>
        <v/>
      </c>
      <c r="L23" s="160"/>
      <c r="M23" s="159"/>
      <c r="N23" s="159"/>
      <c r="O23" s="159"/>
      <c r="P23" s="159"/>
      <c r="Q23" s="159"/>
      <c r="R23" s="160"/>
      <c r="S23" s="160"/>
      <c r="T23" s="160"/>
      <c r="U23" s="152" t="str">
        <f t="shared" si="4"/>
        <v/>
      </c>
      <c r="V23" s="323"/>
      <c r="W23" s="159"/>
      <c r="X23" s="159"/>
      <c r="Y23" s="159"/>
      <c r="Z23" s="159"/>
      <c r="AA23" s="159"/>
      <c r="AB23" s="160"/>
      <c r="AC23" s="160"/>
      <c r="AD23" s="160"/>
      <c r="AE23" s="157" t="str">
        <f t="shared" si="5"/>
        <v/>
      </c>
    </row>
    <row r="24" spans="1:31" ht="22.5" customHeight="1" x14ac:dyDescent="0.25">
      <c r="A24" s="149" t="str">
        <f>DATA_Pauline!A16</f>
        <v>KKK kkk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2" t="str">
        <f t="shared" si="3"/>
        <v/>
      </c>
      <c r="L24" s="153"/>
      <c r="M24" s="154"/>
      <c r="N24" s="154"/>
      <c r="O24" s="154"/>
      <c r="P24" s="154"/>
      <c r="Q24" s="154"/>
      <c r="R24" s="153"/>
      <c r="S24" s="153"/>
      <c r="T24" s="153"/>
      <c r="U24" s="152" t="str">
        <f t="shared" si="4"/>
        <v/>
      </c>
      <c r="V24" s="153"/>
      <c r="W24" s="154"/>
      <c r="X24" s="154"/>
      <c r="Y24" s="154"/>
      <c r="Z24" s="154"/>
      <c r="AA24" s="154"/>
      <c r="AB24" s="153"/>
      <c r="AC24" s="153"/>
      <c r="AD24" s="153"/>
      <c r="AE24" s="157" t="str">
        <f t="shared" si="5"/>
        <v/>
      </c>
    </row>
    <row r="25" spans="1:31" ht="22.5" customHeight="1" x14ac:dyDescent="0.25">
      <c r="A25" s="149" t="str">
        <f>DATA_Pauline!A17</f>
        <v>LLL lll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2" t="str">
        <f t="shared" si="3"/>
        <v/>
      </c>
      <c r="L25" s="160"/>
      <c r="M25" s="159"/>
      <c r="N25" s="159"/>
      <c r="O25" s="159"/>
      <c r="P25" s="159"/>
      <c r="Q25" s="159"/>
      <c r="R25" s="160"/>
      <c r="S25" s="160"/>
      <c r="T25" s="160"/>
      <c r="U25" s="152" t="str">
        <f t="shared" si="4"/>
        <v/>
      </c>
      <c r="V25" s="323"/>
      <c r="W25" s="159"/>
      <c r="X25" s="159"/>
      <c r="Y25" s="159"/>
      <c r="Z25" s="159"/>
      <c r="AA25" s="159"/>
      <c r="AB25" s="160"/>
      <c r="AC25" s="160"/>
      <c r="AD25" s="160"/>
      <c r="AE25" s="157" t="str">
        <f t="shared" si="5"/>
        <v/>
      </c>
    </row>
    <row r="26" spans="1:31" ht="22.5" customHeight="1" x14ac:dyDescent="0.25">
      <c r="A26" s="149" t="str">
        <f>DATA_Pauline!A18</f>
        <v>MMM mmm</v>
      </c>
      <c r="B26" s="150"/>
      <c r="C26" s="150"/>
      <c r="D26" s="150"/>
      <c r="E26" s="150"/>
      <c r="F26" s="150"/>
      <c r="G26" s="150"/>
      <c r="H26" s="150"/>
      <c r="I26" s="150"/>
      <c r="J26" s="150"/>
      <c r="K26" s="152" t="str">
        <f t="shared" si="3"/>
        <v/>
      </c>
      <c r="L26" s="153"/>
      <c r="M26" s="154"/>
      <c r="N26" s="154"/>
      <c r="O26" s="154"/>
      <c r="P26" s="154"/>
      <c r="Q26" s="154"/>
      <c r="R26" s="153"/>
      <c r="S26" s="153"/>
      <c r="T26" s="153"/>
      <c r="U26" s="152" t="str">
        <f t="shared" si="4"/>
        <v/>
      </c>
      <c r="V26" s="153"/>
      <c r="W26" s="154"/>
      <c r="X26" s="154"/>
      <c r="Y26" s="154"/>
      <c r="Z26" s="154"/>
      <c r="AA26" s="154"/>
      <c r="AB26" s="153"/>
      <c r="AC26" s="153"/>
      <c r="AD26" s="153"/>
      <c r="AE26" s="157" t="str">
        <f t="shared" si="5"/>
        <v/>
      </c>
    </row>
    <row r="27" spans="1:31" ht="22.5" customHeight="1" x14ac:dyDescent="0.25">
      <c r="A27" s="149" t="str">
        <f>DATA_Pauline!A19</f>
        <v>NNN nnn</v>
      </c>
      <c r="B27" s="151"/>
      <c r="C27" s="151"/>
      <c r="D27" s="151"/>
      <c r="E27" s="151"/>
      <c r="F27" s="151"/>
      <c r="G27" s="151"/>
      <c r="H27" s="151"/>
      <c r="I27" s="151"/>
      <c r="J27" s="151"/>
      <c r="K27" s="152" t="str">
        <f t="shared" si="3"/>
        <v/>
      </c>
      <c r="L27" s="160"/>
      <c r="M27" s="159"/>
      <c r="N27" s="159"/>
      <c r="O27" s="159"/>
      <c r="P27" s="159"/>
      <c r="Q27" s="159"/>
      <c r="R27" s="160"/>
      <c r="S27" s="160"/>
      <c r="T27" s="160"/>
      <c r="U27" s="152" t="str">
        <f t="shared" si="4"/>
        <v/>
      </c>
      <c r="V27" s="323"/>
      <c r="W27" s="159"/>
      <c r="X27" s="159"/>
      <c r="Y27" s="159"/>
      <c r="Z27" s="159"/>
      <c r="AA27" s="159"/>
      <c r="AB27" s="160"/>
      <c r="AC27" s="160"/>
      <c r="AD27" s="160"/>
      <c r="AE27" s="157" t="str">
        <f t="shared" si="5"/>
        <v/>
      </c>
    </row>
    <row r="28" spans="1:31" ht="22.5" customHeight="1" x14ac:dyDescent="0.25">
      <c r="A28" s="149" t="str">
        <f>DATA_Pauline!A20</f>
        <v>OOO ooo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2" t="str">
        <f t="shared" si="3"/>
        <v/>
      </c>
      <c r="L28" s="153"/>
      <c r="M28" s="154"/>
      <c r="N28" s="154"/>
      <c r="O28" s="154"/>
      <c r="P28" s="154"/>
      <c r="Q28" s="154"/>
      <c r="R28" s="153"/>
      <c r="S28" s="153"/>
      <c r="T28" s="153"/>
      <c r="U28" s="152" t="str">
        <f t="shared" si="4"/>
        <v/>
      </c>
      <c r="V28" s="153"/>
      <c r="W28" s="154"/>
      <c r="X28" s="154"/>
      <c r="Y28" s="154"/>
      <c r="Z28" s="154"/>
      <c r="AA28" s="154"/>
      <c r="AB28" s="153"/>
      <c r="AC28" s="153"/>
      <c r="AD28" s="153"/>
      <c r="AE28" s="157" t="str">
        <f t="shared" si="5"/>
        <v/>
      </c>
    </row>
    <row r="29" spans="1:31" ht="22.5" customHeight="1" x14ac:dyDescent="0.25">
      <c r="A29" s="149" t="str">
        <f>DATA_Pauline!A21</f>
        <v>PPP ppp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2" t="str">
        <f t="shared" si="3"/>
        <v/>
      </c>
      <c r="L29" s="160"/>
      <c r="M29" s="159"/>
      <c r="N29" s="159"/>
      <c r="O29" s="159"/>
      <c r="P29" s="159"/>
      <c r="Q29" s="159"/>
      <c r="R29" s="160"/>
      <c r="S29" s="160"/>
      <c r="T29" s="160"/>
      <c r="U29" s="152" t="str">
        <f t="shared" si="4"/>
        <v/>
      </c>
      <c r="V29" s="323"/>
      <c r="W29" s="159"/>
      <c r="X29" s="159"/>
      <c r="Y29" s="159"/>
      <c r="Z29" s="159"/>
      <c r="AA29" s="159"/>
      <c r="AB29" s="160"/>
      <c r="AC29" s="160"/>
      <c r="AD29" s="160"/>
      <c r="AE29" s="157" t="str">
        <f t="shared" si="5"/>
        <v/>
      </c>
    </row>
    <row r="30" spans="1:31" ht="22.5" customHeight="1" x14ac:dyDescent="0.25">
      <c r="A30" s="149" t="str">
        <f>DATA_Pauline!A22</f>
        <v>QQQ qqq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2" t="str">
        <f t="shared" si="3"/>
        <v/>
      </c>
      <c r="L30" s="153"/>
      <c r="M30" s="154"/>
      <c r="N30" s="154"/>
      <c r="O30" s="154"/>
      <c r="P30" s="154"/>
      <c r="Q30" s="154"/>
      <c r="R30" s="153"/>
      <c r="S30" s="153"/>
      <c r="T30" s="153"/>
      <c r="U30" s="152" t="str">
        <f t="shared" si="4"/>
        <v/>
      </c>
      <c r="V30" s="153"/>
      <c r="W30" s="154"/>
      <c r="X30" s="154"/>
      <c r="Y30" s="154"/>
      <c r="Z30" s="154"/>
      <c r="AA30" s="154"/>
      <c r="AB30" s="153"/>
      <c r="AC30" s="153"/>
      <c r="AD30" s="153"/>
      <c r="AE30" s="157" t="str">
        <f t="shared" si="5"/>
        <v/>
      </c>
    </row>
    <row r="31" spans="1:31" ht="22.5" customHeight="1" x14ac:dyDescent="0.25">
      <c r="A31" s="149" t="str">
        <f>DATA_Pauline!A23</f>
        <v>RRR rrr</v>
      </c>
      <c r="B31" s="151"/>
      <c r="C31" s="151"/>
      <c r="D31" s="151"/>
      <c r="E31" s="151"/>
      <c r="F31" s="151"/>
      <c r="G31" s="151"/>
      <c r="H31" s="151"/>
      <c r="I31" s="151"/>
      <c r="J31" s="151"/>
      <c r="K31" s="152" t="str">
        <f t="shared" si="3"/>
        <v/>
      </c>
      <c r="L31" s="160"/>
      <c r="M31" s="159"/>
      <c r="N31" s="159"/>
      <c r="O31" s="159"/>
      <c r="P31" s="159"/>
      <c r="Q31" s="159"/>
      <c r="R31" s="160"/>
      <c r="S31" s="160"/>
      <c r="T31" s="160"/>
      <c r="U31" s="152" t="str">
        <f t="shared" si="4"/>
        <v/>
      </c>
      <c r="V31" s="323"/>
      <c r="W31" s="159"/>
      <c r="X31" s="159"/>
      <c r="Y31" s="159"/>
      <c r="Z31" s="159"/>
      <c r="AA31" s="159"/>
      <c r="AB31" s="160"/>
      <c r="AC31" s="160"/>
      <c r="AD31" s="160"/>
      <c r="AE31" s="157" t="str">
        <f t="shared" si="5"/>
        <v/>
      </c>
    </row>
    <row r="32" spans="1:31" ht="22.5" customHeight="1" x14ac:dyDescent="0.25">
      <c r="A32" s="149" t="str">
        <f>DATA_Pauline!A24</f>
        <v>SSS sss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2" t="str">
        <f t="shared" si="3"/>
        <v/>
      </c>
      <c r="L32" s="153"/>
      <c r="M32" s="154"/>
      <c r="N32" s="154"/>
      <c r="O32" s="154"/>
      <c r="P32" s="154"/>
      <c r="Q32" s="154"/>
      <c r="R32" s="153"/>
      <c r="S32" s="153"/>
      <c r="T32" s="153"/>
      <c r="U32" s="152" t="str">
        <f t="shared" si="4"/>
        <v/>
      </c>
      <c r="V32" s="153"/>
      <c r="W32" s="154"/>
      <c r="X32" s="154"/>
      <c r="Y32" s="154"/>
      <c r="Z32" s="154"/>
      <c r="AA32" s="154"/>
      <c r="AB32" s="153"/>
      <c r="AC32" s="153"/>
      <c r="AD32" s="153"/>
      <c r="AE32" s="157" t="str">
        <f t="shared" si="5"/>
        <v/>
      </c>
    </row>
    <row r="33" spans="1:31" ht="22.5" customHeight="1" x14ac:dyDescent="0.25">
      <c r="A33" s="149" t="str">
        <f>DATA_Pauline!A25</f>
        <v>TTT ttt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2" t="str">
        <f t="shared" si="3"/>
        <v/>
      </c>
      <c r="L33" s="160"/>
      <c r="M33" s="159"/>
      <c r="N33" s="159"/>
      <c r="O33" s="159"/>
      <c r="P33" s="159"/>
      <c r="Q33" s="159"/>
      <c r="R33" s="160"/>
      <c r="S33" s="160"/>
      <c r="T33" s="160"/>
      <c r="U33" s="152" t="str">
        <f t="shared" si="4"/>
        <v/>
      </c>
      <c r="V33" s="323"/>
      <c r="W33" s="159"/>
      <c r="X33" s="159"/>
      <c r="Y33" s="159"/>
      <c r="Z33" s="159"/>
      <c r="AA33" s="159"/>
      <c r="AB33" s="160"/>
      <c r="AC33" s="160"/>
      <c r="AD33" s="160"/>
      <c r="AE33" s="157" t="str">
        <f t="shared" si="5"/>
        <v/>
      </c>
    </row>
    <row r="34" spans="1:31" ht="22.5" customHeight="1" x14ac:dyDescent="0.25">
      <c r="A34" s="149" t="str">
        <f>DATA_Pauline!A26</f>
        <v>UUU uuu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2" t="str">
        <f t="shared" si="3"/>
        <v/>
      </c>
      <c r="L34" s="153"/>
      <c r="M34" s="154"/>
      <c r="N34" s="154"/>
      <c r="O34" s="154"/>
      <c r="P34" s="154"/>
      <c r="Q34" s="154"/>
      <c r="R34" s="153"/>
      <c r="S34" s="153"/>
      <c r="T34" s="153"/>
      <c r="U34" s="152" t="str">
        <f t="shared" si="4"/>
        <v/>
      </c>
      <c r="V34" s="153"/>
      <c r="W34" s="154"/>
      <c r="X34" s="154"/>
      <c r="Y34" s="154"/>
      <c r="Z34" s="154"/>
      <c r="AA34" s="154"/>
      <c r="AB34" s="153"/>
      <c r="AC34" s="153"/>
      <c r="AD34" s="153"/>
      <c r="AE34" s="157" t="str">
        <f t="shared" si="5"/>
        <v/>
      </c>
    </row>
    <row r="35" spans="1:31" ht="22.5" customHeight="1" x14ac:dyDescent="0.25">
      <c r="A35" s="149" t="str">
        <f>DATA_Pauline!A27</f>
        <v>VVV vvv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2" t="str">
        <f t="shared" si="3"/>
        <v/>
      </c>
      <c r="L35" s="160"/>
      <c r="M35" s="159"/>
      <c r="N35" s="159"/>
      <c r="O35" s="159"/>
      <c r="P35" s="159"/>
      <c r="Q35" s="159"/>
      <c r="R35" s="160"/>
      <c r="S35" s="160"/>
      <c r="T35" s="160"/>
      <c r="U35" s="152" t="str">
        <f t="shared" si="4"/>
        <v/>
      </c>
      <c r="V35" s="323"/>
      <c r="W35" s="159"/>
      <c r="X35" s="159"/>
      <c r="Y35" s="159"/>
      <c r="Z35" s="159"/>
      <c r="AA35" s="159"/>
      <c r="AB35" s="160"/>
      <c r="AC35" s="160"/>
      <c r="AD35" s="160"/>
      <c r="AE35" s="157" t="str">
        <f t="shared" si="5"/>
        <v/>
      </c>
    </row>
    <row r="36" spans="1:31" ht="22.5" customHeight="1" x14ac:dyDescent="0.25">
      <c r="A36" s="149" t="str">
        <f>DATA_Pauline!A28</f>
        <v>WWW www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2" t="str">
        <f t="shared" si="3"/>
        <v/>
      </c>
      <c r="L36" s="153"/>
      <c r="M36" s="154"/>
      <c r="N36" s="154"/>
      <c r="O36" s="154"/>
      <c r="P36" s="154"/>
      <c r="Q36" s="154"/>
      <c r="R36" s="153"/>
      <c r="S36" s="153"/>
      <c r="T36" s="153"/>
      <c r="U36" s="152" t="str">
        <f t="shared" si="4"/>
        <v/>
      </c>
      <c r="V36" s="153"/>
      <c r="W36" s="154"/>
      <c r="X36" s="154"/>
      <c r="Y36" s="154"/>
      <c r="Z36" s="154"/>
      <c r="AA36" s="154"/>
      <c r="AB36" s="153"/>
      <c r="AC36" s="153"/>
      <c r="AD36" s="153"/>
      <c r="AE36" s="157" t="str">
        <f t="shared" si="5"/>
        <v/>
      </c>
    </row>
    <row r="37" spans="1:31" ht="22.5" customHeight="1" x14ac:dyDescent="0.25">
      <c r="A37" s="149" t="str">
        <f>DATA_Pauline!A29</f>
        <v>XXX xxx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2" t="str">
        <f t="shared" si="3"/>
        <v/>
      </c>
      <c r="L37" s="160"/>
      <c r="M37" s="159"/>
      <c r="N37" s="159"/>
      <c r="O37" s="159"/>
      <c r="P37" s="159"/>
      <c r="Q37" s="159"/>
      <c r="R37" s="160"/>
      <c r="S37" s="160"/>
      <c r="T37" s="160"/>
      <c r="U37" s="152" t="str">
        <f t="shared" si="4"/>
        <v/>
      </c>
      <c r="V37" s="323"/>
      <c r="W37" s="159"/>
      <c r="X37" s="159"/>
      <c r="Y37" s="159"/>
      <c r="Z37" s="159"/>
      <c r="AA37" s="159"/>
      <c r="AB37" s="160"/>
      <c r="AC37" s="160"/>
      <c r="AD37" s="160"/>
      <c r="AE37" s="157" t="str">
        <f t="shared" si="5"/>
        <v/>
      </c>
    </row>
    <row r="38" spans="1:31" ht="22.5" customHeight="1" x14ac:dyDescent="0.25">
      <c r="A38" s="149" t="str">
        <f>DATA_Pauline!A30</f>
        <v>YYY yyy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2" t="str">
        <f t="shared" si="3"/>
        <v/>
      </c>
      <c r="L38" s="153"/>
      <c r="M38" s="154"/>
      <c r="N38" s="154"/>
      <c r="O38" s="154"/>
      <c r="P38" s="154"/>
      <c r="Q38" s="154"/>
      <c r="R38" s="153"/>
      <c r="S38" s="153"/>
      <c r="T38" s="153"/>
      <c r="U38" s="152" t="str">
        <f t="shared" si="4"/>
        <v/>
      </c>
      <c r="V38" s="153"/>
      <c r="W38" s="154"/>
      <c r="X38" s="154"/>
      <c r="Y38" s="154"/>
      <c r="Z38" s="154"/>
      <c r="AA38" s="154"/>
      <c r="AB38" s="153"/>
      <c r="AC38" s="153"/>
      <c r="AD38" s="153"/>
      <c r="AE38" s="157" t="str">
        <f t="shared" si="5"/>
        <v/>
      </c>
    </row>
    <row r="39" spans="1:31" ht="22.5" customHeight="1" x14ac:dyDescent="0.25">
      <c r="A39" s="149" t="str">
        <f>DATA_Pauline!A31</f>
        <v>ZZZ zzz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2" t="str">
        <f t="shared" si="3"/>
        <v/>
      </c>
      <c r="L39" s="160"/>
      <c r="M39" s="159"/>
      <c r="N39" s="159"/>
      <c r="O39" s="159"/>
      <c r="P39" s="159"/>
      <c r="Q39" s="159"/>
      <c r="R39" s="160"/>
      <c r="S39" s="160"/>
      <c r="T39" s="160"/>
      <c r="U39" s="152" t="str">
        <f t="shared" si="4"/>
        <v/>
      </c>
      <c r="V39" s="323"/>
      <c r="W39" s="159"/>
      <c r="X39" s="159"/>
      <c r="Y39" s="159"/>
      <c r="Z39" s="159"/>
      <c r="AA39" s="159"/>
      <c r="AB39" s="160"/>
      <c r="AC39" s="160"/>
      <c r="AD39" s="160"/>
      <c r="AE39" s="157" t="str">
        <f t="shared" si="5"/>
        <v/>
      </c>
    </row>
    <row r="40" spans="1:31" ht="22.5" customHeight="1" x14ac:dyDescent="0.25">
      <c r="A40" s="149" t="str">
        <f>DATA_Pauline!A32</f>
        <v>ABA aba</v>
      </c>
      <c r="B40" s="150"/>
      <c r="C40" s="150"/>
      <c r="D40" s="150"/>
      <c r="E40" s="150"/>
      <c r="F40" s="150"/>
      <c r="G40" s="150"/>
      <c r="H40" s="150"/>
      <c r="I40" s="150"/>
      <c r="J40" s="150"/>
      <c r="K40" s="152" t="str">
        <f t="shared" si="3"/>
        <v/>
      </c>
      <c r="L40" s="153"/>
      <c r="M40" s="154"/>
      <c r="N40" s="154"/>
      <c r="O40" s="154"/>
      <c r="P40" s="154"/>
      <c r="Q40" s="154"/>
      <c r="R40" s="153"/>
      <c r="S40" s="153"/>
      <c r="T40" s="153"/>
      <c r="U40" s="152" t="str">
        <f t="shared" si="4"/>
        <v/>
      </c>
      <c r="V40" s="153"/>
      <c r="W40" s="154"/>
      <c r="X40" s="154"/>
      <c r="Y40" s="154"/>
      <c r="Z40" s="154"/>
      <c r="AA40" s="154"/>
      <c r="AB40" s="153"/>
      <c r="AC40" s="153"/>
      <c r="AD40" s="153"/>
      <c r="AE40" s="157" t="str">
        <f t="shared" si="5"/>
        <v/>
      </c>
    </row>
    <row r="41" spans="1:31" ht="22.5" customHeight="1" x14ac:dyDescent="0.25">
      <c r="A41" s="149" t="str">
        <f>DATA_Pauline!A33</f>
        <v>ACA aca</v>
      </c>
      <c r="B41" s="151"/>
      <c r="C41" s="151"/>
      <c r="D41" s="151"/>
      <c r="E41" s="151"/>
      <c r="F41" s="151"/>
      <c r="G41" s="151"/>
      <c r="H41" s="151"/>
      <c r="I41" s="151"/>
      <c r="J41" s="151"/>
      <c r="K41" s="152" t="str">
        <f t="shared" si="3"/>
        <v/>
      </c>
      <c r="L41" s="160"/>
      <c r="M41" s="159"/>
      <c r="N41" s="159"/>
      <c r="O41" s="159"/>
      <c r="P41" s="159"/>
      <c r="Q41" s="159"/>
      <c r="R41" s="160"/>
      <c r="S41" s="160"/>
      <c r="T41" s="160"/>
      <c r="U41" s="152" t="str">
        <f t="shared" si="4"/>
        <v/>
      </c>
      <c r="V41" s="323"/>
      <c r="W41" s="159"/>
      <c r="X41" s="159"/>
      <c r="Y41" s="159"/>
      <c r="Z41" s="159"/>
      <c r="AA41" s="159"/>
      <c r="AB41" s="160"/>
      <c r="AC41" s="160"/>
      <c r="AD41" s="160"/>
      <c r="AE41" s="157" t="str">
        <f t="shared" si="5"/>
        <v/>
      </c>
    </row>
    <row r="42" spans="1:31" ht="22.5" customHeight="1" x14ac:dyDescent="0.25">
      <c r="A42" s="149" t="str">
        <f>DATA_Pauline!A34</f>
        <v>ADA ada</v>
      </c>
      <c r="B42" s="150"/>
      <c r="C42" s="150"/>
      <c r="D42" s="150"/>
      <c r="E42" s="150"/>
      <c r="F42" s="150"/>
      <c r="G42" s="150"/>
      <c r="H42" s="150"/>
      <c r="I42" s="150"/>
      <c r="J42" s="150"/>
      <c r="K42" s="152" t="str">
        <f t="shared" si="3"/>
        <v/>
      </c>
      <c r="L42" s="153"/>
      <c r="M42" s="154"/>
      <c r="N42" s="154"/>
      <c r="O42" s="154"/>
      <c r="P42" s="154"/>
      <c r="Q42" s="154"/>
      <c r="R42" s="153"/>
      <c r="S42" s="153"/>
      <c r="T42" s="153"/>
      <c r="U42" s="152" t="str">
        <f t="shared" si="4"/>
        <v/>
      </c>
      <c r="V42" s="153"/>
      <c r="W42" s="154"/>
      <c r="X42" s="154"/>
      <c r="Y42" s="154"/>
      <c r="Z42" s="154"/>
      <c r="AA42" s="154"/>
      <c r="AB42" s="153"/>
      <c r="AC42" s="153"/>
      <c r="AD42" s="153"/>
      <c r="AE42" s="157" t="str">
        <f t="shared" si="5"/>
        <v/>
      </c>
    </row>
    <row r="43" spans="1:31" ht="22.5" customHeight="1" x14ac:dyDescent="0.25">
      <c r="A43" s="149" t="str">
        <f>DATA_Pauline!A35</f>
        <v>AEA aea</v>
      </c>
      <c r="B43" s="151"/>
      <c r="C43" s="151"/>
      <c r="D43" s="151"/>
      <c r="E43" s="151"/>
      <c r="F43" s="151"/>
      <c r="G43" s="151"/>
      <c r="H43" s="151"/>
      <c r="I43" s="151"/>
      <c r="J43" s="151"/>
      <c r="K43" s="152" t="str">
        <f t="shared" si="3"/>
        <v/>
      </c>
      <c r="L43" s="160"/>
      <c r="M43" s="159"/>
      <c r="N43" s="159"/>
      <c r="O43" s="159"/>
      <c r="P43" s="159"/>
      <c r="Q43" s="159"/>
      <c r="R43" s="160"/>
      <c r="S43" s="160"/>
      <c r="T43" s="160"/>
      <c r="U43" s="152" t="str">
        <f t="shared" si="4"/>
        <v/>
      </c>
      <c r="V43" s="323"/>
      <c r="W43" s="159"/>
      <c r="X43" s="159"/>
      <c r="Y43" s="159"/>
      <c r="Z43" s="159"/>
      <c r="AA43" s="159"/>
      <c r="AB43" s="160"/>
      <c r="AC43" s="160"/>
      <c r="AD43" s="160"/>
      <c r="AE43" s="157" t="str">
        <f t="shared" si="5"/>
        <v/>
      </c>
    </row>
  </sheetData>
  <mergeCells count="19">
    <mergeCell ref="V11:AD11"/>
    <mergeCell ref="B4:C9"/>
    <mergeCell ref="S4:X5"/>
    <mergeCell ref="Y4:Z5"/>
    <mergeCell ref="E9:M9"/>
    <mergeCell ref="B11:J11"/>
    <mergeCell ref="L11:T11"/>
    <mergeCell ref="E4:M4"/>
    <mergeCell ref="E5:M5"/>
    <mergeCell ref="E6:M6"/>
    <mergeCell ref="E8:M8"/>
    <mergeCell ref="E7:M7"/>
    <mergeCell ref="A4:A9"/>
    <mergeCell ref="A1:B1"/>
    <mergeCell ref="C1:AE1"/>
    <mergeCell ref="L2:M2"/>
    <mergeCell ref="N2:O2"/>
    <mergeCell ref="T2:X3"/>
    <mergeCell ref="A3:G3"/>
  </mergeCells>
  <conditionalFormatting sqref="K14:K43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 R12:T12">
    <cfRule type="expression" dxfId="455" priority="50">
      <formula>AND(B$13&gt;=50%,B$13&lt;=79%)</formula>
    </cfRule>
    <cfRule type="expression" dxfId="454" priority="51">
      <formula>AND(B$13&gt;79%)</formula>
    </cfRule>
    <cfRule type="expression" dxfId="453" priority="52">
      <formula>AND(B$13&lt;50%)</formula>
    </cfRule>
  </conditionalFormatting>
  <conditionalFormatting sqref="U14:U4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14:AE43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3:L43">
    <cfRule type="expression" dxfId="452" priority="49">
      <formula>AND($B$13&gt;0%)</formula>
    </cfRule>
  </conditionalFormatting>
  <conditionalFormatting sqref="C12:J12">
    <cfRule type="expression" dxfId="451" priority="43">
      <formula>AND(C$13&gt;=50%,C$13&lt;=79%)</formula>
    </cfRule>
    <cfRule type="expression" dxfId="450" priority="44">
      <formula>AND(C$13&gt;79%)</formula>
    </cfRule>
    <cfRule type="expression" dxfId="449" priority="45">
      <formula>AND(C$13&lt;50%)</formula>
    </cfRule>
  </conditionalFormatting>
  <conditionalFormatting sqref="L12">
    <cfRule type="expression" dxfId="448" priority="40">
      <formula>AND(L$13&gt;=50%,L$13&lt;=79%)</formula>
    </cfRule>
    <cfRule type="expression" dxfId="447" priority="41">
      <formula>AND(L$13&gt;79%)</formula>
    </cfRule>
    <cfRule type="expression" dxfId="446" priority="42">
      <formula>AND(L$13&lt;50%)</formula>
    </cfRule>
  </conditionalFormatting>
  <conditionalFormatting sqref="X12:AD12">
    <cfRule type="expression" dxfId="445" priority="37">
      <formula>AND(X$13&gt;=50%,X$13&lt;=79%)</formula>
    </cfRule>
    <cfRule type="expression" dxfId="444" priority="38">
      <formula>AND(X$13&gt;79%)</formula>
    </cfRule>
    <cfRule type="expression" dxfId="443" priority="39">
      <formula>AND(X$13&lt;50%)</formula>
    </cfRule>
  </conditionalFormatting>
  <conditionalFormatting sqref="L12:L43">
    <cfRule type="expression" dxfId="442" priority="36">
      <formula>AND(B$13&gt;0%)</formula>
    </cfRule>
  </conditionalFormatting>
  <conditionalFormatting sqref="M13:M43">
    <cfRule type="expression" dxfId="441" priority="35">
      <formula>AND(C$13&gt;0%)</formula>
    </cfRule>
  </conditionalFormatting>
  <conditionalFormatting sqref="N13:N43">
    <cfRule type="expression" dxfId="440" priority="34">
      <formula>AND(D$13&gt;0%)</formula>
    </cfRule>
  </conditionalFormatting>
  <conditionalFormatting sqref="O13:O43">
    <cfRule type="expression" dxfId="439" priority="33">
      <formula>AND(E$13&gt;0%)</formula>
    </cfRule>
  </conditionalFormatting>
  <conditionalFormatting sqref="P13:P43">
    <cfRule type="expression" dxfId="438" priority="32">
      <formula>AND(F$13&gt;0%)</formula>
    </cfRule>
  </conditionalFormatting>
  <conditionalFormatting sqref="Q13:Q43">
    <cfRule type="expression" dxfId="437" priority="31">
      <formula>AND(G$13&gt;0%)</formula>
    </cfRule>
  </conditionalFormatting>
  <conditionalFormatting sqref="M12:Q12">
    <cfRule type="expression" dxfId="436" priority="27">
      <formula>AND(C$13&gt;0%)</formula>
    </cfRule>
  </conditionalFormatting>
  <conditionalFormatting sqref="M12:Q12">
    <cfRule type="expression" dxfId="435" priority="28">
      <formula>AND(M$13&gt;=50%,M$13&lt;=79%)</formula>
    </cfRule>
    <cfRule type="expression" dxfId="434" priority="29">
      <formula>AND(M$13&gt;79%)</formula>
    </cfRule>
    <cfRule type="expression" dxfId="433" priority="30">
      <formula>AND(M$13&lt;50%)</formula>
    </cfRule>
  </conditionalFormatting>
  <conditionalFormatting sqref="V12">
    <cfRule type="expression" dxfId="432" priority="24">
      <formula>AND(V$13&gt;=50%,V$13&lt;=79%)</formula>
    </cfRule>
    <cfRule type="expression" dxfId="431" priority="25">
      <formula>AND(V$13&gt;=80%)</formula>
    </cfRule>
    <cfRule type="expression" dxfId="430" priority="26">
      <formula>AND(V$13&lt;50%)</formula>
    </cfRule>
  </conditionalFormatting>
  <conditionalFormatting sqref="V12:V43">
    <cfRule type="expression" dxfId="429" priority="22">
      <formula>AND($B$13&gt;0%)</formula>
    </cfRule>
    <cfRule type="expression" dxfId="428" priority="23">
      <formula>AND(L$13&gt;0%)</formula>
    </cfRule>
  </conditionalFormatting>
  <conditionalFormatting sqref="W12">
    <cfRule type="expression" dxfId="427" priority="19">
      <formula>AND(W$13&gt;=50%,W$13&lt;=79%)</formula>
    </cfRule>
    <cfRule type="expression" dxfId="426" priority="20">
      <formula>AND(W$13&gt;=80%)</formula>
    </cfRule>
    <cfRule type="expression" dxfId="425" priority="21">
      <formula>AND(W$13&lt;50%)</formula>
    </cfRule>
  </conditionalFormatting>
  <conditionalFormatting sqref="W12">
    <cfRule type="expression" dxfId="424" priority="17">
      <formula>AND(C$13&gt;0%)</formula>
    </cfRule>
    <cfRule type="expression" dxfId="423" priority="18">
      <formula>AND(M$13&gt;0%)</formula>
    </cfRule>
  </conditionalFormatting>
  <conditionalFormatting sqref="W13:W43">
    <cfRule type="expression" dxfId="422" priority="15">
      <formula>AND(C$13&gt;0%)</formula>
    </cfRule>
    <cfRule type="expression" dxfId="421" priority="16">
      <formula>AND(M$13&gt;0%)</formula>
    </cfRule>
  </conditionalFormatting>
  <conditionalFormatting sqref="Z12:Z43">
    <cfRule type="expression" dxfId="420" priority="9">
      <formula>AND(F$13&gt;0%)</formula>
    </cfRule>
    <cfRule type="expression" dxfId="419" priority="10">
      <formula>AND(P$13&gt;0%)</formula>
    </cfRule>
  </conditionalFormatting>
  <conditionalFormatting sqref="AA12:AA43">
    <cfRule type="expression" dxfId="418" priority="7">
      <formula>AND(G$13&gt;0%)</formula>
    </cfRule>
    <cfRule type="expression" dxfId="417" priority="8">
      <formula>AND(Q$13&gt;0%)</formula>
    </cfRule>
  </conditionalFormatting>
  <conditionalFormatting sqref="Y12:Y43">
    <cfRule type="expression" dxfId="416" priority="11">
      <formula>AND(E$13&gt;0%)</formula>
    </cfRule>
    <cfRule type="expression" dxfId="415" priority="12">
      <formula>AND(O$13&gt;0%)</formula>
    </cfRule>
  </conditionalFormatting>
  <conditionalFormatting sqref="X12:X43">
    <cfRule type="expression" dxfId="414" priority="13">
      <formula>AND(D$13&gt;0%)</formula>
    </cfRule>
    <cfRule type="expression" dxfId="413" priority="14">
      <formula>AND(N$13&gt;0%)</formula>
    </cfRule>
  </conditionalFormatting>
  <conditionalFormatting sqref="AB12:AB43">
    <cfRule type="expression" dxfId="412" priority="5">
      <formula>AND(H$13&gt;0%)</formula>
    </cfRule>
    <cfRule type="expression" dxfId="411" priority="6">
      <formula>AND(R$13&gt;0%)</formula>
    </cfRule>
  </conditionalFormatting>
  <conditionalFormatting sqref="R12:R43">
    <cfRule type="expression" dxfId="410" priority="4">
      <formula>AND(H$13&gt;0%)</formula>
    </cfRule>
  </conditionalFormatting>
  <conditionalFormatting sqref="S12:S43">
    <cfRule type="expression" dxfId="409" priority="3">
      <formula>AND(I$13&gt;0%)</formula>
    </cfRule>
  </conditionalFormatting>
  <conditionalFormatting sqref="AC12:AC43">
    <cfRule type="expression" dxfId="408" priority="1">
      <formula>AND(S$13&gt;0%)</formula>
    </cfRule>
    <cfRule type="expression" dxfId="407" priority="2">
      <formula>AND(I$13&gt;0%)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21</vt:i4>
      </vt:variant>
      <vt:variant>
        <vt:lpstr>Plages nommées</vt:lpstr>
      </vt:variant>
      <vt:variant>
        <vt:i4>5</vt:i4>
      </vt:variant>
    </vt:vector>
  </HeadingPairs>
  <TitlesOfParts>
    <vt:vector size="26" baseType="lpstr">
      <vt:lpstr>Notice explicative</vt:lpstr>
      <vt:lpstr>Grille de programmation</vt:lpstr>
      <vt:lpstr>Pilotage de Ma Classe</vt:lpstr>
      <vt:lpstr>U1</vt:lpstr>
      <vt:lpstr>U2</vt:lpstr>
      <vt:lpstr>U3</vt:lpstr>
      <vt:lpstr>U4</vt:lpstr>
      <vt:lpstr>U5</vt:lpstr>
      <vt:lpstr>U6</vt:lpstr>
      <vt:lpstr>U7</vt:lpstr>
      <vt:lpstr>U8</vt:lpstr>
      <vt:lpstr>U9</vt:lpstr>
      <vt:lpstr>U10</vt:lpstr>
      <vt:lpstr>U11</vt:lpstr>
      <vt:lpstr>U12</vt:lpstr>
      <vt:lpstr>U13</vt:lpstr>
      <vt:lpstr>U14</vt:lpstr>
      <vt:lpstr>U15</vt:lpstr>
      <vt:lpstr>Positionnement - LSU</vt:lpstr>
      <vt:lpstr>DATA_Pauline</vt:lpstr>
      <vt:lpstr>data_pauline_unite</vt:lpstr>
      <vt:lpstr>date_naissance_eleve</vt:lpstr>
      <vt:lpstr>liste_eleves</vt:lpstr>
      <vt:lpstr>T1_C</vt:lpstr>
      <vt:lpstr>'Grille de programmation'!Zone_d_impression</vt:lpstr>
      <vt:lpstr>'Pilotage de Ma Classe'!Zone_d_impression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Caliopea - Pauline</dc:creator>
  <cp:lastModifiedBy>Caliopea - Pauline</cp:lastModifiedBy>
  <dcterms:created xsi:type="dcterms:W3CDTF">2020-04-24T07:12:02Z</dcterms:created>
  <dcterms:modified xsi:type="dcterms:W3CDTF">2020-06-17T15:07:05Z</dcterms:modified>
</cp:coreProperties>
</file>